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Pol'!$A$1:$X$244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3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O8" i="12" s="1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G8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5" i="12"/>
  <c r="M45" i="12" s="1"/>
  <c r="I45" i="12"/>
  <c r="K45" i="12"/>
  <c r="O45" i="12"/>
  <c r="Q45" i="12"/>
  <c r="V45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6" i="12"/>
  <c r="M56" i="12" s="1"/>
  <c r="I56" i="12"/>
  <c r="K56" i="12"/>
  <c r="O56" i="12"/>
  <c r="Q56" i="12"/>
  <c r="V56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Q60" i="12"/>
  <c r="V60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V74" i="12"/>
  <c r="G75" i="12"/>
  <c r="G74" i="12" s="1"/>
  <c r="I75" i="12"/>
  <c r="I74" i="12" s="1"/>
  <c r="K75" i="12"/>
  <c r="O75" i="12"/>
  <c r="O74" i="12" s="1"/>
  <c r="Q75" i="12"/>
  <c r="Q74" i="12" s="1"/>
  <c r="V75" i="12"/>
  <c r="G78" i="12"/>
  <c r="M78" i="12" s="1"/>
  <c r="I78" i="12"/>
  <c r="K78" i="12"/>
  <c r="O78" i="12"/>
  <c r="Q78" i="12"/>
  <c r="V78" i="12"/>
  <c r="G81" i="12"/>
  <c r="I81" i="12"/>
  <c r="K81" i="12"/>
  <c r="K74" i="12" s="1"/>
  <c r="M81" i="12"/>
  <c r="O81" i="12"/>
  <c r="Q81" i="12"/>
  <c r="V81" i="12"/>
  <c r="G83" i="12"/>
  <c r="I83" i="12"/>
  <c r="K83" i="12"/>
  <c r="M83" i="12"/>
  <c r="O83" i="12"/>
  <c r="Q83" i="12"/>
  <c r="V83" i="12"/>
  <c r="G85" i="12"/>
  <c r="G84" i="12" s="1"/>
  <c r="I85" i="12"/>
  <c r="I84" i="12" s="1"/>
  <c r="K85" i="12"/>
  <c r="K84" i="12" s="1"/>
  <c r="O85" i="12"/>
  <c r="O84" i="12" s="1"/>
  <c r="Q85" i="12"/>
  <c r="Q84" i="12" s="1"/>
  <c r="V85" i="12"/>
  <c r="V84" i="12" s="1"/>
  <c r="G88" i="12"/>
  <c r="G87" i="12" s="1"/>
  <c r="I88" i="12"/>
  <c r="K88" i="12"/>
  <c r="K87" i="12" s="1"/>
  <c r="M88" i="12"/>
  <c r="O88" i="12"/>
  <c r="O87" i="12" s="1"/>
  <c r="Q88" i="12"/>
  <c r="V88" i="12"/>
  <c r="V87" i="12" s="1"/>
  <c r="G90" i="12"/>
  <c r="M90" i="12" s="1"/>
  <c r="I90" i="12"/>
  <c r="K90" i="12"/>
  <c r="O90" i="12"/>
  <c r="Q90" i="12"/>
  <c r="V90" i="12"/>
  <c r="G92" i="12"/>
  <c r="M92" i="12" s="1"/>
  <c r="I92" i="12"/>
  <c r="I87" i="12" s="1"/>
  <c r="K92" i="12"/>
  <c r="O92" i="12"/>
  <c r="Q92" i="12"/>
  <c r="V92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Q87" i="12" s="1"/>
  <c r="V102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4" i="12"/>
  <c r="I114" i="12"/>
  <c r="K114" i="12"/>
  <c r="M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7" i="12"/>
  <c r="I127" i="12"/>
  <c r="K127" i="12"/>
  <c r="K126" i="12" s="1"/>
  <c r="M127" i="12"/>
  <c r="O127" i="12"/>
  <c r="O126" i="12" s="1"/>
  <c r="Q127" i="12"/>
  <c r="V127" i="12"/>
  <c r="V126" i="12" s="1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Q126" i="12" s="1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I126" i="12" s="1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4" i="12"/>
  <c r="I144" i="12"/>
  <c r="I143" i="12" s="1"/>
  <c r="K144" i="12"/>
  <c r="M144" i="12"/>
  <c r="O144" i="12"/>
  <c r="O143" i="12" s="1"/>
  <c r="Q144" i="12"/>
  <c r="Q143" i="12" s="1"/>
  <c r="V144" i="12"/>
  <c r="G147" i="12"/>
  <c r="I147" i="12"/>
  <c r="K147" i="12"/>
  <c r="K143" i="12" s="1"/>
  <c r="M147" i="12"/>
  <c r="O147" i="12"/>
  <c r="Q147" i="12"/>
  <c r="V147" i="12"/>
  <c r="G149" i="12"/>
  <c r="I149" i="12"/>
  <c r="K149" i="12"/>
  <c r="M149" i="12"/>
  <c r="O149" i="12"/>
  <c r="Q149" i="12"/>
  <c r="V149" i="12"/>
  <c r="V143" i="12" s="1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4" i="12"/>
  <c r="I164" i="12"/>
  <c r="K164" i="12"/>
  <c r="M164" i="12"/>
  <c r="O164" i="12"/>
  <c r="Q164" i="12"/>
  <c r="V164" i="12"/>
  <c r="G165" i="12"/>
  <c r="I165" i="12"/>
  <c r="K165" i="12"/>
  <c r="M165" i="12"/>
  <c r="O165" i="12"/>
  <c r="Q165" i="12"/>
  <c r="V165" i="12"/>
  <c r="G166" i="12"/>
  <c r="I166" i="12"/>
  <c r="K166" i="12"/>
  <c r="M166" i="12"/>
  <c r="O166" i="12"/>
  <c r="Q166" i="12"/>
  <c r="V166" i="12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1" i="12"/>
  <c r="I181" i="12"/>
  <c r="K181" i="12"/>
  <c r="M181" i="12"/>
  <c r="O181" i="12"/>
  <c r="Q181" i="12"/>
  <c r="V181" i="12"/>
  <c r="O183" i="12"/>
  <c r="G184" i="12"/>
  <c r="G183" i="12" s="1"/>
  <c r="I184" i="12"/>
  <c r="I183" i="12" s="1"/>
  <c r="K184" i="12"/>
  <c r="O184" i="12"/>
  <c r="Q184" i="12"/>
  <c r="Q183" i="12" s="1"/>
  <c r="V184" i="12"/>
  <c r="G187" i="12"/>
  <c r="M187" i="12" s="1"/>
  <c r="I187" i="12"/>
  <c r="K187" i="12"/>
  <c r="O187" i="12"/>
  <c r="Q187" i="12"/>
  <c r="V187" i="12"/>
  <c r="V183" i="12" s="1"/>
  <c r="G191" i="12"/>
  <c r="M191" i="12" s="1"/>
  <c r="I191" i="12"/>
  <c r="K191" i="12"/>
  <c r="K183" i="12" s="1"/>
  <c r="O191" i="12"/>
  <c r="Q191" i="12"/>
  <c r="V191" i="12"/>
  <c r="G195" i="12"/>
  <c r="M195" i="12" s="1"/>
  <c r="I195" i="12"/>
  <c r="K195" i="12"/>
  <c r="O195" i="12"/>
  <c r="Q195" i="12"/>
  <c r="V195" i="12"/>
  <c r="G197" i="12"/>
  <c r="I197" i="12"/>
  <c r="M197" i="12"/>
  <c r="G198" i="12"/>
  <c r="I198" i="12"/>
  <c r="K198" i="12"/>
  <c r="K197" i="12" s="1"/>
  <c r="M198" i="12"/>
  <c r="O198" i="12"/>
  <c r="O197" i="12" s="1"/>
  <c r="Q198" i="12"/>
  <c r="Q197" i="12" s="1"/>
  <c r="V198" i="12"/>
  <c r="V197" i="12" s="1"/>
  <c r="I199" i="12"/>
  <c r="K199" i="12"/>
  <c r="M199" i="12"/>
  <c r="Q199" i="12"/>
  <c r="G200" i="12"/>
  <c r="G199" i="12" s="1"/>
  <c r="I200" i="12"/>
  <c r="K200" i="12"/>
  <c r="M200" i="12"/>
  <c r="O200" i="12"/>
  <c r="O199" i="12" s="1"/>
  <c r="Q200" i="12"/>
  <c r="V200" i="12"/>
  <c r="V199" i="12" s="1"/>
  <c r="Q201" i="12"/>
  <c r="G202" i="12"/>
  <c r="G201" i="12" s="1"/>
  <c r="I202" i="12"/>
  <c r="I201" i="12" s="1"/>
  <c r="K202" i="12"/>
  <c r="K201" i="12" s="1"/>
  <c r="O202" i="12"/>
  <c r="Q202" i="12"/>
  <c r="V202" i="12"/>
  <c r="V201" i="12" s="1"/>
  <c r="G210" i="12"/>
  <c r="M210" i="12" s="1"/>
  <c r="I210" i="12"/>
  <c r="K210" i="12"/>
  <c r="O210" i="12"/>
  <c r="Q210" i="12"/>
  <c r="V210" i="12"/>
  <c r="G218" i="12"/>
  <c r="M218" i="12" s="1"/>
  <c r="I218" i="12"/>
  <c r="K218" i="12"/>
  <c r="O218" i="12"/>
  <c r="Q218" i="12"/>
  <c r="V218" i="12"/>
  <c r="G222" i="12"/>
  <c r="I222" i="12"/>
  <c r="K222" i="12"/>
  <c r="M222" i="12"/>
  <c r="O222" i="12"/>
  <c r="O201" i="12" s="1"/>
  <c r="Q222" i="12"/>
  <c r="V222" i="12"/>
  <c r="G224" i="12"/>
  <c r="I224" i="12"/>
  <c r="K224" i="12"/>
  <c r="M224" i="12"/>
  <c r="O224" i="12"/>
  <c r="Q224" i="12"/>
  <c r="V224" i="12"/>
  <c r="K226" i="12"/>
  <c r="G227" i="12"/>
  <c r="I227" i="12"/>
  <c r="K227" i="12"/>
  <c r="M227" i="12"/>
  <c r="O227" i="12"/>
  <c r="O226" i="12" s="1"/>
  <c r="Q227" i="12"/>
  <c r="V227" i="12"/>
  <c r="V226" i="12" s="1"/>
  <c r="G228" i="12"/>
  <c r="G226" i="12" s="1"/>
  <c r="I228" i="12"/>
  <c r="K228" i="12"/>
  <c r="O228" i="12"/>
  <c r="Q228" i="12"/>
  <c r="Q226" i="12" s="1"/>
  <c r="V228" i="12"/>
  <c r="G229" i="12"/>
  <c r="M229" i="12" s="1"/>
  <c r="I229" i="12"/>
  <c r="I226" i="12" s="1"/>
  <c r="K229" i="12"/>
  <c r="O229" i="12"/>
  <c r="Q229" i="12"/>
  <c r="V229" i="12"/>
  <c r="Q230" i="12"/>
  <c r="V230" i="12"/>
  <c r="G231" i="12"/>
  <c r="M231" i="12" s="1"/>
  <c r="M230" i="12" s="1"/>
  <c r="I231" i="12"/>
  <c r="K231" i="12"/>
  <c r="K230" i="12" s="1"/>
  <c r="O231" i="12"/>
  <c r="Q231" i="12"/>
  <c r="V231" i="12"/>
  <c r="G232" i="12"/>
  <c r="I232" i="12"/>
  <c r="I230" i="12" s="1"/>
  <c r="K232" i="12"/>
  <c r="M232" i="12"/>
  <c r="O232" i="12"/>
  <c r="O230" i="12" s="1"/>
  <c r="Q232" i="12"/>
  <c r="V232" i="12"/>
  <c r="AE234" i="12"/>
  <c r="AF234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I61" i="1" l="1"/>
  <c r="J57" i="1" s="1"/>
  <c r="G26" i="1"/>
  <c r="A26" i="1"/>
  <c r="A23" i="1"/>
  <c r="G28" i="1"/>
  <c r="M87" i="12"/>
  <c r="M143" i="12"/>
  <c r="M126" i="12"/>
  <c r="G230" i="12"/>
  <c r="G126" i="12"/>
  <c r="M85" i="12"/>
  <c r="M84" i="12" s="1"/>
  <c r="G143" i="12"/>
  <c r="M184" i="12"/>
  <c r="M183" i="12" s="1"/>
  <c r="M75" i="12"/>
  <c r="M74" i="12" s="1"/>
  <c r="M228" i="12"/>
  <c r="M226" i="12" s="1"/>
  <c r="M202" i="12"/>
  <c r="M201" i="12" s="1"/>
  <c r="M16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50" i="1" l="1"/>
  <c r="J53" i="1"/>
  <c r="J56" i="1"/>
  <c r="J58" i="1"/>
  <c r="J60" i="1"/>
  <c r="J54" i="1"/>
  <c r="J52" i="1"/>
  <c r="J51" i="1"/>
  <c r="J55" i="1"/>
  <c r="J49" i="1"/>
  <c r="J59" i="1"/>
  <c r="A24" i="1"/>
  <c r="G24" i="1"/>
  <c r="A27" i="1" s="1"/>
  <c r="J40" i="1"/>
  <c r="J39" i="1"/>
  <c r="J42" i="1" s="1"/>
  <c r="J41" i="1"/>
  <c r="J61" i="1" l="1"/>
  <c r="A29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dell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<sst xmlns="http://schemas.openxmlformats.org/spreadsheetml/2006/main" count="1217" uniqueCount="438">
  <si>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</si>
  <si>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</si>
  <si>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</si>
  <si>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</si>
  <si>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</si>
  <si>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</si>
  <si>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</si>
  <si>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</si>
  <si>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</si>
  <si>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</si>
  <si>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</si>
  <si>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</si>
  <si>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</si>
  <si>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</si>
  <si>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</si>
  <si>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</si>
  <si>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</si>
  <si>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</si>
  <si>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</si>
  <si>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</si>
  <si>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</si>
  <si>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</si>
  <si>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</si>
  <si>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</si>
  <si>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</si>
  <si>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</si>
  <si>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</si>
  <si>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</si>
  <si>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</si>
  <si>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</si>
  <si>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</si>
  <si>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</si>
  <si>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</si>
  <si>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</si>
  <si>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</si>
  <si>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</si>
  <si>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</si>
  <si>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</si>
  <si>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</si>
  <si>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</si>
  <si>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</si>
  <si>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</si>
  <si>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</si>
  <si>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</si>
  <si>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Stav. část</t>
  </si>
  <si>
    <t>01</t>
  </si>
  <si>
    <t>Autobusová zastávka IDS JmK</t>
  </si>
  <si>
    <t>Objekt:</t>
  </si>
  <si>
    <t>Rozpočet:</t>
  </si>
  <si>
    <t>440</t>
  </si>
  <si>
    <t>Boskovice, ulice Dukelská, krajská silnice II/150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</si>
  <si>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</si>
  <si>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</si>
  <si>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</si>
  <si>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</si>
  <si>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</si>
  <si>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</si>
  <si>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</si>
  <si>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</si>
  <si>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</si>
  <si>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</si>
  <si>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</si>
  <si>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</si>
  <si>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</si>
  <si>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</si>
  <si>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</si>
  <si>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</si>
  <si>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</si>
  <si>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</si>
  <si>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</si>
  <si>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</si>
  <si>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</si>
  <si>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</si>
  <si>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</si>
  <si>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</si>
  <si>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</si>
  <si>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</si>
  <si>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</si>
  <si>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</si>
  <si>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</si>
  <si>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</si>
  <si>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</si>
  <si>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</si>
  <si>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</si>
  <si>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</si>
  <si>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</si>
  <si>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</si>
  <si>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</si>
  <si>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</si>
  <si>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</si>
  <si>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</si>
  <si>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</si>
  <si>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</si>
  <si>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</si>
  <si>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</si>
  <si>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</si>
  <si>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</si>
  <si>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</si>
  <si>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</si>
  <si>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</si>
  <si>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</si>
  <si>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</si>
  <si>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</si>
  <si>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</si>
  <si>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</si>
  <si>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</t>
  </si>
  <si>
    <t>Odstranění křovin i s kořeny na ploše do 1000 m2</t>
  </si>
  <si>
    <t>m2</t>
  </si>
  <si>
    <t>RTS 22/ I</t>
  </si>
  <si>
    <t>Práce</t>
  </si>
  <si>
    <t>POL1_</t>
  </si>
  <si>
    <t>112101121</t>
  </si>
  <si>
    <t>Kácení stromů jehličnatých o průměru kmene 10-30cm</t>
  </si>
  <si>
    <t>kus</t>
  </si>
  <si>
    <t>112201101</t>
  </si>
  <si>
    <t>Odstranění pařezů pod úrovní, o průměru 10 - 30 cm</t>
  </si>
  <si>
    <t>113106121</t>
  </si>
  <si>
    <t>Rozebrání dlažeb z betonových dlaždic na sucho</t>
  </si>
  <si>
    <t>113107415</t>
  </si>
  <si>
    <t>Odstranění podkladu nad 50 m2,kam.těžené tl.15 cm</t>
  </si>
  <si>
    <t>113108320</t>
  </si>
  <si>
    <t>Odstranění asfaltové vrstvy pl. do 50 m2, tl.20 cm</t>
  </si>
  <si>
    <t>113201111</t>
  </si>
  <si>
    <t>Vytrhání obrubníků chodníkových a parkových</t>
  </si>
  <si>
    <t>m</t>
  </si>
  <si>
    <t>113202111</t>
  </si>
  <si>
    <t>Vytrhání obrub obrubníků silničních</t>
  </si>
  <si>
    <t>122102201</t>
  </si>
  <si>
    <t>Odkopávky pro silnice v hor. 2 do 100 m3</t>
  </si>
  <si>
    <t>m3</t>
  </si>
  <si>
    <t>odhumusování : 35,0*0,2</t>
  </si>
  <si>
    <t>VV</t>
  </si>
  <si>
    <t>122202201</t>
  </si>
  <si>
    <t>Odkopávky pro silnice v hor. 3 do 100 m3</t>
  </si>
  <si>
    <t>24,5*0,5</t>
  </si>
  <si>
    <t>122202209</t>
  </si>
  <si>
    <t>Příplatek za lepivost - odkop. pro silnice v hor.3</t>
  </si>
  <si>
    <t>12,25*0,5</t>
  </si>
  <si>
    <t>122302201</t>
  </si>
  <si>
    <t>Odkopávky pro silnice v hor. 4 do 100 m3</t>
  </si>
  <si>
    <t>122302209</t>
  </si>
  <si>
    <t>Příplatek za lepivost - odkop pro silnice v hor. 4</t>
  </si>
  <si>
    <t>130001101</t>
  </si>
  <si>
    <t>Příplatek za ztížené hloubení v blízkosti vedení</t>
  </si>
  <si>
    <t>5,0*0,8*1,35</t>
  </si>
  <si>
    <t>132301210</t>
  </si>
  <si>
    <t>Hloubení rýh š.do 200 cm hor.4 do 50 m3, STROJNĚ</t>
  </si>
  <si>
    <t>přípojka : 16,5*0,8*1,35</t>
  </si>
  <si>
    <t>132301219</t>
  </si>
  <si>
    <t>Přípl.za lepivost,hloubení rýh 200cm,hor.4,STROJNĚ</t>
  </si>
  <si>
    <t>17,82*0,5</t>
  </si>
  <si>
    <t>133301101</t>
  </si>
  <si>
    <t>Hloubení šachet v hor.4 do 100 m3</t>
  </si>
  <si>
    <t>V1 : 1,5*1,5*1,25</t>
  </si>
  <si>
    <t>patky : 0,7*0,7*0,55*6+0,5*0,5*0,25*3</t>
  </si>
  <si>
    <t>133301109</t>
  </si>
  <si>
    <t>Příplatek za lepivost - hloubení šachet v hor.4</t>
  </si>
  <si>
    <t>4,617*0,5</t>
  </si>
  <si>
    <t>151101101</t>
  </si>
  <si>
    <t>Pažení a rozepření stěn rýh - příložné - hl.do 2 m</t>
  </si>
  <si>
    <t>16,5*1,5*2</t>
  </si>
  <si>
    <t>151101111</t>
  </si>
  <si>
    <t>Odstranění pažení stěn rýh - příložné - hl. do 2 m</t>
  </si>
  <si>
    <t>161101101</t>
  </si>
  <si>
    <t>Svislé přemístění výkopku z hor.1-4 do 2,5 m</t>
  </si>
  <si>
    <t>162201102</t>
  </si>
  <si>
    <t>Vodorovné přemístění výkopku z hor.1-4 do 50 m</t>
  </si>
  <si>
    <t>ornice - mezideponie : 5,2</t>
  </si>
  <si>
    <t>zemina - deponie : 8,0</t>
  </si>
  <si>
    <t>162601101</t>
  </si>
  <si>
    <t>Vodorovné přemístění výkopku z hor.1-4 do 4000 m</t>
  </si>
  <si>
    <t>ornice : 1,8</t>
  </si>
  <si>
    <t xml:space="preserve">zemina : </t>
  </si>
  <si>
    <t>odkopávky : 16,5</t>
  </si>
  <si>
    <t>rýha, šachty : 17,82+4,617</t>
  </si>
  <si>
    <t>162301415</t>
  </si>
  <si>
    <t>Vod.přemístění kmenů jehlič., D 30cm  do 5000 m</t>
  </si>
  <si>
    <t>162301421</t>
  </si>
  <si>
    <t>Vodorovné přemístění pařezů  D 30 cm do 5000 m</t>
  </si>
  <si>
    <t>162301501</t>
  </si>
  <si>
    <t>Vodorovné přemístění křovin do  5000 m</t>
  </si>
  <si>
    <t>174101101</t>
  </si>
  <si>
    <t>Zásyp jam, rýh, šachet se zhutněním</t>
  </si>
  <si>
    <t>zpětný dosyp - zemina : 8,0</t>
  </si>
  <si>
    <t>přípojka - kamenivo : 16,5*0,8*0,5</t>
  </si>
  <si>
    <t>175101101</t>
  </si>
  <si>
    <t>Obsyp potrubí bez prohození sypaniny s dodáním štěrkopísku frakce 0 - 22 mm</t>
  </si>
  <si>
    <t>přípojka : 16,5*0,8*0,5</t>
  </si>
  <si>
    <t>V1 : (1,5*1,5-3,14*0,25*0,25)*1,15</t>
  </si>
  <si>
    <t>180402112</t>
  </si>
  <si>
    <t>Založení trávníku parkového výsevem svah do 1:2</t>
  </si>
  <si>
    <t>181101111</t>
  </si>
  <si>
    <t>Úprava pláně v zářezech se zhutněním - ručně</t>
  </si>
  <si>
    <t>pojezdné plochy : 152,0</t>
  </si>
  <si>
    <t>pochozí plochy : 94,0</t>
  </si>
  <si>
    <t>182201101</t>
  </si>
  <si>
    <t>Svahování násypů</t>
  </si>
  <si>
    <t>8,0*1,2+10,0*0,7+9,0*0,8+17,0*1,5</t>
  </si>
  <si>
    <t>182301121</t>
  </si>
  <si>
    <t>Rozprostření ornice, svah, tl. do 10 cm, do 500 m2</t>
  </si>
  <si>
    <t>199000001</t>
  </si>
  <si>
    <t>Poplatek za skládku - ornice</t>
  </si>
  <si>
    <t>199000002</t>
  </si>
  <si>
    <t>Poplatek za skládku horniny 1- 4, č. dle katal. odpadů 17 05 04</t>
  </si>
  <si>
    <t>16,5+17,82+4,617</t>
  </si>
  <si>
    <t>113107630R00a</t>
  </si>
  <si>
    <t>Odstranění podkladu nad 50 m2,kam.drcené tl.35 cm</t>
  </si>
  <si>
    <t>Vlastní</t>
  </si>
  <si>
    <t>Indiv</t>
  </si>
  <si>
    <t>00572400</t>
  </si>
  <si>
    <t>Směs travní parková I. běžná zátěž  á 25 kg</t>
  </si>
  <si>
    <t>kg</t>
  </si>
  <si>
    <t>SPCM</t>
  </si>
  <si>
    <t>Specifikace</t>
  </si>
  <si>
    <t>POL3_</t>
  </si>
  <si>
    <t>49,3*0,025</t>
  </si>
  <si>
    <t>58337332</t>
  </si>
  <si>
    <t>Štěrkopísek frakce 0-22 C</t>
  </si>
  <si>
    <t>t</t>
  </si>
  <si>
    <t>přípojka - kamenivo : 16,5*0,8*0,5*1,7</t>
  </si>
  <si>
    <t>271531113</t>
  </si>
  <si>
    <t>Polštář základu z kameniva hr. drceného 16-32 mm</t>
  </si>
  <si>
    <t>patky : 0,7*0,7*0,1*6</t>
  </si>
  <si>
    <t>0,5*0,5*0,1*3</t>
  </si>
  <si>
    <t>275313511</t>
  </si>
  <si>
    <t>Beton základových patek prostý C 12/15</t>
  </si>
  <si>
    <t>0,7*0,7*0,7*6</t>
  </si>
  <si>
    <t>0,5*0,5*0,7*3</t>
  </si>
  <si>
    <t>275351215</t>
  </si>
  <si>
    <t>Bednění stěn základových patek - zřízení</t>
  </si>
  <si>
    <t>0,7*4*0,25*6+0,5*4*0,25*3</t>
  </si>
  <si>
    <t>275351216</t>
  </si>
  <si>
    <t>Bednění stěn základových patek - odstranění</t>
  </si>
  <si>
    <t>451572111</t>
  </si>
  <si>
    <t>Lože pod potrubí z kameniva těženého 0 - 4 mm</t>
  </si>
  <si>
    <t>přípojka : 16,5*0,8*0,1</t>
  </si>
  <si>
    <t>564851111</t>
  </si>
  <si>
    <t>Podklad ze štěrkodrti po zhutnění tloušťky 15 cm štěrkodrť frakce 0-45 mm</t>
  </si>
  <si>
    <t>pěší komunikace : 91,4+2,8</t>
  </si>
  <si>
    <t>564861111</t>
  </si>
  <si>
    <t>Podklad ze štěrkodrti po zhutnění tloušťky 20 cm štěrkodrť frakce 0-63 mm</t>
  </si>
  <si>
    <t>přejezdy pěší komunikace - pláň : (6,9+8,9)*1,56</t>
  </si>
  <si>
    <t>564871111</t>
  </si>
  <si>
    <t>Podklad ze štěrkodrti po zhutnění tloušťky 25 cm štěrkodrť frakce 0-63 mm</t>
  </si>
  <si>
    <t>záliv - pláň : 82,0*1,56</t>
  </si>
  <si>
    <t>564952111</t>
  </si>
  <si>
    <t>Podklad z mechanicky zpevněného kameniva tl. 15 cm</t>
  </si>
  <si>
    <t>přejezdy pěší komunikace : 6,9+8,9</t>
  </si>
  <si>
    <t>567132115</t>
  </si>
  <si>
    <t>Podklad z kameniva zpev.cementem SC C8/10 tl.20 cm</t>
  </si>
  <si>
    <t>záliv : 82,0</t>
  </si>
  <si>
    <t>596215021</t>
  </si>
  <si>
    <t>Kladení zámkové dlažby tl. 6 cm do drtě tl. 4 cm</t>
  </si>
  <si>
    <t>91,4+2,8-1,54-1,54-1,45</t>
  </si>
  <si>
    <t>596215040</t>
  </si>
  <si>
    <t>Kladení zámkové dlažby tl. 8 cm do drtě tl. 4 cm</t>
  </si>
  <si>
    <t>přejezdy pěší komunikace : 6,9+8,9-1,94-2,12</t>
  </si>
  <si>
    <t>596291111</t>
  </si>
  <si>
    <t>Řezání zámkové dlažby tl. 60 mm</t>
  </si>
  <si>
    <t>1,2*2*2+2,0*4+2,6*2</t>
  </si>
  <si>
    <t>596291113</t>
  </si>
  <si>
    <t xml:space="preserve">Řezání zámkové dlažby tl. 80 mm </t>
  </si>
  <si>
    <t>2,0*2+2,6*2</t>
  </si>
  <si>
    <t>596715021</t>
  </si>
  <si>
    <t>Kladení vodicí linie z dlažby tl.6 cm, drť tl.4 cm</t>
  </si>
  <si>
    <t>1,54+1,54+1,45</t>
  </si>
  <si>
    <t>596715041</t>
  </si>
  <si>
    <t>Kladení vodicí linie z dlažby tl.8 cm, drť tl.4 cm</t>
  </si>
  <si>
    <t>přejezdy pěší komunikace : 1,94+2,12</t>
  </si>
  <si>
    <t>599142111</t>
  </si>
  <si>
    <t>Úprava zálivky dil.spár hloubky do 4 cm š. do 4 cm</t>
  </si>
  <si>
    <t>591241111R00a</t>
  </si>
  <si>
    <t>Kladení dlažby drobné kostky, lože z betonu C 30/35 XF2+XD1  tl. 5 cm</t>
  </si>
  <si>
    <t>dvojřádek : 55,5*0,25</t>
  </si>
  <si>
    <t>58380120.A</t>
  </si>
  <si>
    <t>Kostka dlažební drobná 8/10 tř. 1  1t = 5 m2 štípaná</t>
  </si>
  <si>
    <t>95,875*1,02</t>
  </si>
  <si>
    <t>59245110</t>
  </si>
  <si>
    <t>Dlažba skladebná 20x10x6 cm přírodní</t>
  </si>
  <si>
    <t>(89,67-4,9)*1,05</t>
  </si>
  <si>
    <t>59245111</t>
  </si>
  <si>
    <t>Dlažba skladebná  20x10x6 cm červená</t>
  </si>
  <si>
    <t>4,9*1,05</t>
  </si>
  <si>
    <t>592451151</t>
  </si>
  <si>
    <t>Dlažba skladebná 20x10x6 cm červená dlažba pro nevidomé</t>
  </si>
  <si>
    <t>4,53*1,05</t>
  </si>
  <si>
    <t>592451158</t>
  </si>
  <si>
    <t>Dlažba skladebná 20x10x8 cm červená dlažba pro nevidomé</t>
  </si>
  <si>
    <t>4,06*1,05</t>
  </si>
  <si>
    <t>592451171</t>
  </si>
  <si>
    <t>Dlažba  skladebná 20x10x8 cm červená</t>
  </si>
  <si>
    <t>11,77*1,05</t>
  </si>
  <si>
    <t>870200030</t>
  </si>
  <si>
    <t>Výřez v troubě PVC  pro napojení přípojek</t>
  </si>
  <si>
    <t>871353121</t>
  </si>
  <si>
    <t>Montáž trub kanaliz. z plastu, hrdlových, DN 200</t>
  </si>
  <si>
    <t>877353121</t>
  </si>
  <si>
    <t>Montáž tvarovek odboč. plast. gum. kroužek DN 200</t>
  </si>
  <si>
    <t>895941111</t>
  </si>
  <si>
    <t>Zřízení vpusti uliční z dílců typ UV - 50 normální</t>
  </si>
  <si>
    <t>899203111</t>
  </si>
  <si>
    <t>Osazení mříží litinových s rámem do 150kg včetně dodávky vtokové mříže 500 x 500 mm, D400</t>
  </si>
  <si>
    <t>8-901</t>
  </si>
  <si>
    <t>Napojení přípojky na stávající potrubí PVC D=315</t>
  </si>
  <si>
    <t>286111911</t>
  </si>
  <si>
    <t>Trubka kanalizační PVC  SN 12 DN 200/1000 hladká, s hrdlem, červenohnědá</t>
  </si>
  <si>
    <t>286111913</t>
  </si>
  <si>
    <t>Trubka kanalizační PVC SN 12 DN 200/6000 hladká, s hrdlem, červenohnědá</t>
  </si>
  <si>
    <t>28651665.A</t>
  </si>
  <si>
    <t>Koleno kanalizační KGB 200/ 15° PVC</t>
  </si>
  <si>
    <t>28651666.A</t>
  </si>
  <si>
    <t>Koleno kanalizační KGB 200/ 30° PVC</t>
  </si>
  <si>
    <t>28651667.A</t>
  </si>
  <si>
    <t>Koleno kanalizační KGB 200/ 45° PVC</t>
  </si>
  <si>
    <t>59223858</t>
  </si>
  <si>
    <t>TBV-Q 450/555/5d skruž horní</t>
  </si>
  <si>
    <t>59223862</t>
  </si>
  <si>
    <t>TBV-Q 450/295/6a skruž středová</t>
  </si>
  <si>
    <t>5922386323</t>
  </si>
  <si>
    <t>TBV-Q 450/450/3d PVC skruž střed. s otvorem DN 200</t>
  </si>
  <si>
    <t>592239006</t>
  </si>
  <si>
    <t>TBV 2a dno 450/300 s kalovou prohlubní</t>
  </si>
  <si>
    <t>59224175</t>
  </si>
  <si>
    <t>Prstenec vyrovnávací TBW-Q 625/60/120</t>
  </si>
  <si>
    <t>914001121</t>
  </si>
  <si>
    <t>Osaz.svislé dopr.značky a sloupku,Al patka, základ</t>
  </si>
  <si>
    <t>IJ 4b - přesunutí do nové polohy : 1</t>
  </si>
  <si>
    <t>A 12a : 2</t>
  </si>
  <si>
    <t>915711111</t>
  </si>
  <si>
    <t>Vodorovné značení dělicích čar 12 cm střík.barvou</t>
  </si>
  <si>
    <t>V 11a : 12,0+3,0*4+4,0*4</t>
  </si>
  <si>
    <t>915712111</t>
  </si>
  <si>
    <t>Vodorovné značení proužků š.25 cm střík.barvou</t>
  </si>
  <si>
    <t xml:space="preserve">V 4 : </t>
  </si>
  <si>
    <t>prostor zastávky : 14,0</t>
  </si>
  <si>
    <t>vjezs a výjezd ze zálivu : (35,0+24,0)*0,5</t>
  </si>
  <si>
    <t>915721111</t>
  </si>
  <si>
    <t>Vodorovné značení střík.barvou stopčar,zeber atd.</t>
  </si>
  <si>
    <t>V 11a : 2,0*1,0*2</t>
  </si>
  <si>
    <t>915791111</t>
  </si>
  <si>
    <t>Předznačení pro značení dělicí čáry,vodicí proužky</t>
  </si>
  <si>
    <t>40,0+43,5</t>
  </si>
  <si>
    <t>915791112</t>
  </si>
  <si>
    <t>Předznačení pro značení stopčáry, zebry, nápisů</t>
  </si>
  <si>
    <t>919735112</t>
  </si>
  <si>
    <t>Řezání stávajícího živičného krytu tl. 5 - 10 cm</t>
  </si>
  <si>
    <t>917862111R00a</t>
  </si>
  <si>
    <t>Osazení stojat. obrub.bet. s opěrou,lože z C 30/35 XF2+XD1</t>
  </si>
  <si>
    <t>silniční : 24,0</t>
  </si>
  <si>
    <t>nájezdové : 4,0+3,0+5,0+3,0</t>
  </si>
  <si>
    <t>přechodové : 3,0+4,0</t>
  </si>
  <si>
    <t>chodníkové : 61,0</t>
  </si>
  <si>
    <t>917882111RT2a</t>
  </si>
  <si>
    <t>Osazení obrubníku bet. zastávkového, lože C 30/35 XF2+XD1 včetně dodávky přímého zastávk. obrubníku BZO 350</t>
  </si>
  <si>
    <t>917882111RV1a</t>
  </si>
  <si>
    <t>Osazení obrubníku bet. zastávkového, lože C 30/35 XF2+YD1 včetně dodávky náběhového obrubníku BZO 270-330 L</t>
  </si>
  <si>
    <t>917882111RV2a</t>
  </si>
  <si>
    <t>Osazení obrubníku bet. zastávkového, lože C 30/35 XF2+XD1 včetně dodávky náběhového obrubníku BZO 330-270 P</t>
  </si>
  <si>
    <t>918101111R00a</t>
  </si>
  <si>
    <t>Lože pod obrubníky nebo obruby dlažeb z C 30/35 XF2+XD1</t>
  </si>
  <si>
    <t>(107,0+13,0+2,0)*0,025</t>
  </si>
  <si>
    <t>40444934.A</t>
  </si>
  <si>
    <t>Značka dopr výstražná A1- A30 700 mm fól1, EG7letá</t>
  </si>
  <si>
    <t>404459507</t>
  </si>
  <si>
    <t>Sloupek Fe pr.70 pozinkovaný, l= 2500 mm</t>
  </si>
  <si>
    <t>59217421</t>
  </si>
  <si>
    <t>Obrubník chodníkový ABO 14-10 1000/100/250 přírodní</t>
  </si>
  <si>
    <t>61,0*1,01</t>
  </si>
  <si>
    <t>59217472</t>
  </si>
  <si>
    <t>Obrubník silniční 1000/150/250 šedý</t>
  </si>
  <si>
    <t>24,0*1,01</t>
  </si>
  <si>
    <t>59217476</t>
  </si>
  <si>
    <t>Obrubník silniční nájezdový 1000/150/150 šedý</t>
  </si>
  <si>
    <t>15,0*1,01</t>
  </si>
  <si>
    <t>59217480</t>
  </si>
  <si>
    <t>Obrubník silniční přechodový L 1000/150/150-250</t>
  </si>
  <si>
    <t>3,0*1,01</t>
  </si>
  <si>
    <t>59217481</t>
  </si>
  <si>
    <t>Obrubník silniční přechodový P 1000/150/150-250</t>
  </si>
  <si>
    <t>4,0*1,01</t>
  </si>
  <si>
    <t>961044111</t>
  </si>
  <si>
    <t>Bourání základů z betonu prostého</t>
  </si>
  <si>
    <t>lože sil. obrubníků : 0,12*41,0</t>
  </si>
  <si>
    <t>lože chod. obrubníků : 0,07*31,5</t>
  </si>
  <si>
    <t>966006211</t>
  </si>
  <si>
    <t>Odstranění doprav. značky ze sloupů nebo konzolí</t>
  </si>
  <si>
    <t>IP 6 : 2</t>
  </si>
  <si>
    <t>A 11 : 1</t>
  </si>
  <si>
    <t>966006215</t>
  </si>
  <si>
    <t>Odstranění  sloupků dopravních značek z Al patek</t>
  </si>
  <si>
    <t>IP 6 : 1</t>
  </si>
  <si>
    <t>979024441</t>
  </si>
  <si>
    <t>Očištění vybour. obrubníků všech loží a výplní</t>
  </si>
  <si>
    <t>41,0+31,5</t>
  </si>
  <si>
    <t>998223011</t>
  </si>
  <si>
    <t>Přesun hmot, pozemní komunikace, kryt dlážděný</t>
  </si>
  <si>
    <t>Přesun hmot</t>
  </si>
  <si>
    <t>POL7_</t>
  </si>
  <si>
    <t>767-901</t>
  </si>
  <si>
    <t>Autobusový přístřešek 4172x2195x2227-2530 mm se smrk. lavičkou, dvěma bočnicemi + zadní sklo třímodulární ocel. kce, kotvení</t>
  </si>
  <si>
    <t>979081111</t>
  </si>
  <si>
    <t>Odvoz suti a vybour. hmot na skládku do 1 km</t>
  </si>
  <si>
    <t>asfalt : 39,1*0,44</t>
  </si>
  <si>
    <t>dlažba : 67,5*0,138</t>
  </si>
  <si>
    <t>kamenivo pod dlažbou : 67,5*0,33</t>
  </si>
  <si>
    <t>kamenivo pod vozovkou : 114,3*0,77</t>
  </si>
  <si>
    <t>obrubníky : 41,0*0,27+31,5*0,22</t>
  </si>
  <si>
    <t>979081121</t>
  </si>
  <si>
    <t>Příplatek k odvozu za každý další 1 km</t>
  </si>
  <si>
    <t>asfalt : 39,1*0,44*3</t>
  </si>
  <si>
    <t>kamenivo pod vozovkou : 114,3*0,77*3</t>
  </si>
  <si>
    <t>obrubníky : (41,0*0,27+31,5*0,22)*3</t>
  </si>
  <si>
    <t>lože sil. obrubníků : 0,12*41,0*3</t>
  </si>
  <si>
    <t>lože chod. obrubníků : 0,07*31,5*3</t>
  </si>
  <si>
    <t>979990103</t>
  </si>
  <si>
    <t>Poplatek za uložení suti - beton, skupina odpadu 170101</t>
  </si>
  <si>
    <t>979990112</t>
  </si>
  <si>
    <t>Poplatek za uložení suti - obal. kamenivo, asfalt, skupina odpadu 170302</t>
  </si>
  <si>
    <t>39,1*0,44</t>
  </si>
  <si>
    <t>979999999</t>
  </si>
  <si>
    <t>Poplatek za recyklaci suť do 10 % příměsí (skup.170107)</t>
  </si>
  <si>
    <t>005111021R</t>
  </si>
  <si>
    <t>Vytyčení inženýrských sítí</t>
  </si>
  <si>
    <t>Soubor</t>
  </si>
  <si>
    <t>VRN</t>
  </si>
  <si>
    <t>POL99_8</t>
  </si>
  <si>
    <t>005111020R</t>
  </si>
  <si>
    <t>Vytyčení stavby</t>
  </si>
  <si>
    <t>005121 R</t>
  </si>
  <si>
    <t>Zařízení staveniště</t>
  </si>
  <si>
    <t>005211080R</t>
  </si>
  <si>
    <t xml:space="preserve">Bezpečnostní a hygienická opatření na staveništi </t>
  </si>
  <si>
    <t>005241020R</t>
  </si>
  <si>
    <t xml:space="preserve">Geodetické zaměření skutečného provedení 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</si>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</sst>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2528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SUMIF(F49:F60,A16,I49:I60)+SUMIF(F49:F60,"PSU",I49:I60)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SUMIF(F49:F60,A17,I49:I60)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SUMIF(F49:F60,A18,I49:I60)</f>
        <v>0</v>
      </c>
      <c r="J18" s="85"/>
    </row>
    <row r="19" spans="1:10" ht="23.25" customHeight="1" x14ac:dyDescent="0.2">
      <c r="A19" s="196" t="s">
        <v>76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SUMIF(F49:F60,A19,I49:I60)</f>
        <v>0</v>
      </c>
      <c r="J19" s="85"/>
    </row>
    <row r="20" spans="1:10" ht="23.25" customHeight="1" x14ac:dyDescent="0.2">
      <c r="A20" s="196" t="s">
        <v>77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SUMIF(F49:F60,A20,I49:I60)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'01 1 Pol'!AE234</f>
        <v>0</v>
      </c>
      <c r="G39" s="150">
        <f>'01 1 Pol'!AF234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'01 1 Pol'!AE234</f>
        <v>0</v>
      </c>
      <c r="G40" s="156">
        <f>'01 1 Pol'!AF234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'01 1 Pol'!AE234</f>
        <v>0</v>
      </c>
      <c r="G41" s="151">
        <f>'01 1 Pol'!AF234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52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54</v>
      </c>
    </row>
    <row r="48" spans="1:10" ht="25.5" customHeight="1" x14ac:dyDescent="0.2">
      <c r="A48" s="178"/>
      <c r="B48" s="181" t="s">
        <v>18</v>
      </c>
      <c r="C48" s="181" t="s">
        <v>6</v>
      </c>
      <c r="D48" s="182"/>
      <c r="E48" s="182"/>
      <c r="F48" s="183" t="s">
        <v>55</v>
      </c>
      <c r="G48" s="183"/>
      <c r="H48" s="183"/>
      <c r="I48" s="183" t="s">
        <v>31</v>
      </c>
      <c r="J48" s="183" t="s">
        <v>0</v>
      </c>
    </row>
    <row r="49" spans="1:10" ht="36.75" customHeight="1" x14ac:dyDescent="0.2">
      <c r="A49" s="179"/>
      <c r="B49" s="184" t="s">
        <v>43</v>
      </c>
      <c r="C49" s="185" t="s">
        <v>56</v>
      </c>
      <c r="D49" s="186"/>
      <c r="E49" s="186"/>
      <c r="F49" s="192" t="s">
        <v>26</v>
      </c>
      <c r="G49" s="193"/>
      <c r="H49" s="193"/>
      <c r="I49" s="193">
        <f>'01 1 Pol'!G8</f>
        <v>0</v>
      </c>
      <c r="J49" s="190" t="str">
        <f>IF(I61=0,"",I49/I61*100)</f>
        <v/>
      </c>
    </row>
    <row r="50" spans="1:10" ht="36.75" customHeight="1" x14ac:dyDescent="0.2">
      <c r="A50" s="179"/>
      <c r="B50" s="184" t="s">
        <v>57</v>
      </c>
      <c r="C50" s="185" t="s">
        <v>58</v>
      </c>
      <c r="D50" s="186"/>
      <c r="E50" s="186"/>
      <c r="F50" s="192" t="s">
        <v>26</v>
      </c>
      <c r="G50" s="193"/>
      <c r="H50" s="193"/>
      <c r="I50" s="193">
        <f>'01 1 Pol'!G74</f>
        <v>0</v>
      </c>
      <c r="J50" s="190" t="str">
        <f>IF(I61=0,"",I50/I61*100)</f>
        <v/>
      </c>
    </row>
    <row r="51" spans="1:10" ht="36.75" customHeight="1" x14ac:dyDescent="0.2">
      <c r="A51" s="179"/>
      <c r="B51" s="184" t="s">
        <v>59</v>
      </c>
      <c r="C51" s="185" t="s">
        <v>60</v>
      </c>
      <c r="D51" s="186"/>
      <c r="E51" s="186"/>
      <c r="F51" s="192" t="s">
        <v>26</v>
      </c>
      <c r="G51" s="193"/>
      <c r="H51" s="193"/>
      <c r="I51" s="193">
        <f>'01 1 Pol'!G84</f>
        <v>0</v>
      </c>
      <c r="J51" s="190" t="str">
        <f>IF(I61=0,"",I51/I61*100)</f>
        <v/>
      </c>
    </row>
    <row r="52" spans="1:10" ht="36.75" customHeight="1" x14ac:dyDescent="0.2">
      <c r="A52" s="179"/>
      <c r="B52" s="184" t="s">
        <v>61</v>
      </c>
      <c r="C52" s="185" t="s">
        <v>62</v>
      </c>
      <c r="D52" s="186"/>
      <c r="E52" s="186"/>
      <c r="F52" s="192" t="s">
        <v>26</v>
      </c>
      <c r="G52" s="193"/>
      <c r="H52" s="193"/>
      <c r="I52" s="193">
        <f>'01 1 Pol'!G87</f>
        <v>0</v>
      </c>
      <c r="J52" s="190" t="str">
        <f>IF(I61=0,"",I52/I61*100)</f>
        <v/>
      </c>
    </row>
    <row r="53" spans="1:10" ht="36.75" customHeight="1" x14ac:dyDescent="0.2">
      <c r="A53" s="179"/>
      <c r="B53" s="184" t="s">
        <v>63</v>
      </c>
      <c r="C53" s="185" t="s">
        <v>64</v>
      </c>
      <c r="D53" s="186"/>
      <c r="E53" s="186"/>
      <c r="F53" s="192" t="s">
        <v>26</v>
      </c>
      <c r="G53" s="193"/>
      <c r="H53" s="193"/>
      <c r="I53" s="193">
        <f>'01 1 Pol'!G126</f>
        <v>0</v>
      </c>
      <c r="J53" s="190" t="str">
        <f>IF(I61=0,"",I53/I61*100)</f>
        <v/>
      </c>
    </row>
    <row r="54" spans="1:10" ht="36.75" customHeight="1" x14ac:dyDescent="0.2">
      <c r="A54" s="179"/>
      <c r="B54" s="184" t="s">
        <v>65</v>
      </c>
      <c r="C54" s="185" t="s">
        <v>66</v>
      </c>
      <c r="D54" s="186"/>
      <c r="E54" s="186"/>
      <c r="F54" s="192" t="s">
        <v>26</v>
      </c>
      <c r="G54" s="193"/>
      <c r="H54" s="193"/>
      <c r="I54" s="193">
        <f>'01 1 Pol'!G143</f>
        <v>0</v>
      </c>
      <c r="J54" s="190" t="str">
        <f>IF(I61=0,"",I54/I61*100)</f>
        <v/>
      </c>
    </row>
    <row r="55" spans="1:10" ht="36.75" customHeight="1" x14ac:dyDescent="0.2">
      <c r="A55" s="179"/>
      <c r="B55" s="184" t="s">
        <v>67</v>
      </c>
      <c r="C55" s="185" t="s">
        <v>68</v>
      </c>
      <c r="D55" s="186"/>
      <c r="E55" s="186"/>
      <c r="F55" s="192" t="s">
        <v>26</v>
      </c>
      <c r="G55" s="193"/>
      <c r="H55" s="193"/>
      <c r="I55" s="193">
        <f>'01 1 Pol'!G183</f>
        <v>0</v>
      </c>
      <c r="J55" s="190" t="str">
        <f>IF(I61=0,"",I55/I61*100)</f>
        <v/>
      </c>
    </row>
    <row r="56" spans="1:10" ht="36.75" customHeight="1" x14ac:dyDescent="0.2">
      <c r="A56" s="179"/>
      <c r="B56" s="184" t="s">
        <v>69</v>
      </c>
      <c r="C56" s="185" t="s">
        <v>70</v>
      </c>
      <c r="D56" s="186"/>
      <c r="E56" s="186"/>
      <c r="F56" s="192" t="s">
        <v>26</v>
      </c>
      <c r="G56" s="193"/>
      <c r="H56" s="193"/>
      <c r="I56" s="193">
        <f>'01 1 Pol'!G197</f>
        <v>0</v>
      </c>
      <c r="J56" s="190" t="str">
        <f>IF(I61=0,"",I56/I61*100)</f>
        <v/>
      </c>
    </row>
    <row r="57" spans="1:10" ht="36.75" customHeight="1" x14ac:dyDescent="0.2">
      <c r="A57" s="179"/>
      <c r="B57" s="184" t="s">
        <v>71</v>
      </c>
      <c r="C57" s="185" t="s">
        <v>72</v>
      </c>
      <c r="D57" s="186"/>
      <c r="E57" s="186"/>
      <c r="F57" s="192" t="s">
        <v>27</v>
      </c>
      <c r="G57" s="193"/>
      <c r="H57" s="193"/>
      <c r="I57" s="193">
        <f>'01 1 Pol'!G199</f>
        <v>0</v>
      </c>
      <c r="J57" s="190" t="str">
        <f>IF(I61=0,"",I57/I61*100)</f>
        <v/>
      </c>
    </row>
    <row r="58" spans="1:10" ht="36.75" customHeight="1" x14ac:dyDescent="0.2">
      <c r="A58" s="179"/>
      <c r="B58" s="184" t="s">
        <v>73</v>
      </c>
      <c r="C58" s="185" t="s">
        <v>74</v>
      </c>
      <c r="D58" s="186"/>
      <c r="E58" s="186"/>
      <c r="F58" s="192" t="s">
        <v>75</v>
      </c>
      <c r="G58" s="193"/>
      <c r="H58" s="193"/>
      <c r="I58" s="193">
        <f>'01 1 Pol'!G201</f>
        <v>0</v>
      </c>
      <c r="J58" s="190" t="str">
        <f>IF(I61=0,"",I58/I61*100)</f>
        <v/>
      </c>
    </row>
    <row r="59" spans="1:10" ht="36.75" customHeight="1" x14ac:dyDescent="0.2">
      <c r="A59" s="179"/>
      <c r="B59" s="184" t="s">
        <v>76</v>
      </c>
      <c r="C59" s="185" t="s">
        <v>29</v>
      </c>
      <c r="D59" s="186"/>
      <c r="E59" s="186"/>
      <c r="F59" s="192" t="s">
        <v>76</v>
      </c>
      <c r="G59" s="193"/>
      <c r="H59" s="193"/>
      <c r="I59" s="193">
        <f>'01 1 Pol'!G226</f>
        <v>0</v>
      </c>
      <c r="J59" s="190" t="str">
        <f>IF(I61=0,"",I59/I61*100)</f>
        <v/>
      </c>
    </row>
    <row r="60" spans="1:10" ht="36.75" customHeight="1" x14ac:dyDescent="0.2">
      <c r="A60" s="179"/>
      <c r="B60" s="184" t="s">
        <v>77</v>
      </c>
      <c r="C60" s="185" t="s">
        <v>30</v>
      </c>
      <c r="D60" s="186"/>
      <c r="E60" s="186"/>
      <c r="F60" s="192" t="s">
        <v>77</v>
      </c>
      <c r="G60" s="193"/>
      <c r="H60" s="193"/>
      <c r="I60" s="193">
        <f>'01 1 Pol'!G230</f>
        <v>0</v>
      </c>
      <c r="J60" s="190" t="str">
        <f>IF(I61=0,"",I60/I61*100)</f>
        <v/>
      </c>
    </row>
    <row r="61" spans="1:10" ht="25.5" customHeight="1" x14ac:dyDescent="0.2">
      <c r="A61" s="180"/>
      <c r="B61" s="187" t="s">
        <v>1</v>
      </c>
      <c r="C61" s="188"/>
      <c r="D61" s="189"/>
      <c r="E61" s="189"/>
      <c r="F61" s="194"/>
      <c r="G61" s="195"/>
      <c r="H61" s="195"/>
      <c r="I61" s="195">
        <f>SUM(I49:I60)</f>
        <v>0</v>
      </c>
      <c r="J61" s="191">
        <f>SUM(J49:J60)</f>
        <v>0</v>
      </c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  <row r="64" spans="1:10" x14ac:dyDescent="0.2">
      <c r="F64" s="135"/>
      <c r="G64" s="135"/>
      <c r="H64" s="135"/>
      <c r="I64" s="135"/>
      <c r="J6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78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79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79</v>
      </c>
      <c r="AG3" t="s">
        <v>80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81</v>
      </c>
    </row>
    <row r="5" spans="1:60" x14ac:dyDescent="0.2">
      <c r="D5" s="10"/>
    </row>
    <row r="6" spans="1:60" ht="38.25" x14ac:dyDescent="0.2">
      <c r="A6" s="208" t="s">
        <v>82</v>
      </c>
      <c r="B6" s="210" t="s">
        <v>83</v>
      </c>
      <c r="C6" s="210" t="s">
        <v>84</v>
      </c>
      <c r="D6" s="209" t="s">
        <v>85</v>
      </c>
      <c r="E6" s="208" t="s">
        <v>86</v>
      </c>
      <c r="F6" s="207" t="s">
        <v>87</v>
      </c>
      <c r="G6" s="208" t="s">
        <v>31</v>
      </c>
      <c r="H6" s="211" t="s">
        <v>32</v>
      </c>
      <c r="I6" s="211" t="s">
        <v>88</v>
      </c>
      <c r="J6" s="211" t="s">
        <v>33</v>
      </c>
      <c r="K6" s="211" t="s">
        <v>89</v>
      </c>
      <c r="L6" s="211" t="s">
        <v>90</v>
      </c>
      <c r="M6" s="211" t="s">
        <v>91</v>
      </c>
      <c r="N6" s="211" t="s">
        <v>92</v>
      </c>
      <c r="O6" s="211" t="s">
        <v>93</v>
      </c>
      <c r="P6" s="211" t="s">
        <v>94</v>
      </c>
      <c r="Q6" s="211" t="s">
        <v>95</v>
      </c>
      <c r="R6" s="211" t="s">
        <v>96</v>
      </c>
      <c r="S6" s="211" t="s">
        <v>97</v>
      </c>
      <c r="T6" s="211" t="s">
        <v>98</v>
      </c>
      <c r="U6" s="211" t="s">
        <v>99</v>
      </c>
      <c r="V6" s="211" t="s">
        <v>100</v>
      </c>
      <c r="W6" s="211" t="s">
        <v>101</v>
      </c>
      <c r="X6" s="211" t="s">
        <v>102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38" t="s">
        <v>103</v>
      </c>
      <c r="B8" s="239" t="s">
        <v>43</v>
      </c>
      <c r="C8" s="257" t="s">
        <v>56</v>
      </c>
      <c r="D8" s="240"/>
      <c r="E8" s="241"/>
      <c r="F8" s="242"/>
      <c r="G8" s="243">
        <f>SUMIF(AG9:AG73,"&lt;&gt;NOR",G9:G73)</f>
        <v>0</v>
      </c>
      <c r="H8" s="237"/>
      <c r="I8" s="237">
        <f>SUM(I9:I73)</f>
        <v>0</v>
      </c>
      <c r="J8" s="237"/>
      <c r="K8" s="237">
        <f>SUM(K9:K73)</f>
        <v>0</v>
      </c>
      <c r="L8" s="237"/>
      <c r="M8" s="237">
        <f>SUM(M9:M73)</f>
        <v>0</v>
      </c>
      <c r="N8" s="236"/>
      <c r="O8" s="236">
        <f>SUM(O9:O73)</f>
        <v>26.51</v>
      </c>
      <c r="P8" s="236"/>
      <c r="Q8" s="236">
        <f>SUM(Q9:Q73)</f>
        <v>117.09</v>
      </c>
      <c r="R8" s="237"/>
      <c r="S8" s="237"/>
      <c r="T8" s="237"/>
      <c r="U8" s="237"/>
      <c r="V8" s="237">
        <f>SUM(V9:V73)</f>
        <v>235.86</v>
      </c>
      <c r="W8" s="237"/>
      <c r="X8" s="237"/>
      <c r="AG8" t="s">
        <v>104</v>
      </c>
    </row>
    <row r="9" spans="1:60" outlineLevel="1" x14ac:dyDescent="0.2">
      <c r="A9" s="250">
        <v>1</v>
      </c>
      <c r="B9" s="251" t="s">
        <v>105</v>
      </c>
      <c r="C9" s="258" t="s">
        <v>106</v>
      </c>
      <c r="D9" s="252" t="s">
        <v>107</v>
      </c>
      <c r="E9" s="253">
        <v>80</v>
      </c>
      <c r="F9" s="254"/>
      <c r="G9" s="255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108</v>
      </c>
      <c r="T9" s="232" t="s">
        <v>108</v>
      </c>
      <c r="U9" s="232">
        <v>0.17199999999999999</v>
      </c>
      <c r="V9" s="232">
        <f>ROUND(E9*U9,2)</f>
        <v>13.76</v>
      </c>
      <c r="W9" s="232"/>
      <c r="X9" s="232" t="s">
        <v>109</v>
      </c>
      <c r="Y9" s="212"/>
      <c r="Z9" s="212"/>
      <c r="AA9" s="212"/>
      <c r="AB9" s="212"/>
      <c r="AC9" s="212"/>
      <c r="AD9" s="212"/>
      <c r="AE9" s="212"/>
      <c r="AF9" s="212"/>
      <c r="AG9" s="212" t="s">
        <v>110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50">
        <v>2</v>
      </c>
      <c r="B10" s="251" t="s">
        <v>111</v>
      </c>
      <c r="C10" s="258" t="s">
        <v>112</v>
      </c>
      <c r="D10" s="252" t="s">
        <v>113</v>
      </c>
      <c r="E10" s="253">
        <v>5</v>
      </c>
      <c r="F10" s="254"/>
      <c r="G10" s="255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2"/>
      <c r="S10" s="232" t="s">
        <v>108</v>
      </c>
      <c r="T10" s="232" t="s">
        <v>108</v>
      </c>
      <c r="U10" s="232">
        <v>0.28000000000000003</v>
      </c>
      <c r="V10" s="232">
        <f>ROUND(E10*U10,2)</f>
        <v>1.4</v>
      </c>
      <c r="W10" s="232"/>
      <c r="X10" s="232" t="s">
        <v>109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110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50">
        <v>3</v>
      </c>
      <c r="B11" s="251" t="s">
        <v>114</v>
      </c>
      <c r="C11" s="258" t="s">
        <v>115</v>
      </c>
      <c r="D11" s="252" t="s">
        <v>113</v>
      </c>
      <c r="E11" s="253">
        <v>5</v>
      </c>
      <c r="F11" s="254"/>
      <c r="G11" s="255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5.0000000000000002E-5</v>
      </c>
      <c r="O11" s="231">
        <f>ROUND(E11*N11,2)</f>
        <v>0</v>
      </c>
      <c r="P11" s="231">
        <v>0</v>
      </c>
      <c r="Q11" s="231">
        <f>ROUND(E11*P11,2)</f>
        <v>0</v>
      </c>
      <c r="R11" s="232"/>
      <c r="S11" s="232" t="s">
        <v>108</v>
      </c>
      <c r="T11" s="232" t="s">
        <v>108</v>
      </c>
      <c r="U11" s="232">
        <v>0.65900000000000003</v>
      </c>
      <c r="V11" s="232">
        <f>ROUND(E11*U11,2)</f>
        <v>3.3</v>
      </c>
      <c r="W11" s="232"/>
      <c r="X11" s="232" t="s">
        <v>109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50">
        <v>4</v>
      </c>
      <c r="B12" s="251" t="s">
        <v>116</v>
      </c>
      <c r="C12" s="258" t="s">
        <v>117</v>
      </c>
      <c r="D12" s="252" t="s">
        <v>107</v>
      </c>
      <c r="E12" s="253">
        <v>67.5</v>
      </c>
      <c r="F12" s="254"/>
      <c r="G12" s="255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0</v>
      </c>
      <c r="O12" s="231">
        <f>ROUND(E12*N12,2)</f>
        <v>0</v>
      </c>
      <c r="P12" s="231">
        <v>0.13800000000000001</v>
      </c>
      <c r="Q12" s="231">
        <f>ROUND(E12*P12,2)</f>
        <v>9.32</v>
      </c>
      <c r="R12" s="232"/>
      <c r="S12" s="232" t="s">
        <v>108</v>
      </c>
      <c r="T12" s="232" t="s">
        <v>108</v>
      </c>
      <c r="U12" s="232">
        <v>0.16</v>
      </c>
      <c r="V12" s="232">
        <f>ROUND(E12*U12,2)</f>
        <v>10.8</v>
      </c>
      <c r="W12" s="232"/>
      <c r="X12" s="232" t="s">
        <v>109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110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50">
        <v>5</v>
      </c>
      <c r="B13" s="251" t="s">
        <v>118</v>
      </c>
      <c r="C13" s="258" t="s">
        <v>119</v>
      </c>
      <c r="D13" s="252" t="s">
        <v>107</v>
      </c>
      <c r="E13" s="253">
        <v>67.5</v>
      </c>
      <c r="F13" s="254"/>
      <c r="G13" s="255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0.33</v>
      </c>
      <c r="Q13" s="231">
        <f>ROUND(E13*P13,2)</f>
        <v>22.28</v>
      </c>
      <c r="R13" s="232"/>
      <c r="S13" s="232" t="s">
        <v>108</v>
      </c>
      <c r="T13" s="232" t="s">
        <v>108</v>
      </c>
      <c r="U13" s="232">
        <v>4.0500000000000001E-2</v>
      </c>
      <c r="V13" s="232">
        <f>ROUND(E13*U13,2)</f>
        <v>2.73</v>
      </c>
      <c r="W13" s="232"/>
      <c r="X13" s="232" t="s">
        <v>109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110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50">
        <v>6</v>
      </c>
      <c r="B14" s="251" t="s">
        <v>120</v>
      </c>
      <c r="C14" s="258" t="s">
        <v>121</v>
      </c>
      <c r="D14" s="252" t="s">
        <v>107</v>
      </c>
      <c r="E14" s="253">
        <v>39.1</v>
      </c>
      <c r="F14" s="254"/>
      <c r="G14" s="255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21</v>
      </c>
      <c r="M14" s="232">
        <f>G14*(1+L14/100)</f>
        <v>0</v>
      </c>
      <c r="N14" s="231">
        <v>0</v>
      </c>
      <c r="O14" s="231">
        <f>ROUND(E14*N14,2)</f>
        <v>0</v>
      </c>
      <c r="P14" s="231">
        <v>0.44</v>
      </c>
      <c r="Q14" s="231">
        <f>ROUND(E14*P14,2)</f>
        <v>17.2</v>
      </c>
      <c r="R14" s="232"/>
      <c r="S14" s="232" t="s">
        <v>108</v>
      </c>
      <c r="T14" s="232" t="s">
        <v>108</v>
      </c>
      <c r="U14" s="232">
        <v>0.875</v>
      </c>
      <c r="V14" s="232">
        <f>ROUND(E14*U14,2)</f>
        <v>34.21</v>
      </c>
      <c r="W14" s="232"/>
      <c r="X14" s="232" t="s">
        <v>109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110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50">
        <v>7</v>
      </c>
      <c r="B15" s="251" t="s">
        <v>122</v>
      </c>
      <c r="C15" s="258" t="s">
        <v>123</v>
      </c>
      <c r="D15" s="252" t="s">
        <v>124</v>
      </c>
      <c r="E15" s="253">
        <v>31.5</v>
      </c>
      <c r="F15" s="254"/>
      <c r="G15" s="255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0.22</v>
      </c>
      <c r="Q15" s="231">
        <f>ROUND(E15*P15,2)</f>
        <v>6.93</v>
      </c>
      <c r="R15" s="232"/>
      <c r="S15" s="232" t="s">
        <v>108</v>
      </c>
      <c r="T15" s="232" t="s">
        <v>108</v>
      </c>
      <c r="U15" s="232">
        <v>0.14299999999999999</v>
      </c>
      <c r="V15" s="232">
        <f>ROUND(E15*U15,2)</f>
        <v>4.5</v>
      </c>
      <c r="W15" s="232"/>
      <c r="X15" s="232" t="s">
        <v>109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50">
        <v>8</v>
      </c>
      <c r="B16" s="251" t="s">
        <v>125</v>
      </c>
      <c r="C16" s="258" t="s">
        <v>126</v>
      </c>
      <c r="D16" s="252" t="s">
        <v>124</v>
      </c>
      <c r="E16" s="253">
        <v>41</v>
      </c>
      <c r="F16" s="254"/>
      <c r="G16" s="255">
        <f>ROUND(E16*F16,2)</f>
        <v>0</v>
      </c>
      <c r="H16" s="233"/>
      <c r="I16" s="232">
        <f>ROUND(E16*H16,2)</f>
        <v>0</v>
      </c>
      <c r="J16" s="233"/>
      <c r="K16" s="232">
        <f>ROUND(E16*J16,2)</f>
        <v>0</v>
      </c>
      <c r="L16" s="232">
        <v>21</v>
      </c>
      <c r="M16" s="232">
        <f>G16*(1+L16/100)</f>
        <v>0</v>
      </c>
      <c r="N16" s="231">
        <v>0</v>
      </c>
      <c r="O16" s="231">
        <f>ROUND(E16*N16,2)</f>
        <v>0</v>
      </c>
      <c r="P16" s="231">
        <v>0.27</v>
      </c>
      <c r="Q16" s="231">
        <f>ROUND(E16*P16,2)</f>
        <v>11.07</v>
      </c>
      <c r="R16" s="232"/>
      <c r="S16" s="232" t="s">
        <v>108</v>
      </c>
      <c r="T16" s="232" t="s">
        <v>108</v>
      </c>
      <c r="U16" s="232">
        <v>0.123</v>
      </c>
      <c r="V16" s="232">
        <f>ROUND(E16*U16,2)</f>
        <v>5.04</v>
      </c>
      <c r="W16" s="232"/>
      <c r="X16" s="232" t="s">
        <v>109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110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44">
        <v>9</v>
      </c>
      <c r="B17" s="245" t="s">
        <v>127</v>
      </c>
      <c r="C17" s="259" t="s">
        <v>128</v>
      </c>
      <c r="D17" s="246" t="s">
        <v>129</v>
      </c>
      <c r="E17" s="247">
        <v>7</v>
      </c>
      <c r="F17" s="248"/>
      <c r="G17" s="249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2"/>
      <c r="S17" s="232" t="s">
        <v>108</v>
      </c>
      <c r="T17" s="232" t="s">
        <v>108</v>
      </c>
      <c r="U17" s="232">
        <v>0.23599999999999999</v>
      </c>
      <c r="V17" s="232">
        <f>ROUND(E17*U17,2)</f>
        <v>1.65</v>
      </c>
      <c r="W17" s="232"/>
      <c r="X17" s="232" t="s">
        <v>109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110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0" t="s">
        <v>130</v>
      </c>
      <c r="D18" s="234"/>
      <c r="E18" s="235">
        <v>7</v>
      </c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12"/>
      <c r="Z18" s="212"/>
      <c r="AA18" s="212"/>
      <c r="AB18" s="212"/>
      <c r="AC18" s="212"/>
      <c r="AD18" s="212"/>
      <c r="AE18" s="212"/>
      <c r="AF18" s="212"/>
      <c r="AG18" s="212" t="s">
        <v>131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44">
        <v>10</v>
      </c>
      <c r="B19" s="245" t="s">
        <v>132</v>
      </c>
      <c r="C19" s="259" t="s">
        <v>133</v>
      </c>
      <c r="D19" s="246" t="s">
        <v>129</v>
      </c>
      <c r="E19" s="247">
        <v>12.25</v>
      </c>
      <c r="F19" s="248"/>
      <c r="G19" s="249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108</v>
      </c>
      <c r="T19" s="232" t="s">
        <v>108</v>
      </c>
      <c r="U19" s="232">
        <v>0.42199999999999999</v>
      </c>
      <c r="V19" s="232">
        <f>ROUND(E19*U19,2)</f>
        <v>5.17</v>
      </c>
      <c r="W19" s="232"/>
      <c r="X19" s="232" t="s">
        <v>109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0" t="s">
        <v>134</v>
      </c>
      <c r="D20" s="234"/>
      <c r="E20" s="235">
        <v>12.25</v>
      </c>
      <c r="F20" s="232"/>
      <c r="G20" s="232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12"/>
      <c r="Z20" s="212"/>
      <c r="AA20" s="212"/>
      <c r="AB20" s="212"/>
      <c r="AC20" s="212"/>
      <c r="AD20" s="212"/>
      <c r="AE20" s="212"/>
      <c r="AF20" s="212"/>
      <c r="AG20" s="212" t="s">
        <v>131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4">
        <v>11</v>
      </c>
      <c r="B21" s="245" t="s">
        <v>135</v>
      </c>
      <c r="C21" s="259" t="s">
        <v>136</v>
      </c>
      <c r="D21" s="246" t="s">
        <v>129</v>
      </c>
      <c r="E21" s="247">
        <v>6.125</v>
      </c>
      <c r="F21" s="248"/>
      <c r="G21" s="249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21</v>
      </c>
      <c r="M21" s="232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2"/>
      <c r="S21" s="232" t="s">
        <v>108</v>
      </c>
      <c r="T21" s="232" t="s">
        <v>108</v>
      </c>
      <c r="U21" s="232">
        <v>8.7999999999999995E-2</v>
      </c>
      <c r="V21" s="232">
        <f>ROUND(E21*U21,2)</f>
        <v>0.54</v>
      </c>
      <c r="W21" s="232"/>
      <c r="X21" s="232" t="s">
        <v>109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/>
      <c r="B22" s="230"/>
      <c r="C22" s="260" t="s">
        <v>137</v>
      </c>
      <c r="D22" s="234"/>
      <c r="E22" s="235">
        <v>6.125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12"/>
      <c r="Z22" s="212"/>
      <c r="AA22" s="212"/>
      <c r="AB22" s="212"/>
      <c r="AC22" s="212"/>
      <c r="AD22" s="212"/>
      <c r="AE22" s="212"/>
      <c r="AF22" s="212"/>
      <c r="AG22" s="212" t="s">
        <v>131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4">
        <v>12</v>
      </c>
      <c r="B23" s="245" t="s">
        <v>138</v>
      </c>
      <c r="C23" s="259" t="s">
        <v>139</v>
      </c>
      <c r="D23" s="246" t="s">
        <v>129</v>
      </c>
      <c r="E23" s="247">
        <v>12.25</v>
      </c>
      <c r="F23" s="248"/>
      <c r="G23" s="249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108</v>
      </c>
      <c r="T23" s="232" t="s">
        <v>108</v>
      </c>
      <c r="U23" s="232">
        <v>0.81799999999999995</v>
      </c>
      <c r="V23" s="232">
        <f>ROUND(E23*U23,2)</f>
        <v>10.02</v>
      </c>
      <c r="W23" s="232"/>
      <c r="X23" s="232" t="s">
        <v>109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110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9"/>
      <c r="B24" s="230"/>
      <c r="C24" s="260" t="s">
        <v>134</v>
      </c>
      <c r="D24" s="234"/>
      <c r="E24" s="235">
        <v>12.25</v>
      </c>
      <c r="F24" s="232"/>
      <c r="G24" s="23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12"/>
      <c r="Z24" s="212"/>
      <c r="AA24" s="212"/>
      <c r="AB24" s="212"/>
      <c r="AC24" s="212"/>
      <c r="AD24" s="212"/>
      <c r="AE24" s="212"/>
      <c r="AF24" s="212"/>
      <c r="AG24" s="212" t="s">
        <v>131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4">
        <v>13</v>
      </c>
      <c r="B25" s="245" t="s">
        <v>140</v>
      </c>
      <c r="C25" s="259" t="s">
        <v>141</v>
      </c>
      <c r="D25" s="246" t="s">
        <v>129</v>
      </c>
      <c r="E25" s="247">
        <v>6.125</v>
      </c>
      <c r="F25" s="248"/>
      <c r="G25" s="249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21</v>
      </c>
      <c r="M25" s="232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2"/>
      <c r="S25" s="232" t="s">
        <v>108</v>
      </c>
      <c r="T25" s="232" t="s">
        <v>108</v>
      </c>
      <c r="U25" s="232">
        <v>0.11899999999999999</v>
      </c>
      <c r="V25" s="232">
        <f>ROUND(E25*U25,2)</f>
        <v>0.73</v>
      </c>
      <c r="W25" s="232"/>
      <c r="X25" s="232" t="s">
        <v>109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9"/>
      <c r="B26" s="230"/>
      <c r="C26" s="260" t="s">
        <v>137</v>
      </c>
      <c r="D26" s="234"/>
      <c r="E26" s="235">
        <v>6.125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12"/>
      <c r="Z26" s="212"/>
      <c r="AA26" s="212"/>
      <c r="AB26" s="212"/>
      <c r="AC26" s="212"/>
      <c r="AD26" s="212"/>
      <c r="AE26" s="212"/>
      <c r="AF26" s="212"/>
      <c r="AG26" s="212" t="s">
        <v>131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4">
        <v>14</v>
      </c>
      <c r="B27" s="245" t="s">
        <v>142</v>
      </c>
      <c r="C27" s="259" t="s">
        <v>143</v>
      </c>
      <c r="D27" s="246" t="s">
        <v>129</v>
      </c>
      <c r="E27" s="247">
        <v>5.4</v>
      </c>
      <c r="F27" s="248"/>
      <c r="G27" s="249">
        <f>ROUND(E27*F27,2)</f>
        <v>0</v>
      </c>
      <c r="H27" s="233"/>
      <c r="I27" s="232">
        <f>ROUND(E27*H27,2)</f>
        <v>0</v>
      </c>
      <c r="J27" s="233"/>
      <c r="K27" s="232">
        <f>ROUND(E27*J27,2)</f>
        <v>0</v>
      </c>
      <c r="L27" s="232">
        <v>21</v>
      </c>
      <c r="M27" s="232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2"/>
      <c r="S27" s="232" t="s">
        <v>108</v>
      </c>
      <c r="T27" s="232" t="s">
        <v>108</v>
      </c>
      <c r="U27" s="232">
        <v>1.7629999999999999</v>
      </c>
      <c r="V27" s="232">
        <f>ROUND(E27*U27,2)</f>
        <v>9.52</v>
      </c>
      <c r="W27" s="232"/>
      <c r="X27" s="232" t="s">
        <v>109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110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0" t="s">
        <v>144</v>
      </c>
      <c r="D28" s="234"/>
      <c r="E28" s="235">
        <v>5.4</v>
      </c>
      <c r="F28" s="232"/>
      <c r="G28" s="23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12"/>
      <c r="Z28" s="212"/>
      <c r="AA28" s="212"/>
      <c r="AB28" s="212"/>
      <c r="AC28" s="212"/>
      <c r="AD28" s="212"/>
      <c r="AE28" s="212"/>
      <c r="AF28" s="212"/>
      <c r="AG28" s="212" t="s">
        <v>131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44">
        <v>15</v>
      </c>
      <c r="B29" s="245" t="s">
        <v>145</v>
      </c>
      <c r="C29" s="259" t="s">
        <v>146</v>
      </c>
      <c r="D29" s="246" t="s">
        <v>129</v>
      </c>
      <c r="E29" s="247">
        <v>17.82</v>
      </c>
      <c r="F29" s="248"/>
      <c r="G29" s="249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21</v>
      </c>
      <c r="M29" s="232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2"/>
      <c r="S29" s="232" t="s">
        <v>108</v>
      </c>
      <c r="T29" s="232" t="s">
        <v>108</v>
      </c>
      <c r="U29" s="232">
        <v>0.48499999999999999</v>
      </c>
      <c r="V29" s="232">
        <f>ROUND(E29*U29,2)</f>
        <v>8.64</v>
      </c>
      <c r="W29" s="232"/>
      <c r="X29" s="232" t="s">
        <v>109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110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9"/>
      <c r="B30" s="230"/>
      <c r="C30" s="260" t="s">
        <v>147</v>
      </c>
      <c r="D30" s="234"/>
      <c r="E30" s="235">
        <v>17.82</v>
      </c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12"/>
      <c r="Z30" s="212"/>
      <c r="AA30" s="212"/>
      <c r="AB30" s="212"/>
      <c r="AC30" s="212"/>
      <c r="AD30" s="212"/>
      <c r="AE30" s="212"/>
      <c r="AF30" s="212"/>
      <c r="AG30" s="212" t="s">
        <v>131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4">
        <v>16</v>
      </c>
      <c r="B31" s="245" t="s">
        <v>148</v>
      </c>
      <c r="C31" s="259" t="s">
        <v>149</v>
      </c>
      <c r="D31" s="246" t="s">
        <v>129</v>
      </c>
      <c r="E31" s="247">
        <v>8.91</v>
      </c>
      <c r="F31" s="248"/>
      <c r="G31" s="249">
        <f>ROUND(E31*F31,2)</f>
        <v>0</v>
      </c>
      <c r="H31" s="233"/>
      <c r="I31" s="232">
        <f>ROUND(E31*H31,2)</f>
        <v>0</v>
      </c>
      <c r="J31" s="233"/>
      <c r="K31" s="232">
        <f>ROUND(E31*J31,2)</f>
        <v>0</v>
      </c>
      <c r="L31" s="232">
        <v>21</v>
      </c>
      <c r="M31" s="232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2"/>
      <c r="S31" s="232" t="s">
        <v>108</v>
      </c>
      <c r="T31" s="232" t="s">
        <v>108</v>
      </c>
      <c r="U31" s="232">
        <v>0.14829999999999999</v>
      </c>
      <c r="V31" s="232">
        <f>ROUND(E31*U31,2)</f>
        <v>1.32</v>
      </c>
      <c r="W31" s="232"/>
      <c r="X31" s="232" t="s">
        <v>109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110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29"/>
      <c r="B32" s="230"/>
      <c r="C32" s="260" t="s">
        <v>150</v>
      </c>
      <c r="D32" s="234"/>
      <c r="E32" s="235">
        <v>8.91</v>
      </c>
      <c r="F32" s="232"/>
      <c r="G32" s="232"/>
      <c r="H32" s="232"/>
      <c r="I32" s="232"/>
      <c r="J32" s="232"/>
      <c r="K32" s="232"/>
      <c r="L32" s="232"/>
      <c r="M32" s="232"/>
      <c r="N32" s="231"/>
      <c r="O32" s="231"/>
      <c r="P32" s="231"/>
      <c r="Q32" s="231"/>
      <c r="R32" s="232"/>
      <c r="S32" s="232"/>
      <c r="T32" s="232"/>
      <c r="U32" s="232"/>
      <c r="V32" s="232"/>
      <c r="W32" s="232"/>
      <c r="X32" s="232"/>
      <c r="Y32" s="212"/>
      <c r="Z32" s="212"/>
      <c r="AA32" s="212"/>
      <c r="AB32" s="212"/>
      <c r="AC32" s="212"/>
      <c r="AD32" s="212"/>
      <c r="AE32" s="212"/>
      <c r="AF32" s="212"/>
      <c r="AG32" s="212" t="s">
        <v>131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4">
        <v>17</v>
      </c>
      <c r="B33" s="245" t="s">
        <v>151</v>
      </c>
      <c r="C33" s="259" t="s">
        <v>152</v>
      </c>
      <c r="D33" s="246" t="s">
        <v>129</v>
      </c>
      <c r="E33" s="247">
        <v>4.617</v>
      </c>
      <c r="F33" s="248"/>
      <c r="G33" s="249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2"/>
      <c r="S33" s="232" t="s">
        <v>108</v>
      </c>
      <c r="T33" s="232" t="s">
        <v>108</v>
      </c>
      <c r="U33" s="232">
        <v>4.6180000000000003</v>
      </c>
      <c r="V33" s="232">
        <f>ROUND(E33*U33,2)</f>
        <v>21.32</v>
      </c>
      <c r="W33" s="232"/>
      <c r="X33" s="232" t="s">
        <v>109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110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0" t="s">
        <v>153</v>
      </c>
      <c r="D34" s="234"/>
      <c r="E34" s="235">
        <v>2.8125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12"/>
      <c r="Z34" s="212"/>
      <c r="AA34" s="212"/>
      <c r="AB34" s="212"/>
      <c r="AC34" s="212"/>
      <c r="AD34" s="212"/>
      <c r="AE34" s="212"/>
      <c r="AF34" s="212"/>
      <c r="AG34" s="212" t="s">
        <v>131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0" t="s">
        <v>154</v>
      </c>
      <c r="D35" s="234"/>
      <c r="E35" s="235">
        <v>1.8045</v>
      </c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12"/>
      <c r="Z35" s="212"/>
      <c r="AA35" s="212"/>
      <c r="AB35" s="212"/>
      <c r="AC35" s="212"/>
      <c r="AD35" s="212"/>
      <c r="AE35" s="212"/>
      <c r="AF35" s="212"/>
      <c r="AG35" s="212" t="s">
        <v>131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4">
        <v>18</v>
      </c>
      <c r="B36" s="245" t="s">
        <v>155</v>
      </c>
      <c r="C36" s="259" t="s">
        <v>156</v>
      </c>
      <c r="D36" s="246" t="s">
        <v>129</v>
      </c>
      <c r="E36" s="247">
        <v>2.3085</v>
      </c>
      <c r="F36" s="248"/>
      <c r="G36" s="249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2"/>
      <c r="S36" s="232" t="s">
        <v>108</v>
      </c>
      <c r="T36" s="232" t="s">
        <v>108</v>
      </c>
      <c r="U36" s="232">
        <v>0.747</v>
      </c>
      <c r="V36" s="232">
        <f>ROUND(E36*U36,2)</f>
        <v>1.72</v>
      </c>
      <c r="W36" s="232"/>
      <c r="X36" s="232" t="s">
        <v>109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110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60" t="s">
        <v>157</v>
      </c>
      <c r="D37" s="234"/>
      <c r="E37" s="235">
        <v>2.3085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12"/>
      <c r="Z37" s="212"/>
      <c r="AA37" s="212"/>
      <c r="AB37" s="212"/>
      <c r="AC37" s="212"/>
      <c r="AD37" s="212"/>
      <c r="AE37" s="212"/>
      <c r="AF37" s="212"/>
      <c r="AG37" s="212" t="s">
        <v>131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44">
        <v>19</v>
      </c>
      <c r="B38" s="245" t="s">
        <v>158</v>
      </c>
      <c r="C38" s="259" t="s">
        <v>159</v>
      </c>
      <c r="D38" s="246" t="s">
        <v>107</v>
      </c>
      <c r="E38" s="247">
        <v>49.5</v>
      </c>
      <c r="F38" s="248"/>
      <c r="G38" s="249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9.8999999999999999E-4</v>
      </c>
      <c r="O38" s="231">
        <f>ROUND(E38*N38,2)</f>
        <v>0.05</v>
      </c>
      <c r="P38" s="231">
        <v>0</v>
      </c>
      <c r="Q38" s="231">
        <f>ROUND(E38*P38,2)</f>
        <v>0</v>
      </c>
      <c r="R38" s="232"/>
      <c r="S38" s="232" t="s">
        <v>108</v>
      </c>
      <c r="T38" s="232" t="s">
        <v>108</v>
      </c>
      <c r="U38" s="232">
        <v>0.23599999999999999</v>
      </c>
      <c r="V38" s="232">
        <f>ROUND(E38*U38,2)</f>
        <v>11.68</v>
      </c>
      <c r="W38" s="232"/>
      <c r="X38" s="232" t="s">
        <v>109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110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9"/>
      <c r="B39" s="230"/>
      <c r="C39" s="260" t="s">
        <v>160</v>
      </c>
      <c r="D39" s="234"/>
      <c r="E39" s="235">
        <v>49.5</v>
      </c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12"/>
      <c r="Z39" s="212"/>
      <c r="AA39" s="212"/>
      <c r="AB39" s="212"/>
      <c r="AC39" s="212"/>
      <c r="AD39" s="212"/>
      <c r="AE39" s="212"/>
      <c r="AF39" s="212"/>
      <c r="AG39" s="212" t="s">
        <v>131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50">
        <v>20</v>
      </c>
      <c r="B40" s="251" t="s">
        <v>161</v>
      </c>
      <c r="C40" s="258" t="s">
        <v>162</v>
      </c>
      <c r="D40" s="252" t="s">
        <v>107</v>
      </c>
      <c r="E40" s="253">
        <v>49.5</v>
      </c>
      <c r="F40" s="254"/>
      <c r="G40" s="255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2"/>
      <c r="S40" s="232" t="s">
        <v>108</v>
      </c>
      <c r="T40" s="232" t="s">
        <v>108</v>
      </c>
      <c r="U40" s="232">
        <v>7.0000000000000007E-2</v>
      </c>
      <c r="V40" s="232">
        <f>ROUND(E40*U40,2)</f>
        <v>3.47</v>
      </c>
      <c r="W40" s="232"/>
      <c r="X40" s="232" t="s">
        <v>109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110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50">
        <v>21</v>
      </c>
      <c r="B41" s="251" t="s">
        <v>163</v>
      </c>
      <c r="C41" s="258" t="s">
        <v>164</v>
      </c>
      <c r="D41" s="252" t="s">
        <v>129</v>
      </c>
      <c r="E41" s="253">
        <v>17.82</v>
      </c>
      <c r="F41" s="254"/>
      <c r="G41" s="255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2"/>
      <c r="S41" s="232" t="s">
        <v>108</v>
      </c>
      <c r="T41" s="232" t="s">
        <v>108</v>
      </c>
      <c r="U41" s="232">
        <v>0.34499999999999997</v>
      </c>
      <c r="V41" s="232">
        <f>ROUND(E41*U41,2)</f>
        <v>6.15</v>
      </c>
      <c r="W41" s="232"/>
      <c r="X41" s="232" t="s">
        <v>109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110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4">
        <v>22</v>
      </c>
      <c r="B42" s="245" t="s">
        <v>165</v>
      </c>
      <c r="C42" s="259" t="s">
        <v>166</v>
      </c>
      <c r="D42" s="246" t="s">
        <v>129</v>
      </c>
      <c r="E42" s="247">
        <v>13.2</v>
      </c>
      <c r="F42" s="248"/>
      <c r="G42" s="249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2"/>
      <c r="S42" s="232" t="s">
        <v>108</v>
      </c>
      <c r="T42" s="232" t="s">
        <v>108</v>
      </c>
      <c r="U42" s="232">
        <v>7.3999999999999996E-2</v>
      </c>
      <c r="V42" s="232">
        <f>ROUND(E42*U42,2)</f>
        <v>0.98</v>
      </c>
      <c r="W42" s="232"/>
      <c r="X42" s="232" t="s">
        <v>109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110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0" t="s">
        <v>167</v>
      </c>
      <c r="D43" s="234"/>
      <c r="E43" s="235">
        <v>5.2</v>
      </c>
      <c r="F43" s="232"/>
      <c r="G43" s="232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12"/>
      <c r="Z43" s="212"/>
      <c r="AA43" s="212"/>
      <c r="AB43" s="212"/>
      <c r="AC43" s="212"/>
      <c r="AD43" s="212"/>
      <c r="AE43" s="212"/>
      <c r="AF43" s="212"/>
      <c r="AG43" s="212" t="s">
        <v>131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29"/>
      <c r="B44" s="230"/>
      <c r="C44" s="260" t="s">
        <v>168</v>
      </c>
      <c r="D44" s="234"/>
      <c r="E44" s="235">
        <v>8</v>
      </c>
      <c r="F44" s="232"/>
      <c r="G44" s="23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12"/>
      <c r="Z44" s="212"/>
      <c r="AA44" s="212"/>
      <c r="AB44" s="212"/>
      <c r="AC44" s="212"/>
      <c r="AD44" s="212"/>
      <c r="AE44" s="212"/>
      <c r="AF44" s="212"/>
      <c r="AG44" s="212" t="s">
        <v>131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4">
        <v>23</v>
      </c>
      <c r="B45" s="245" t="s">
        <v>169</v>
      </c>
      <c r="C45" s="259" t="s">
        <v>170</v>
      </c>
      <c r="D45" s="246" t="s">
        <v>129</v>
      </c>
      <c r="E45" s="247">
        <v>40.737000000000002</v>
      </c>
      <c r="F45" s="248"/>
      <c r="G45" s="249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21</v>
      </c>
      <c r="M45" s="232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2"/>
      <c r="S45" s="232" t="s">
        <v>108</v>
      </c>
      <c r="T45" s="232" t="s">
        <v>108</v>
      </c>
      <c r="U45" s="232">
        <v>1.0999999999999999E-2</v>
      </c>
      <c r="V45" s="232">
        <f>ROUND(E45*U45,2)</f>
        <v>0.45</v>
      </c>
      <c r="W45" s="232"/>
      <c r="X45" s="232" t="s">
        <v>109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110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0" t="s">
        <v>171</v>
      </c>
      <c r="D46" s="234"/>
      <c r="E46" s="235">
        <v>1.8</v>
      </c>
      <c r="F46" s="232"/>
      <c r="G46" s="232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12"/>
      <c r="Z46" s="212"/>
      <c r="AA46" s="212"/>
      <c r="AB46" s="212"/>
      <c r="AC46" s="212"/>
      <c r="AD46" s="212"/>
      <c r="AE46" s="212"/>
      <c r="AF46" s="212"/>
      <c r="AG46" s="212" t="s">
        <v>131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9"/>
      <c r="B47" s="230"/>
      <c r="C47" s="260" t="s">
        <v>172</v>
      </c>
      <c r="D47" s="234"/>
      <c r="E47" s="235"/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12"/>
      <c r="Z47" s="212"/>
      <c r="AA47" s="212"/>
      <c r="AB47" s="212"/>
      <c r="AC47" s="212"/>
      <c r="AD47" s="212"/>
      <c r="AE47" s="212"/>
      <c r="AF47" s="212"/>
      <c r="AG47" s="212" t="s">
        <v>131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0" t="s">
        <v>173</v>
      </c>
      <c r="D48" s="234"/>
      <c r="E48" s="235">
        <v>16.5</v>
      </c>
      <c r="F48" s="232"/>
      <c r="G48" s="232"/>
      <c r="H48" s="232"/>
      <c r="I48" s="232"/>
      <c r="J48" s="232"/>
      <c r="K48" s="232"/>
      <c r="L48" s="232"/>
      <c r="M48" s="232"/>
      <c r="N48" s="231"/>
      <c r="O48" s="231"/>
      <c r="P48" s="231"/>
      <c r="Q48" s="231"/>
      <c r="R48" s="232"/>
      <c r="S48" s="232"/>
      <c r="T48" s="232"/>
      <c r="U48" s="232"/>
      <c r="V48" s="232"/>
      <c r="W48" s="232"/>
      <c r="X48" s="232"/>
      <c r="Y48" s="212"/>
      <c r="Z48" s="212"/>
      <c r="AA48" s="212"/>
      <c r="AB48" s="212"/>
      <c r="AC48" s="212"/>
      <c r="AD48" s="212"/>
      <c r="AE48" s="212"/>
      <c r="AF48" s="212"/>
      <c r="AG48" s="212" t="s">
        <v>131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0" t="s">
        <v>174</v>
      </c>
      <c r="D49" s="234"/>
      <c r="E49" s="235">
        <v>22.437000000000001</v>
      </c>
      <c r="F49" s="232"/>
      <c r="G49" s="232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12"/>
      <c r="Z49" s="212"/>
      <c r="AA49" s="212"/>
      <c r="AB49" s="212"/>
      <c r="AC49" s="212"/>
      <c r="AD49" s="212"/>
      <c r="AE49" s="212"/>
      <c r="AF49" s="212"/>
      <c r="AG49" s="212" t="s">
        <v>131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50">
        <v>24</v>
      </c>
      <c r="B50" s="251" t="s">
        <v>175</v>
      </c>
      <c r="C50" s="258" t="s">
        <v>176</v>
      </c>
      <c r="D50" s="252" t="s">
        <v>113</v>
      </c>
      <c r="E50" s="253">
        <v>5</v>
      </c>
      <c r="F50" s="254"/>
      <c r="G50" s="255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2"/>
      <c r="S50" s="232" t="s">
        <v>108</v>
      </c>
      <c r="T50" s="232" t="s">
        <v>108</v>
      </c>
      <c r="U50" s="232">
        <v>0.52200000000000002</v>
      </c>
      <c r="V50" s="232">
        <f>ROUND(E50*U50,2)</f>
        <v>2.61</v>
      </c>
      <c r="W50" s="232"/>
      <c r="X50" s="232" t="s">
        <v>109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110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50">
        <v>25</v>
      </c>
      <c r="B51" s="251" t="s">
        <v>177</v>
      </c>
      <c r="C51" s="258" t="s">
        <v>178</v>
      </c>
      <c r="D51" s="252" t="s">
        <v>113</v>
      </c>
      <c r="E51" s="253">
        <v>5</v>
      </c>
      <c r="F51" s="254"/>
      <c r="G51" s="255">
        <f>ROUND(E51*F51,2)</f>
        <v>0</v>
      </c>
      <c r="H51" s="233"/>
      <c r="I51" s="232">
        <f>ROUND(E51*H51,2)</f>
        <v>0</v>
      </c>
      <c r="J51" s="233"/>
      <c r="K51" s="232">
        <f>ROUND(E51*J51,2)</f>
        <v>0</v>
      </c>
      <c r="L51" s="232">
        <v>21</v>
      </c>
      <c r="M51" s="232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2"/>
      <c r="S51" s="232" t="s">
        <v>108</v>
      </c>
      <c r="T51" s="232" t="s">
        <v>108</v>
      </c>
      <c r="U51" s="232">
        <v>6.6000000000000003E-2</v>
      </c>
      <c r="V51" s="232">
        <f>ROUND(E51*U51,2)</f>
        <v>0.33</v>
      </c>
      <c r="W51" s="232"/>
      <c r="X51" s="232" t="s">
        <v>109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110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50">
        <v>26</v>
      </c>
      <c r="B52" s="251" t="s">
        <v>179</v>
      </c>
      <c r="C52" s="258" t="s">
        <v>180</v>
      </c>
      <c r="D52" s="252" t="s">
        <v>107</v>
      </c>
      <c r="E52" s="253">
        <v>80</v>
      </c>
      <c r="F52" s="254"/>
      <c r="G52" s="255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21</v>
      </c>
      <c r="M52" s="232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2"/>
      <c r="S52" s="232" t="s">
        <v>108</v>
      </c>
      <c r="T52" s="232" t="s">
        <v>108</v>
      </c>
      <c r="U52" s="232">
        <v>0</v>
      </c>
      <c r="V52" s="232">
        <f>ROUND(E52*U52,2)</f>
        <v>0</v>
      </c>
      <c r="W52" s="232"/>
      <c r="X52" s="232" t="s">
        <v>109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110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4">
        <v>27</v>
      </c>
      <c r="B53" s="245" t="s">
        <v>181</v>
      </c>
      <c r="C53" s="259" t="s">
        <v>182</v>
      </c>
      <c r="D53" s="246" t="s">
        <v>129</v>
      </c>
      <c r="E53" s="247">
        <v>14.6</v>
      </c>
      <c r="F53" s="248"/>
      <c r="G53" s="249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2"/>
      <c r="S53" s="232" t="s">
        <v>108</v>
      </c>
      <c r="T53" s="232" t="s">
        <v>108</v>
      </c>
      <c r="U53" s="232">
        <v>0.20200000000000001</v>
      </c>
      <c r="V53" s="232">
        <f>ROUND(E53*U53,2)</f>
        <v>2.95</v>
      </c>
      <c r="W53" s="232"/>
      <c r="X53" s="232" t="s">
        <v>109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110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0" t="s">
        <v>183</v>
      </c>
      <c r="D54" s="234"/>
      <c r="E54" s="235">
        <v>8</v>
      </c>
      <c r="F54" s="232"/>
      <c r="G54" s="232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12"/>
      <c r="Z54" s="212"/>
      <c r="AA54" s="212"/>
      <c r="AB54" s="212"/>
      <c r="AC54" s="212"/>
      <c r="AD54" s="212"/>
      <c r="AE54" s="212"/>
      <c r="AF54" s="212"/>
      <c r="AG54" s="212" t="s">
        <v>131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0" t="s">
        <v>184</v>
      </c>
      <c r="D55" s="234"/>
      <c r="E55" s="235">
        <v>6.6</v>
      </c>
      <c r="F55" s="232"/>
      <c r="G55" s="232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12"/>
      <c r="Z55" s="212"/>
      <c r="AA55" s="212"/>
      <c r="AB55" s="212"/>
      <c r="AC55" s="212"/>
      <c r="AD55" s="212"/>
      <c r="AE55" s="212"/>
      <c r="AF55" s="212"/>
      <c r="AG55" s="212" t="s">
        <v>131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44">
        <v>28</v>
      </c>
      <c r="B56" s="245" t="s">
        <v>185</v>
      </c>
      <c r="C56" s="259" t="s">
        <v>186</v>
      </c>
      <c r="D56" s="246" t="s">
        <v>129</v>
      </c>
      <c r="E56" s="247">
        <v>8.9618099999999998</v>
      </c>
      <c r="F56" s="248"/>
      <c r="G56" s="249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1">
        <v>1.7</v>
      </c>
      <c r="O56" s="231">
        <f>ROUND(E56*N56,2)</f>
        <v>15.24</v>
      </c>
      <c r="P56" s="231">
        <v>0</v>
      </c>
      <c r="Q56" s="231">
        <f>ROUND(E56*P56,2)</f>
        <v>0</v>
      </c>
      <c r="R56" s="232"/>
      <c r="S56" s="232" t="s">
        <v>108</v>
      </c>
      <c r="T56" s="232" t="s">
        <v>108</v>
      </c>
      <c r="U56" s="232">
        <v>1.587</v>
      </c>
      <c r="V56" s="232">
        <f>ROUND(E56*U56,2)</f>
        <v>14.22</v>
      </c>
      <c r="W56" s="232"/>
      <c r="X56" s="232" t="s">
        <v>109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110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9"/>
      <c r="B57" s="230"/>
      <c r="C57" s="260" t="s">
        <v>187</v>
      </c>
      <c r="D57" s="234"/>
      <c r="E57" s="235">
        <v>6.6</v>
      </c>
      <c r="F57" s="232"/>
      <c r="G57" s="232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12"/>
      <c r="Z57" s="212"/>
      <c r="AA57" s="212"/>
      <c r="AB57" s="212"/>
      <c r="AC57" s="212"/>
      <c r="AD57" s="212"/>
      <c r="AE57" s="212"/>
      <c r="AF57" s="212"/>
      <c r="AG57" s="212" t="s">
        <v>131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9"/>
      <c r="B58" s="230"/>
      <c r="C58" s="260" t="s">
        <v>188</v>
      </c>
      <c r="D58" s="234"/>
      <c r="E58" s="235">
        <v>2.3618100000000002</v>
      </c>
      <c r="F58" s="232"/>
      <c r="G58" s="232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12"/>
      <c r="Z58" s="212"/>
      <c r="AA58" s="212"/>
      <c r="AB58" s="212"/>
      <c r="AC58" s="212"/>
      <c r="AD58" s="212"/>
      <c r="AE58" s="212"/>
      <c r="AF58" s="212"/>
      <c r="AG58" s="212" t="s">
        <v>131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50">
        <v>29</v>
      </c>
      <c r="B59" s="251" t="s">
        <v>189</v>
      </c>
      <c r="C59" s="258" t="s">
        <v>190</v>
      </c>
      <c r="D59" s="252" t="s">
        <v>107</v>
      </c>
      <c r="E59" s="253">
        <v>49.3</v>
      </c>
      <c r="F59" s="254"/>
      <c r="G59" s="255">
        <f>ROUND(E59*F59,2)</f>
        <v>0</v>
      </c>
      <c r="H59" s="233"/>
      <c r="I59" s="232">
        <f>ROUND(E59*H59,2)</f>
        <v>0</v>
      </c>
      <c r="J59" s="233"/>
      <c r="K59" s="232">
        <f>ROUND(E59*J59,2)</f>
        <v>0</v>
      </c>
      <c r="L59" s="232">
        <v>21</v>
      </c>
      <c r="M59" s="232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2"/>
      <c r="S59" s="232" t="s">
        <v>108</v>
      </c>
      <c r="T59" s="232" t="s">
        <v>108</v>
      </c>
      <c r="U59" s="232">
        <v>9.7000000000000003E-2</v>
      </c>
      <c r="V59" s="232">
        <f>ROUND(E59*U59,2)</f>
        <v>4.78</v>
      </c>
      <c r="W59" s="232"/>
      <c r="X59" s="232" t="s">
        <v>109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110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4">
        <v>30</v>
      </c>
      <c r="B60" s="245" t="s">
        <v>191</v>
      </c>
      <c r="C60" s="259" t="s">
        <v>192</v>
      </c>
      <c r="D60" s="246" t="s">
        <v>107</v>
      </c>
      <c r="E60" s="247">
        <v>246</v>
      </c>
      <c r="F60" s="248"/>
      <c r="G60" s="249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2"/>
      <c r="S60" s="232" t="s">
        <v>108</v>
      </c>
      <c r="T60" s="232" t="s">
        <v>108</v>
      </c>
      <c r="U60" s="232">
        <v>9.6000000000000002E-2</v>
      </c>
      <c r="V60" s="232">
        <f>ROUND(E60*U60,2)</f>
        <v>23.62</v>
      </c>
      <c r="W60" s="232"/>
      <c r="X60" s="232" t="s">
        <v>109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110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9"/>
      <c r="B61" s="230"/>
      <c r="C61" s="260" t="s">
        <v>193</v>
      </c>
      <c r="D61" s="234"/>
      <c r="E61" s="235">
        <v>152</v>
      </c>
      <c r="F61" s="232"/>
      <c r="G61" s="232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12"/>
      <c r="Z61" s="212"/>
      <c r="AA61" s="212"/>
      <c r="AB61" s="212"/>
      <c r="AC61" s="212"/>
      <c r="AD61" s="212"/>
      <c r="AE61" s="212"/>
      <c r="AF61" s="212"/>
      <c r="AG61" s="212" t="s">
        <v>131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29"/>
      <c r="B62" s="230"/>
      <c r="C62" s="260" t="s">
        <v>194</v>
      </c>
      <c r="D62" s="234"/>
      <c r="E62" s="235">
        <v>94</v>
      </c>
      <c r="F62" s="232"/>
      <c r="G62" s="232"/>
      <c r="H62" s="232"/>
      <c r="I62" s="232"/>
      <c r="J62" s="232"/>
      <c r="K62" s="232"/>
      <c r="L62" s="232"/>
      <c r="M62" s="232"/>
      <c r="N62" s="231"/>
      <c r="O62" s="231"/>
      <c r="P62" s="231"/>
      <c r="Q62" s="231"/>
      <c r="R62" s="232"/>
      <c r="S62" s="232"/>
      <c r="T62" s="232"/>
      <c r="U62" s="232"/>
      <c r="V62" s="232"/>
      <c r="W62" s="232"/>
      <c r="X62" s="232"/>
      <c r="Y62" s="212"/>
      <c r="Z62" s="212"/>
      <c r="AA62" s="212"/>
      <c r="AB62" s="212"/>
      <c r="AC62" s="212"/>
      <c r="AD62" s="212"/>
      <c r="AE62" s="212"/>
      <c r="AF62" s="212"/>
      <c r="AG62" s="212" t="s">
        <v>131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4">
        <v>31</v>
      </c>
      <c r="B63" s="245" t="s">
        <v>195</v>
      </c>
      <c r="C63" s="259" t="s">
        <v>196</v>
      </c>
      <c r="D63" s="246" t="s">
        <v>107</v>
      </c>
      <c r="E63" s="247">
        <v>49.3</v>
      </c>
      <c r="F63" s="248"/>
      <c r="G63" s="249">
        <f>ROUND(E63*F63,2)</f>
        <v>0</v>
      </c>
      <c r="H63" s="233"/>
      <c r="I63" s="232">
        <f>ROUND(E63*H63,2)</f>
        <v>0</v>
      </c>
      <c r="J63" s="233"/>
      <c r="K63" s="232">
        <f>ROUND(E63*J63,2)</f>
        <v>0</v>
      </c>
      <c r="L63" s="232">
        <v>21</v>
      </c>
      <c r="M63" s="232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2"/>
      <c r="S63" s="232" t="s">
        <v>108</v>
      </c>
      <c r="T63" s="232" t="s">
        <v>108</v>
      </c>
      <c r="U63" s="232">
        <v>0.107</v>
      </c>
      <c r="V63" s="232">
        <f>ROUND(E63*U63,2)</f>
        <v>5.28</v>
      </c>
      <c r="W63" s="232"/>
      <c r="X63" s="232" t="s">
        <v>109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110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0" t="s">
        <v>197</v>
      </c>
      <c r="D64" s="234"/>
      <c r="E64" s="235">
        <v>49.3</v>
      </c>
      <c r="F64" s="232"/>
      <c r="G64" s="232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12"/>
      <c r="Z64" s="212"/>
      <c r="AA64" s="212"/>
      <c r="AB64" s="212"/>
      <c r="AC64" s="212"/>
      <c r="AD64" s="212"/>
      <c r="AE64" s="212"/>
      <c r="AF64" s="212"/>
      <c r="AG64" s="212" t="s">
        <v>131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50">
        <v>32</v>
      </c>
      <c r="B65" s="251" t="s">
        <v>198</v>
      </c>
      <c r="C65" s="258" t="s">
        <v>199</v>
      </c>
      <c r="D65" s="252" t="s">
        <v>107</v>
      </c>
      <c r="E65" s="253">
        <v>49.3</v>
      </c>
      <c r="F65" s="254"/>
      <c r="G65" s="255">
        <f>ROUND(E65*F65,2)</f>
        <v>0</v>
      </c>
      <c r="H65" s="233"/>
      <c r="I65" s="232">
        <f>ROUND(E65*H65,2)</f>
        <v>0</v>
      </c>
      <c r="J65" s="233"/>
      <c r="K65" s="232">
        <f>ROUND(E65*J65,2)</f>
        <v>0</v>
      </c>
      <c r="L65" s="232">
        <v>21</v>
      </c>
      <c r="M65" s="232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2"/>
      <c r="S65" s="232" t="s">
        <v>108</v>
      </c>
      <c r="T65" s="232" t="s">
        <v>108</v>
      </c>
      <c r="U65" s="232">
        <v>0.19</v>
      </c>
      <c r="V65" s="232">
        <f>ROUND(E65*U65,2)</f>
        <v>9.3699999999999992</v>
      </c>
      <c r="W65" s="232"/>
      <c r="X65" s="232" t="s">
        <v>109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110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50">
        <v>33</v>
      </c>
      <c r="B66" s="251" t="s">
        <v>200</v>
      </c>
      <c r="C66" s="258" t="s">
        <v>201</v>
      </c>
      <c r="D66" s="252" t="s">
        <v>129</v>
      </c>
      <c r="E66" s="253">
        <v>1.8</v>
      </c>
      <c r="F66" s="254"/>
      <c r="G66" s="255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2"/>
      <c r="S66" s="232" t="s">
        <v>108</v>
      </c>
      <c r="T66" s="232" t="s">
        <v>108</v>
      </c>
      <c r="U66" s="232">
        <v>0</v>
      </c>
      <c r="V66" s="232">
        <f>ROUND(E66*U66,2)</f>
        <v>0</v>
      </c>
      <c r="W66" s="232"/>
      <c r="X66" s="232" t="s">
        <v>109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110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44">
        <v>34</v>
      </c>
      <c r="B67" s="245" t="s">
        <v>202</v>
      </c>
      <c r="C67" s="259" t="s">
        <v>203</v>
      </c>
      <c r="D67" s="246" t="s">
        <v>129</v>
      </c>
      <c r="E67" s="247">
        <v>38.936999999999998</v>
      </c>
      <c r="F67" s="248"/>
      <c r="G67" s="249">
        <f>ROUND(E67*F67,2)</f>
        <v>0</v>
      </c>
      <c r="H67" s="233"/>
      <c r="I67" s="232">
        <f>ROUND(E67*H67,2)</f>
        <v>0</v>
      </c>
      <c r="J67" s="233"/>
      <c r="K67" s="232">
        <f>ROUND(E67*J67,2)</f>
        <v>0</v>
      </c>
      <c r="L67" s="232">
        <v>21</v>
      </c>
      <c r="M67" s="232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2"/>
      <c r="S67" s="232" t="s">
        <v>108</v>
      </c>
      <c r="T67" s="232" t="s">
        <v>108</v>
      </c>
      <c r="U67" s="232">
        <v>0</v>
      </c>
      <c r="V67" s="232">
        <f>ROUND(E67*U67,2)</f>
        <v>0</v>
      </c>
      <c r="W67" s="232"/>
      <c r="X67" s="232" t="s">
        <v>109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110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9"/>
      <c r="B68" s="230"/>
      <c r="C68" s="260" t="s">
        <v>204</v>
      </c>
      <c r="D68" s="234"/>
      <c r="E68" s="235">
        <v>38.936999999999998</v>
      </c>
      <c r="F68" s="232"/>
      <c r="G68" s="23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12"/>
      <c r="Z68" s="212"/>
      <c r="AA68" s="212"/>
      <c r="AB68" s="212"/>
      <c r="AC68" s="212"/>
      <c r="AD68" s="212"/>
      <c r="AE68" s="212"/>
      <c r="AF68" s="212"/>
      <c r="AG68" s="212" t="s">
        <v>131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50">
        <v>35</v>
      </c>
      <c r="B69" s="251" t="s">
        <v>205</v>
      </c>
      <c r="C69" s="258" t="s">
        <v>206</v>
      </c>
      <c r="D69" s="252" t="s">
        <v>107</v>
      </c>
      <c r="E69" s="253">
        <v>114.3</v>
      </c>
      <c r="F69" s="254"/>
      <c r="G69" s="255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1">
        <v>0</v>
      </c>
      <c r="O69" s="231">
        <f>ROUND(E69*N69,2)</f>
        <v>0</v>
      </c>
      <c r="P69" s="231">
        <v>0.44</v>
      </c>
      <c r="Q69" s="231">
        <f>ROUND(E69*P69,2)</f>
        <v>50.29</v>
      </c>
      <c r="R69" s="232"/>
      <c r="S69" s="232" t="s">
        <v>207</v>
      </c>
      <c r="T69" s="232" t="s">
        <v>208</v>
      </c>
      <c r="U69" s="232">
        <v>0.11899999999999999</v>
      </c>
      <c r="V69" s="232">
        <f>ROUND(E69*U69,2)</f>
        <v>13.6</v>
      </c>
      <c r="W69" s="232"/>
      <c r="X69" s="232" t="s">
        <v>109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110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4">
        <v>36</v>
      </c>
      <c r="B70" s="245" t="s">
        <v>209</v>
      </c>
      <c r="C70" s="259" t="s">
        <v>210</v>
      </c>
      <c r="D70" s="246" t="s">
        <v>211</v>
      </c>
      <c r="E70" s="247">
        <v>1.2324999999999999</v>
      </c>
      <c r="F70" s="248"/>
      <c r="G70" s="249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1">
        <v>1E-3</v>
      </c>
      <c r="O70" s="231">
        <f>ROUND(E70*N70,2)</f>
        <v>0</v>
      </c>
      <c r="P70" s="231">
        <v>0</v>
      </c>
      <c r="Q70" s="231">
        <f>ROUND(E70*P70,2)</f>
        <v>0</v>
      </c>
      <c r="R70" s="232" t="s">
        <v>212</v>
      </c>
      <c r="S70" s="232" t="s">
        <v>108</v>
      </c>
      <c r="T70" s="232" t="s">
        <v>108</v>
      </c>
      <c r="U70" s="232">
        <v>0</v>
      </c>
      <c r="V70" s="232">
        <f>ROUND(E70*U70,2)</f>
        <v>0</v>
      </c>
      <c r="W70" s="232"/>
      <c r="X70" s="232" t="s">
        <v>213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214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9"/>
      <c r="B71" s="230"/>
      <c r="C71" s="260" t="s">
        <v>215</v>
      </c>
      <c r="D71" s="234"/>
      <c r="E71" s="235">
        <v>1.2324999999999999</v>
      </c>
      <c r="F71" s="232"/>
      <c r="G71" s="232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12"/>
      <c r="Z71" s="212"/>
      <c r="AA71" s="212"/>
      <c r="AB71" s="212"/>
      <c r="AC71" s="212"/>
      <c r="AD71" s="212"/>
      <c r="AE71" s="212"/>
      <c r="AF71" s="212"/>
      <c r="AG71" s="212" t="s">
        <v>131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44">
        <v>37</v>
      </c>
      <c r="B72" s="245" t="s">
        <v>216</v>
      </c>
      <c r="C72" s="259" t="s">
        <v>217</v>
      </c>
      <c r="D72" s="246" t="s">
        <v>218</v>
      </c>
      <c r="E72" s="247">
        <v>11.22</v>
      </c>
      <c r="F72" s="248"/>
      <c r="G72" s="249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21</v>
      </c>
      <c r="M72" s="232">
        <f>G72*(1+L72/100)</f>
        <v>0</v>
      </c>
      <c r="N72" s="231">
        <v>1</v>
      </c>
      <c r="O72" s="231">
        <f>ROUND(E72*N72,2)</f>
        <v>11.22</v>
      </c>
      <c r="P72" s="231">
        <v>0</v>
      </c>
      <c r="Q72" s="231">
        <f>ROUND(E72*P72,2)</f>
        <v>0</v>
      </c>
      <c r="R72" s="232" t="s">
        <v>212</v>
      </c>
      <c r="S72" s="232" t="s">
        <v>108</v>
      </c>
      <c r="T72" s="232" t="s">
        <v>108</v>
      </c>
      <c r="U72" s="232">
        <v>0</v>
      </c>
      <c r="V72" s="232">
        <f>ROUND(E72*U72,2)</f>
        <v>0</v>
      </c>
      <c r="W72" s="232"/>
      <c r="X72" s="232" t="s">
        <v>213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214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0" t="s">
        <v>219</v>
      </c>
      <c r="D73" s="234"/>
      <c r="E73" s="235">
        <v>11.22</v>
      </c>
      <c r="F73" s="232"/>
      <c r="G73" s="232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12"/>
      <c r="Z73" s="212"/>
      <c r="AA73" s="212"/>
      <c r="AB73" s="212"/>
      <c r="AC73" s="212"/>
      <c r="AD73" s="212"/>
      <c r="AE73" s="212"/>
      <c r="AF73" s="212"/>
      <c r="AG73" s="212" t="s">
        <v>131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x14ac:dyDescent="0.2">
      <c r="A74" s="238" t="s">
        <v>103</v>
      </c>
      <c r="B74" s="239" t="s">
        <v>57</v>
      </c>
      <c r="C74" s="257" t="s">
        <v>58</v>
      </c>
      <c r="D74" s="240"/>
      <c r="E74" s="241"/>
      <c r="F74" s="242"/>
      <c r="G74" s="243">
        <f>SUMIF(AG75:AG83,"&lt;&gt;NOR",G75:G83)</f>
        <v>0</v>
      </c>
      <c r="H74" s="237"/>
      <c r="I74" s="237">
        <f>SUM(I75:I83)</f>
        <v>0</v>
      </c>
      <c r="J74" s="237"/>
      <c r="K74" s="237">
        <f>SUM(K75:K83)</f>
        <v>0</v>
      </c>
      <c r="L74" s="237"/>
      <c r="M74" s="237">
        <f>SUM(M75:M83)</f>
        <v>0</v>
      </c>
      <c r="N74" s="236"/>
      <c r="O74" s="236">
        <f>SUM(O75:O83)</f>
        <v>7.5399999999999991</v>
      </c>
      <c r="P74" s="236"/>
      <c r="Q74" s="236">
        <f>SUM(Q75:Q83)</f>
        <v>0</v>
      </c>
      <c r="R74" s="237"/>
      <c r="S74" s="237"/>
      <c r="T74" s="237"/>
      <c r="U74" s="237"/>
      <c r="V74" s="237">
        <f>SUM(V75:V83)</f>
        <v>9.44</v>
      </c>
      <c r="W74" s="237"/>
      <c r="X74" s="237"/>
      <c r="AG74" t="s">
        <v>104</v>
      </c>
    </row>
    <row r="75" spans="1:60" outlineLevel="1" x14ac:dyDescent="0.2">
      <c r="A75" s="244">
        <v>38</v>
      </c>
      <c r="B75" s="245" t="s">
        <v>220</v>
      </c>
      <c r="C75" s="259" t="s">
        <v>221</v>
      </c>
      <c r="D75" s="246" t="s">
        <v>129</v>
      </c>
      <c r="E75" s="247">
        <v>0.36899999999999999</v>
      </c>
      <c r="F75" s="248"/>
      <c r="G75" s="249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1">
        <v>2.16</v>
      </c>
      <c r="O75" s="231">
        <f>ROUND(E75*N75,2)</f>
        <v>0.8</v>
      </c>
      <c r="P75" s="231">
        <v>0</v>
      </c>
      <c r="Q75" s="231">
        <f>ROUND(E75*P75,2)</f>
        <v>0</v>
      </c>
      <c r="R75" s="232"/>
      <c r="S75" s="232" t="s">
        <v>108</v>
      </c>
      <c r="T75" s="232" t="s">
        <v>108</v>
      </c>
      <c r="U75" s="232">
        <v>1.085</v>
      </c>
      <c r="V75" s="232">
        <f>ROUND(E75*U75,2)</f>
        <v>0.4</v>
      </c>
      <c r="W75" s="232"/>
      <c r="X75" s="232" t="s">
        <v>109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110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60" t="s">
        <v>222</v>
      </c>
      <c r="D76" s="234"/>
      <c r="E76" s="235">
        <v>0.29399999999999998</v>
      </c>
      <c r="F76" s="232"/>
      <c r="G76" s="232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12"/>
      <c r="Z76" s="212"/>
      <c r="AA76" s="212"/>
      <c r="AB76" s="212"/>
      <c r="AC76" s="212"/>
      <c r="AD76" s="212"/>
      <c r="AE76" s="212"/>
      <c r="AF76" s="212"/>
      <c r="AG76" s="212" t="s">
        <v>131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29"/>
      <c r="B77" s="230"/>
      <c r="C77" s="260" t="s">
        <v>223</v>
      </c>
      <c r="D77" s="234"/>
      <c r="E77" s="235">
        <v>7.4999999999999997E-2</v>
      </c>
      <c r="F77" s="232"/>
      <c r="G77" s="232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12"/>
      <c r="Z77" s="212"/>
      <c r="AA77" s="212"/>
      <c r="AB77" s="212"/>
      <c r="AC77" s="212"/>
      <c r="AD77" s="212"/>
      <c r="AE77" s="212"/>
      <c r="AF77" s="212"/>
      <c r="AG77" s="212" t="s">
        <v>131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4">
        <v>39</v>
      </c>
      <c r="B78" s="245" t="s">
        <v>224</v>
      </c>
      <c r="C78" s="259" t="s">
        <v>225</v>
      </c>
      <c r="D78" s="246" t="s">
        <v>129</v>
      </c>
      <c r="E78" s="247">
        <v>2.5830000000000002</v>
      </c>
      <c r="F78" s="248"/>
      <c r="G78" s="249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21</v>
      </c>
      <c r="M78" s="232">
        <f>G78*(1+L78/100)</f>
        <v>0</v>
      </c>
      <c r="N78" s="231">
        <v>2.5249999999999999</v>
      </c>
      <c r="O78" s="231">
        <f>ROUND(E78*N78,2)</f>
        <v>6.52</v>
      </c>
      <c r="P78" s="231">
        <v>0</v>
      </c>
      <c r="Q78" s="231">
        <f>ROUND(E78*P78,2)</f>
        <v>0</v>
      </c>
      <c r="R78" s="232"/>
      <c r="S78" s="232" t="s">
        <v>108</v>
      </c>
      <c r="T78" s="232" t="s">
        <v>108</v>
      </c>
      <c r="U78" s="232">
        <v>0.47699999999999998</v>
      </c>
      <c r="V78" s="232">
        <f>ROUND(E78*U78,2)</f>
        <v>1.23</v>
      </c>
      <c r="W78" s="232"/>
      <c r="X78" s="232" t="s">
        <v>109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110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9"/>
      <c r="B79" s="230"/>
      <c r="C79" s="260" t="s">
        <v>226</v>
      </c>
      <c r="D79" s="234"/>
      <c r="E79" s="235">
        <v>2.0579999999999998</v>
      </c>
      <c r="F79" s="232"/>
      <c r="G79" s="232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12"/>
      <c r="Z79" s="212"/>
      <c r="AA79" s="212"/>
      <c r="AB79" s="212"/>
      <c r="AC79" s="212"/>
      <c r="AD79" s="212"/>
      <c r="AE79" s="212"/>
      <c r="AF79" s="212"/>
      <c r="AG79" s="212" t="s">
        <v>131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60" t="s">
        <v>227</v>
      </c>
      <c r="D80" s="234"/>
      <c r="E80" s="235">
        <v>0.52500000000000002</v>
      </c>
      <c r="F80" s="232"/>
      <c r="G80" s="232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12"/>
      <c r="Z80" s="212"/>
      <c r="AA80" s="212"/>
      <c r="AB80" s="212"/>
      <c r="AC80" s="212"/>
      <c r="AD80" s="212"/>
      <c r="AE80" s="212"/>
      <c r="AF80" s="212"/>
      <c r="AG80" s="212" t="s">
        <v>131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44">
        <v>40</v>
      </c>
      <c r="B81" s="245" t="s">
        <v>228</v>
      </c>
      <c r="C81" s="259" t="s">
        <v>229</v>
      </c>
      <c r="D81" s="246" t="s">
        <v>107</v>
      </c>
      <c r="E81" s="247">
        <v>5.7</v>
      </c>
      <c r="F81" s="248"/>
      <c r="G81" s="249">
        <f>ROUND(E81*F81,2)</f>
        <v>0</v>
      </c>
      <c r="H81" s="233"/>
      <c r="I81" s="232">
        <f>ROUND(E81*H81,2)</f>
        <v>0</v>
      </c>
      <c r="J81" s="233"/>
      <c r="K81" s="232">
        <f>ROUND(E81*J81,2)</f>
        <v>0</v>
      </c>
      <c r="L81" s="232">
        <v>21</v>
      </c>
      <c r="M81" s="232">
        <f>G81*(1+L81/100)</f>
        <v>0</v>
      </c>
      <c r="N81" s="231">
        <v>3.9199999999999999E-2</v>
      </c>
      <c r="O81" s="231">
        <f>ROUND(E81*N81,2)</f>
        <v>0.22</v>
      </c>
      <c r="P81" s="231">
        <v>0</v>
      </c>
      <c r="Q81" s="231">
        <f>ROUND(E81*P81,2)</f>
        <v>0</v>
      </c>
      <c r="R81" s="232"/>
      <c r="S81" s="232" t="s">
        <v>108</v>
      </c>
      <c r="T81" s="232" t="s">
        <v>108</v>
      </c>
      <c r="U81" s="232">
        <v>1.05</v>
      </c>
      <c r="V81" s="232">
        <f>ROUND(E81*U81,2)</f>
        <v>5.99</v>
      </c>
      <c r="W81" s="232"/>
      <c r="X81" s="232" t="s">
        <v>109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110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0" t="s">
        <v>230</v>
      </c>
      <c r="D82" s="234"/>
      <c r="E82" s="235">
        <v>5.7</v>
      </c>
      <c r="F82" s="232"/>
      <c r="G82" s="232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12"/>
      <c r="Z82" s="212"/>
      <c r="AA82" s="212"/>
      <c r="AB82" s="212"/>
      <c r="AC82" s="212"/>
      <c r="AD82" s="212"/>
      <c r="AE82" s="212"/>
      <c r="AF82" s="212"/>
      <c r="AG82" s="212" t="s">
        <v>131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50">
        <v>41</v>
      </c>
      <c r="B83" s="251" t="s">
        <v>231</v>
      </c>
      <c r="C83" s="258" t="s">
        <v>232</v>
      </c>
      <c r="D83" s="252" t="s">
        <v>107</v>
      </c>
      <c r="E83" s="253">
        <v>5.7</v>
      </c>
      <c r="F83" s="254"/>
      <c r="G83" s="255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2"/>
      <c r="S83" s="232" t="s">
        <v>108</v>
      </c>
      <c r="T83" s="232" t="s">
        <v>108</v>
      </c>
      <c r="U83" s="232">
        <v>0.32</v>
      </c>
      <c r="V83" s="232">
        <f>ROUND(E83*U83,2)</f>
        <v>1.82</v>
      </c>
      <c r="W83" s="232"/>
      <c r="X83" s="232" t="s">
        <v>109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110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238" t="s">
        <v>103</v>
      </c>
      <c r="B84" s="239" t="s">
        <v>59</v>
      </c>
      <c r="C84" s="257" t="s">
        <v>60</v>
      </c>
      <c r="D84" s="240"/>
      <c r="E84" s="241"/>
      <c r="F84" s="242"/>
      <c r="G84" s="243">
        <f>SUMIF(AG85:AG86,"&lt;&gt;NOR",G85:G86)</f>
        <v>0</v>
      </c>
      <c r="H84" s="237"/>
      <c r="I84" s="237">
        <f>SUM(I85:I86)</f>
        <v>0</v>
      </c>
      <c r="J84" s="237"/>
      <c r="K84" s="237">
        <f>SUM(K85:K86)</f>
        <v>0</v>
      </c>
      <c r="L84" s="237"/>
      <c r="M84" s="237">
        <f>SUM(M85:M86)</f>
        <v>0</v>
      </c>
      <c r="N84" s="236"/>
      <c r="O84" s="236">
        <f>SUM(O85:O86)</f>
        <v>2.5</v>
      </c>
      <c r="P84" s="236"/>
      <c r="Q84" s="236">
        <f>SUM(Q85:Q86)</f>
        <v>0</v>
      </c>
      <c r="R84" s="237"/>
      <c r="S84" s="237"/>
      <c r="T84" s="237"/>
      <c r="U84" s="237"/>
      <c r="V84" s="237">
        <f>SUM(V85:V86)</f>
        <v>2.2400000000000002</v>
      </c>
      <c r="W84" s="237"/>
      <c r="X84" s="237"/>
      <c r="AG84" t="s">
        <v>104</v>
      </c>
    </row>
    <row r="85" spans="1:60" outlineLevel="1" x14ac:dyDescent="0.2">
      <c r="A85" s="244">
        <v>42</v>
      </c>
      <c r="B85" s="245" t="s">
        <v>233</v>
      </c>
      <c r="C85" s="259" t="s">
        <v>234</v>
      </c>
      <c r="D85" s="246" t="s">
        <v>129</v>
      </c>
      <c r="E85" s="247">
        <v>1.32</v>
      </c>
      <c r="F85" s="248"/>
      <c r="G85" s="249">
        <f>ROUND(E85*F85,2)</f>
        <v>0</v>
      </c>
      <c r="H85" s="233"/>
      <c r="I85" s="232">
        <f>ROUND(E85*H85,2)</f>
        <v>0</v>
      </c>
      <c r="J85" s="233"/>
      <c r="K85" s="232">
        <f>ROUND(E85*J85,2)</f>
        <v>0</v>
      </c>
      <c r="L85" s="232">
        <v>21</v>
      </c>
      <c r="M85" s="232">
        <f>G85*(1+L85/100)</f>
        <v>0</v>
      </c>
      <c r="N85" s="231">
        <v>1.8907700000000001</v>
      </c>
      <c r="O85" s="231">
        <f>ROUND(E85*N85,2)</f>
        <v>2.5</v>
      </c>
      <c r="P85" s="231">
        <v>0</v>
      </c>
      <c r="Q85" s="231">
        <f>ROUND(E85*P85,2)</f>
        <v>0</v>
      </c>
      <c r="R85" s="232"/>
      <c r="S85" s="232" t="s">
        <v>108</v>
      </c>
      <c r="T85" s="232" t="s">
        <v>108</v>
      </c>
      <c r="U85" s="232">
        <v>1.6950000000000001</v>
      </c>
      <c r="V85" s="232">
        <f>ROUND(E85*U85,2)</f>
        <v>2.2400000000000002</v>
      </c>
      <c r="W85" s="232"/>
      <c r="X85" s="232" t="s">
        <v>109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110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0" t="s">
        <v>235</v>
      </c>
      <c r="D86" s="234"/>
      <c r="E86" s="235">
        <v>1.32</v>
      </c>
      <c r="F86" s="232"/>
      <c r="G86" s="232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12"/>
      <c r="Z86" s="212"/>
      <c r="AA86" s="212"/>
      <c r="AB86" s="212"/>
      <c r="AC86" s="212"/>
      <c r="AD86" s="212"/>
      <c r="AE86" s="212"/>
      <c r="AF86" s="212"/>
      <c r="AG86" s="212" t="s">
        <v>131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">
      <c r="A87" s="238" t="s">
        <v>103</v>
      </c>
      <c r="B87" s="239" t="s">
        <v>61</v>
      </c>
      <c r="C87" s="257" t="s">
        <v>62</v>
      </c>
      <c r="D87" s="240"/>
      <c r="E87" s="241"/>
      <c r="F87" s="242"/>
      <c r="G87" s="243">
        <f>SUMIF(AG88:AG125,"&lt;&gt;NOR",G88:G125)</f>
        <v>0</v>
      </c>
      <c r="H87" s="237"/>
      <c r="I87" s="237">
        <f>SUM(I88:I125)</f>
        <v>0</v>
      </c>
      <c r="J87" s="237"/>
      <c r="K87" s="237">
        <f>SUM(K88:K125)</f>
        <v>0</v>
      </c>
      <c r="L87" s="237"/>
      <c r="M87" s="237">
        <f>SUM(M88:M125)</f>
        <v>0</v>
      </c>
      <c r="N87" s="236"/>
      <c r="O87" s="236">
        <f>SUM(O88:O125)</f>
        <v>238.27999999999997</v>
      </c>
      <c r="P87" s="236"/>
      <c r="Q87" s="236">
        <f>SUM(Q88:Q125)</f>
        <v>0</v>
      </c>
      <c r="R87" s="237"/>
      <c r="S87" s="237"/>
      <c r="T87" s="237"/>
      <c r="U87" s="237"/>
      <c r="V87" s="237">
        <f>SUM(V88:V125)</f>
        <v>194.33999999999997</v>
      </c>
      <c r="W87" s="237"/>
      <c r="X87" s="237"/>
      <c r="AG87" t="s">
        <v>104</v>
      </c>
    </row>
    <row r="88" spans="1:60" ht="22.5" outlineLevel="1" x14ac:dyDescent="0.2">
      <c r="A88" s="244">
        <v>43</v>
      </c>
      <c r="B88" s="245" t="s">
        <v>236</v>
      </c>
      <c r="C88" s="259" t="s">
        <v>237</v>
      </c>
      <c r="D88" s="246" t="s">
        <v>107</v>
      </c>
      <c r="E88" s="247">
        <v>94.2</v>
      </c>
      <c r="F88" s="248"/>
      <c r="G88" s="249">
        <f>ROUND(E88*F88,2)</f>
        <v>0</v>
      </c>
      <c r="H88" s="233"/>
      <c r="I88" s="232">
        <f>ROUND(E88*H88,2)</f>
        <v>0</v>
      </c>
      <c r="J88" s="233"/>
      <c r="K88" s="232">
        <f>ROUND(E88*J88,2)</f>
        <v>0</v>
      </c>
      <c r="L88" s="232">
        <v>21</v>
      </c>
      <c r="M88" s="232">
        <f>G88*(1+L88/100)</f>
        <v>0</v>
      </c>
      <c r="N88" s="231">
        <v>0.378</v>
      </c>
      <c r="O88" s="231">
        <f>ROUND(E88*N88,2)</f>
        <v>35.61</v>
      </c>
      <c r="P88" s="231">
        <v>0</v>
      </c>
      <c r="Q88" s="231">
        <f>ROUND(E88*P88,2)</f>
        <v>0</v>
      </c>
      <c r="R88" s="232"/>
      <c r="S88" s="232" t="s">
        <v>108</v>
      </c>
      <c r="T88" s="232" t="s">
        <v>108</v>
      </c>
      <c r="U88" s="232">
        <v>2.5999999999999999E-2</v>
      </c>
      <c r="V88" s="232">
        <f>ROUND(E88*U88,2)</f>
        <v>2.4500000000000002</v>
      </c>
      <c r="W88" s="232"/>
      <c r="X88" s="232" t="s">
        <v>109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110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60" t="s">
        <v>238</v>
      </c>
      <c r="D89" s="234"/>
      <c r="E89" s="235">
        <v>94.2</v>
      </c>
      <c r="F89" s="232"/>
      <c r="G89" s="232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12"/>
      <c r="Z89" s="212"/>
      <c r="AA89" s="212"/>
      <c r="AB89" s="212"/>
      <c r="AC89" s="212"/>
      <c r="AD89" s="212"/>
      <c r="AE89" s="212"/>
      <c r="AF89" s="212"/>
      <c r="AG89" s="212" t="s">
        <v>131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2.5" outlineLevel="1" x14ac:dyDescent="0.2">
      <c r="A90" s="244">
        <v>44</v>
      </c>
      <c r="B90" s="245" t="s">
        <v>239</v>
      </c>
      <c r="C90" s="259" t="s">
        <v>240</v>
      </c>
      <c r="D90" s="246" t="s">
        <v>107</v>
      </c>
      <c r="E90" s="247">
        <v>24.648</v>
      </c>
      <c r="F90" s="248"/>
      <c r="G90" s="249">
        <f>ROUND(E90*F90,2)</f>
        <v>0</v>
      </c>
      <c r="H90" s="233"/>
      <c r="I90" s="232">
        <f>ROUND(E90*H90,2)</f>
        <v>0</v>
      </c>
      <c r="J90" s="233"/>
      <c r="K90" s="232">
        <f>ROUND(E90*J90,2)</f>
        <v>0</v>
      </c>
      <c r="L90" s="232">
        <v>21</v>
      </c>
      <c r="M90" s="232">
        <f>G90*(1+L90/100)</f>
        <v>0</v>
      </c>
      <c r="N90" s="231">
        <v>0.441</v>
      </c>
      <c r="O90" s="231">
        <f>ROUND(E90*N90,2)</f>
        <v>10.87</v>
      </c>
      <c r="P90" s="231">
        <v>0</v>
      </c>
      <c r="Q90" s="231">
        <f>ROUND(E90*P90,2)</f>
        <v>0</v>
      </c>
      <c r="R90" s="232"/>
      <c r="S90" s="232" t="s">
        <v>108</v>
      </c>
      <c r="T90" s="232" t="s">
        <v>108</v>
      </c>
      <c r="U90" s="232">
        <v>2.9000000000000001E-2</v>
      </c>
      <c r="V90" s="232">
        <f>ROUND(E90*U90,2)</f>
        <v>0.71</v>
      </c>
      <c r="W90" s="232"/>
      <c r="X90" s="232" t="s">
        <v>109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110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60" t="s">
        <v>241</v>
      </c>
      <c r="D91" s="234"/>
      <c r="E91" s="235">
        <v>24.648</v>
      </c>
      <c r="F91" s="232"/>
      <c r="G91" s="232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12"/>
      <c r="Z91" s="212"/>
      <c r="AA91" s="212"/>
      <c r="AB91" s="212"/>
      <c r="AC91" s="212"/>
      <c r="AD91" s="212"/>
      <c r="AE91" s="212"/>
      <c r="AF91" s="212"/>
      <c r="AG91" s="212" t="s">
        <v>131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44">
        <v>45</v>
      </c>
      <c r="B92" s="245" t="s">
        <v>242</v>
      </c>
      <c r="C92" s="259" t="s">
        <v>243</v>
      </c>
      <c r="D92" s="246" t="s">
        <v>107</v>
      </c>
      <c r="E92" s="247">
        <v>127.92</v>
      </c>
      <c r="F92" s="248"/>
      <c r="G92" s="249">
        <f>ROUND(E92*F92,2)</f>
        <v>0</v>
      </c>
      <c r="H92" s="233"/>
      <c r="I92" s="232">
        <f>ROUND(E92*H92,2)</f>
        <v>0</v>
      </c>
      <c r="J92" s="233"/>
      <c r="K92" s="232">
        <f>ROUND(E92*J92,2)</f>
        <v>0</v>
      </c>
      <c r="L92" s="232">
        <v>21</v>
      </c>
      <c r="M92" s="232">
        <f>G92*(1+L92/100)</f>
        <v>0</v>
      </c>
      <c r="N92" s="231">
        <v>0.55125000000000002</v>
      </c>
      <c r="O92" s="231">
        <f>ROUND(E92*N92,2)</f>
        <v>70.52</v>
      </c>
      <c r="P92" s="231">
        <v>0</v>
      </c>
      <c r="Q92" s="231">
        <f>ROUND(E92*P92,2)</f>
        <v>0</v>
      </c>
      <c r="R92" s="232"/>
      <c r="S92" s="232" t="s">
        <v>108</v>
      </c>
      <c r="T92" s="232" t="s">
        <v>108</v>
      </c>
      <c r="U92" s="232">
        <v>2.7E-2</v>
      </c>
      <c r="V92" s="232">
        <f>ROUND(E92*U92,2)</f>
        <v>3.45</v>
      </c>
      <c r="W92" s="232"/>
      <c r="X92" s="232" t="s">
        <v>109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110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9"/>
      <c r="B93" s="230"/>
      <c r="C93" s="260" t="s">
        <v>244</v>
      </c>
      <c r="D93" s="234"/>
      <c r="E93" s="235">
        <v>127.92</v>
      </c>
      <c r="F93" s="232"/>
      <c r="G93" s="232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12"/>
      <c r="Z93" s="212"/>
      <c r="AA93" s="212"/>
      <c r="AB93" s="212"/>
      <c r="AC93" s="212"/>
      <c r="AD93" s="212"/>
      <c r="AE93" s="212"/>
      <c r="AF93" s="212"/>
      <c r="AG93" s="212" t="s">
        <v>131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44">
        <v>46</v>
      </c>
      <c r="B94" s="245" t="s">
        <v>245</v>
      </c>
      <c r="C94" s="259" t="s">
        <v>246</v>
      </c>
      <c r="D94" s="246" t="s">
        <v>107</v>
      </c>
      <c r="E94" s="247">
        <v>15.8</v>
      </c>
      <c r="F94" s="248"/>
      <c r="G94" s="249">
        <f>ROUND(E94*F94,2)</f>
        <v>0</v>
      </c>
      <c r="H94" s="233"/>
      <c r="I94" s="232">
        <f>ROUND(E94*H94,2)</f>
        <v>0</v>
      </c>
      <c r="J94" s="233"/>
      <c r="K94" s="232">
        <f>ROUND(E94*J94,2)</f>
        <v>0</v>
      </c>
      <c r="L94" s="232">
        <v>21</v>
      </c>
      <c r="M94" s="232">
        <f>G94*(1+L94/100)</f>
        <v>0</v>
      </c>
      <c r="N94" s="231">
        <v>0.36834</v>
      </c>
      <c r="O94" s="231">
        <f>ROUND(E94*N94,2)</f>
        <v>5.82</v>
      </c>
      <c r="P94" s="231">
        <v>0</v>
      </c>
      <c r="Q94" s="231">
        <f>ROUND(E94*P94,2)</f>
        <v>0</v>
      </c>
      <c r="R94" s="232"/>
      <c r="S94" s="232" t="s">
        <v>108</v>
      </c>
      <c r="T94" s="232" t="s">
        <v>108</v>
      </c>
      <c r="U94" s="232">
        <v>3.3000000000000002E-2</v>
      </c>
      <c r="V94" s="232">
        <f>ROUND(E94*U94,2)</f>
        <v>0.52</v>
      </c>
      <c r="W94" s="232"/>
      <c r="X94" s="232" t="s">
        <v>109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110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9"/>
      <c r="B95" s="230"/>
      <c r="C95" s="260" t="s">
        <v>247</v>
      </c>
      <c r="D95" s="234"/>
      <c r="E95" s="235">
        <v>15.8</v>
      </c>
      <c r="F95" s="232"/>
      <c r="G95" s="232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12"/>
      <c r="Z95" s="212"/>
      <c r="AA95" s="212"/>
      <c r="AB95" s="212"/>
      <c r="AC95" s="212"/>
      <c r="AD95" s="212"/>
      <c r="AE95" s="212"/>
      <c r="AF95" s="212"/>
      <c r="AG95" s="212" t="s">
        <v>131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44">
        <v>47</v>
      </c>
      <c r="B96" s="245" t="s">
        <v>248</v>
      </c>
      <c r="C96" s="259" t="s">
        <v>249</v>
      </c>
      <c r="D96" s="246" t="s">
        <v>107</v>
      </c>
      <c r="E96" s="247">
        <v>82</v>
      </c>
      <c r="F96" s="248"/>
      <c r="G96" s="249">
        <f>ROUND(E96*F96,2)</f>
        <v>0</v>
      </c>
      <c r="H96" s="233"/>
      <c r="I96" s="232">
        <f>ROUND(E96*H96,2)</f>
        <v>0</v>
      </c>
      <c r="J96" s="233"/>
      <c r="K96" s="232">
        <f>ROUND(E96*J96,2)</f>
        <v>0</v>
      </c>
      <c r="L96" s="232">
        <v>21</v>
      </c>
      <c r="M96" s="232">
        <f>G96*(1+L96/100)</f>
        <v>0</v>
      </c>
      <c r="N96" s="231">
        <v>0.51085999999999998</v>
      </c>
      <c r="O96" s="231">
        <f>ROUND(E96*N96,2)</f>
        <v>41.89</v>
      </c>
      <c r="P96" s="231">
        <v>0</v>
      </c>
      <c r="Q96" s="231">
        <f>ROUND(E96*P96,2)</f>
        <v>0</v>
      </c>
      <c r="R96" s="232"/>
      <c r="S96" s="232" t="s">
        <v>108</v>
      </c>
      <c r="T96" s="232" t="s">
        <v>108</v>
      </c>
      <c r="U96" s="232">
        <v>2.7E-2</v>
      </c>
      <c r="V96" s="232">
        <f>ROUND(E96*U96,2)</f>
        <v>2.21</v>
      </c>
      <c r="W96" s="232"/>
      <c r="X96" s="232" t="s">
        <v>109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110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9"/>
      <c r="B97" s="230"/>
      <c r="C97" s="260" t="s">
        <v>250</v>
      </c>
      <c r="D97" s="234"/>
      <c r="E97" s="235">
        <v>82</v>
      </c>
      <c r="F97" s="232"/>
      <c r="G97" s="232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12"/>
      <c r="Z97" s="212"/>
      <c r="AA97" s="212"/>
      <c r="AB97" s="212"/>
      <c r="AC97" s="212"/>
      <c r="AD97" s="212"/>
      <c r="AE97" s="212"/>
      <c r="AF97" s="212"/>
      <c r="AG97" s="212" t="s">
        <v>131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44">
        <v>48</v>
      </c>
      <c r="B98" s="245" t="s">
        <v>251</v>
      </c>
      <c r="C98" s="259" t="s">
        <v>252</v>
      </c>
      <c r="D98" s="246" t="s">
        <v>107</v>
      </c>
      <c r="E98" s="247">
        <v>89.67</v>
      </c>
      <c r="F98" s="248"/>
      <c r="G98" s="249">
        <f>ROUND(E98*F98,2)</f>
        <v>0</v>
      </c>
      <c r="H98" s="233"/>
      <c r="I98" s="232">
        <f>ROUND(E98*H98,2)</f>
        <v>0</v>
      </c>
      <c r="J98" s="233"/>
      <c r="K98" s="232">
        <f>ROUND(E98*J98,2)</f>
        <v>0</v>
      </c>
      <c r="L98" s="232">
        <v>21</v>
      </c>
      <c r="M98" s="232">
        <f>G98*(1+L98/100)</f>
        <v>0</v>
      </c>
      <c r="N98" s="231">
        <v>7.3899999999999993E-2</v>
      </c>
      <c r="O98" s="231">
        <f>ROUND(E98*N98,2)</f>
        <v>6.63</v>
      </c>
      <c r="P98" s="231">
        <v>0</v>
      </c>
      <c r="Q98" s="231">
        <f>ROUND(E98*P98,2)</f>
        <v>0</v>
      </c>
      <c r="R98" s="232"/>
      <c r="S98" s="232" t="s">
        <v>108</v>
      </c>
      <c r="T98" s="232" t="s">
        <v>108</v>
      </c>
      <c r="U98" s="232">
        <v>0.45200000000000001</v>
      </c>
      <c r="V98" s="232">
        <f>ROUND(E98*U98,2)</f>
        <v>40.53</v>
      </c>
      <c r="W98" s="232"/>
      <c r="X98" s="232" t="s">
        <v>109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110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9"/>
      <c r="B99" s="230"/>
      <c r="C99" s="260" t="s">
        <v>253</v>
      </c>
      <c r="D99" s="234"/>
      <c r="E99" s="235">
        <v>89.67</v>
      </c>
      <c r="F99" s="232"/>
      <c r="G99" s="232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12"/>
      <c r="Z99" s="212"/>
      <c r="AA99" s="212"/>
      <c r="AB99" s="212"/>
      <c r="AC99" s="212"/>
      <c r="AD99" s="212"/>
      <c r="AE99" s="212"/>
      <c r="AF99" s="212"/>
      <c r="AG99" s="212" t="s">
        <v>131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44">
        <v>49</v>
      </c>
      <c r="B100" s="245" t="s">
        <v>254</v>
      </c>
      <c r="C100" s="259" t="s">
        <v>255</v>
      </c>
      <c r="D100" s="246" t="s">
        <v>107</v>
      </c>
      <c r="E100" s="247">
        <v>11.74</v>
      </c>
      <c r="F100" s="248"/>
      <c r="G100" s="249">
        <f>ROUND(E100*F100,2)</f>
        <v>0</v>
      </c>
      <c r="H100" s="233"/>
      <c r="I100" s="232">
        <f>ROUND(E100*H100,2)</f>
        <v>0</v>
      </c>
      <c r="J100" s="233"/>
      <c r="K100" s="232">
        <f>ROUND(E100*J100,2)</f>
        <v>0</v>
      </c>
      <c r="L100" s="232">
        <v>21</v>
      </c>
      <c r="M100" s="232">
        <f>G100*(1+L100/100)</f>
        <v>0</v>
      </c>
      <c r="N100" s="231">
        <v>7.3899999999999993E-2</v>
      </c>
      <c r="O100" s="231">
        <f>ROUND(E100*N100,2)</f>
        <v>0.87</v>
      </c>
      <c r="P100" s="231">
        <v>0</v>
      </c>
      <c r="Q100" s="231">
        <f>ROUND(E100*P100,2)</f>
        <v>0</v>
      </c>
      <c r="R100" s="232"/>
      <c r="S100" s="232" t="s">
        <v>108</v>
      </c>
      <c r="T100" s="232" t="s">
        <v>108</v>
      </c>
      <c r="U100" s="232">
        <v>0.47799999999999998</v>
      </c>
      <c r="V100" s="232">
        <f>ROUND(E100*U100,2)</f>
        <v>5.61</v>
      </c>
      <c r="W100" s="232"/>
      <c r="X100" s="232" t="s">
        <v>109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110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29"/>
      <c r="B101" s="230"/>
      <c r="C101" s="260" t="s">
        <v>256</v>
      </c>
      <c r="D101" s="234"/>
      <c r="E101" s="235">
        <v>11.74</v>
      </c>
      <c r="F101" s="232"/>
      <c r="G101" s="232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131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4">
        <v>50</v>
      </c>
      <c r="B102" s="245" t="s">
        <v>257</v>
      </c>
      <c r="C102" s="259" t="s">
        <v>258</v>
      </c>
      <c r="D102" s="246" t="s">
        <v>124</v>
      </c>
      <c r="E102" s="247">
        <v>18</v>
      </c>
      <c r="F102" s="248"/>
      <c r="G102" s="249">
        <f>ROUND(E102*F102,2)</f>
        <v>0</v>
      </c>
      <c r="H102" s="233"/>
      <c r="I102" s="232">
        <f>ROUND(E102*H102,2)</f>
        <v>0</v>
      </c>
      <c r="J102" s="233"/>
      <c r="K102" s="232">
        <f>ROUND(E102*J102,2)</f>
        <v>0</v>
      </c>
      <c r="L102" s="232">
        <v>21</v>
      </c>
      <c r="M102" s="232">
        <f>G102*(1+L102/100)</f>
        <v>0</v>
      </c>
      <c r="N102" s="231">
        <v>3.3E-4</v>
      </c>
      <c r="O102" s="231">
        <f>ROUND(E102*N102,2)</f>
        <v>0.01</v>
      </c>
      <c r="P102" s="231">
        <v>0</v>
      </c>
      <c r="Q102" s="231">
        <f>ROUND(E102*P102,2)</f>
        <v>0</v>
      </c>
      <c r="R102" s="232"/>
      <c r="S102" s="232" t="s">
        <v>108</v>
      </c>
      <c r="T102" s="232" t="s">
        <v>108</v>
      </c>
      <c r="U102" s="232">
        <v>0.41</v>
      </c>
      <c r="V102" s="232">
        <f>ROUND(E102*U102,2)</f>
        <v>7.38</v>
      </c>
      <c r="W102" s="232"/>
      <c r="X102" s="232" t="s">
        <v>109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110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9"/>
      <c r="B103" s="230"/>
      <c r="C103" s="260" t="s">
        <v>259</v>
      </c>
      <c r="D103" s="234"/>
      <c r="E103" s="235">
        <v>18</v>
      </c>
      <c r="F103" s="232"/>
      <c r="G103" s="232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131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44">
        <v>51</v>
      </c>
      <c r="B104" s="245" t="s">
        <v>260</v>
      </c>
      <c r="C104" s="259" t="s">
        <v>261</v>
      </c>
      <c r="D104" s="246" t="s">
        <v>124</v>
      </c>
      <c r="E104" s="247">
        <v>9.1999999999999993</v>
      </c>
      <c r="F104" s="248"/>
      <c r="G104" s="249">
        <f>ROUND(E104*F104,2)</f>
        <v>0</v>
      </c>
      <c r="H104" s="233"/>
      <c r="I104" s="232">
        <f>ROUND(E104*H104,2)</f>
        <v>0</v>
      </c>
      <c r="J104" s="233"/>
      <c r="K104" s="232">
        <f>ROUND(E104*J104,2)</f>
        <v>0</v>
      </c>
      <c r="L104" s="232">
        <v>21</v>
      </c>
      <c r="M104" s="232">
        <f>G104*(1+L104/100)</f>
        <v>0</v>
      </c>
      <c r="N104" s="231">
        <v>3.6000000000000002E-4</v>
      </c>
      <c r="O104" s="231">
        <f>ROUND(E104*N104,2)</f>
        <v>0</v>
      </c>
      <c r="P104" s="231">
        <v>0</v>
      </c>
      <c r="Q104" s="231">
        <f>ROUND(E104*P104,2)</f>
        <v>0</v>
      </c>
      <c r="R104" s="232"/>
      <c r="S104" s="232" t="s">
        <v>108</v>
      </c>
      <c r="T104" s="232" t="s">
        <v>108</v>
      </c>
      <c r="U104" s="232">
        <v>0.43</v>
      </c>
      <c r="V104" s="232">
        <f>ROUND(E104*U104,2)</f>
        <v>3.96</v>
      </c>
      <c r="W104" s="232"/>
      <c r="X104" s="232" t="s">
        <v>109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110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60" t="s">
        <v>262</v>
      </c>
      <c r="D105" s="234"/>
      <c r="E105" s="235">
        <v>9.1999999999999993</v>
      </c>
      <c r="F105" s="232"/>
      <c r="G105" s="232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131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44">
        <v>52</v>
      </c>
      <c r="B106" s="245" t="s">
        <v>263</v>
      </c>
      <c r="C106" s="259" t="s">
        <v>264</v>
      </c>
      <c r="D106" s="246" t="s">
        <v>107</v>
      </c>
      <c r="E106" s="247">
        <v>4.53</v>
      </c>
      <c r="F106" s="248"/>
      <c r="G106" s="249">
        <f>ROUND(E106*F106,2)</f>
        <v>0</v>
      </c>
      <c r="H106" s="233"/>
      <c r="I106" s="232">
        <f>ROUND(E106*H106,2)</f>
        <v>0</v>
      </c>
      <c r="J106" s="233"/>
      <c r="K106" s="232">
        <f>ROUND(E106*J106,2)</f>
        <v>0</v>
      </c>
      <c r="L106" s="232">
        <v>21</v>
      </c>
      <c r="M106" s="232">
        <f>G106*(1+L106/100)</f>
        <v>0</v>
      </c>
      <c r="N106" s="231">
        <v>7.3899999999999993E-2</v>
      </c>
      <c r="O106" s="231">
        <f>ROUND(E106*N106,2)</f>
        <v>0.33</v>
      </c>
      <c r="P106" s="231">
        <v>0</v>
      </c>
      <c r="Q106" s="231">
        <f>ROUND(E106*P106,2)</f>
        <v>0</v>
      </c>
      <c r="R106" s="232"/>
      <c r="S106" s="232" t="s">
        <v>108</v>
      </c>
      <c r="T106" s="232" t="s">
        <v>108</v>
      </c>
      <c r="U106" s="232">
        <v>0.502</v>
      </c>
      <c r="V106" s="232">
        <f>ROUND(E106*U106,2)</f>
        <v>2.27</v>
      </c>
      <c r="W106" s="232"/>
      <c r="X106" s="232" t="s">
        <v>109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110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9"/>
      <c r="B107" s="230"/>
      <c r="C107" s="260" t="s">
        <v>265</v>
      </c>
      <c r="D107" s="234"/>
      <c r="E107" s="235">
        <v>4.53</v>
      </c>
      <c r="F107" s="232"/>
      <c r="G107" s="232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131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44">
        <v>53</v>
      </c>
      <c r="B108" s="245" t="s">
        <v>266</v>
      </c>
      <c r="C108" s="259" t="s">
        <v>267</v>
      </c>
      <c r="D108" s="246" t="s">
        <v>107</v>
      </c>
      <c r="E108" s="247">
        <v>4.0599999999999996</v>
      </c>
      <c r="F108" s="248"/>
      <c r="G108" s="249">
        <f>ROUND(E108*F108,2)</f>
        <v>0</v>
      </c>
      <c r="H108" s="233"/>
      <c r="I108" s="232">
        <f>ROUND(E108*H108,2)</f>
        <v>0</v>
      </c>
      <c r="J108" s="233"/>
      <c r="K108" s="232">
        <f>ROUND(E108*J108,2)</f>
        <v>0</v>
      </c>
      <c r="L108" s="232">
        <v>21</v>
      </c>
      <c r="M108" s="232">
        <f>G108*(1+L108/100)</f>
        <v>0</v>
      </c>
      <c r="N108" s="231">
        <v>7.3899999999999993E-2</v>
      </c>
      <c r="O108" s="231">
        <f>ROUND(E108*N108,2)</f>
        <v>0.3</v>
      </c>
      <c r="P108" s="231">
        <v>0</v>
      </c>
      <c r="Q108" s="231">
        <f>ROUND(E108*P108,2)</f>
        <v>0</v>
      </c>
      <c r="R108" s="232"/>
      <c r="S108" s="232" t="s">
        <v>108</v>
      </c>
      <c r="T108" s="232" t="s">
        <v>108</v>
      </c>
      <c r="U108" s="232">
        <v>0.55800000000000005</v>
      </c>
      <c r="V108" s="232">
        <f>ROUND(E108*U108,2)</f>
        <v>2.27</v>
      </c>
      <c r="W108" s="232"/>
      <c r="X108" s="232" t="s">
        <v>109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110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29"/>
      <c r="B109" s="230"/>
      <c r="C109" s="260" t="s">
        <v>268</v>
      </c>
      <c r="D109" s="234"/>
      <c r="E109" s="235">
        <v>4.0599999999999996</v>
      </c>
      <c r="F109" s="232"/>
      <c r="G109" s="232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131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50">
        <v>54</v>
      </c>
      <c r="B110" s="251" t="s">
        <v>269</v>
      </c>
      <c r="C110" s="258" t="s">
        <v>270</v>
      </c>
      <c r="D110" s="252" t="s">
        <v>124</v>
      </c>
      <c r="E110" s="253">
        <v>55.5</v>
      </c>
      <c r="F110" s="254"/>
      <c r="G110" s="255">
        <f>ROUND(E110*F110,2)</f>
        <v>0</v>
      </c>
      <c r="H110" s="233"/>
      <c r="I110" s="232">
        <f>ROUND(E110*H110,2)</f>
        <v>0</v>
      </c>
      <c r="J110" s="233"/>
      <c r="K110" s="232">
        <f>ROUND(E110*J110,2)</f>
        <v>0</v>
      </c>
      <c r="L110" s="232">
        <v>21</v>
      </c>
      <c r="M110" s="232">
        <f>G110*(1+L110/100)</f>
        <v>0</v>
      </c>
      <c r="N110" s="231">
        <v>2.2399999999999998E-3</v>
      </c>
      <c r="O110" s="231">
        <f>ROUND(E110*N110,2)</f>
        <v>0.12</v>
      </c>
      <c r="P110" s="231">
        <v>0</v>
      </c>
      <c r="Q110" s="231">
        <f>ROUND(E110*P110,2)</f>
        <v>0</v>
      </c>
      <c r="R110" s="232"/>
      <c r="S110" s="232" t="s">
        <v>108</v>
      </c>
      <c r="T110" s="232" t="s">
        <v>108</v>
      </c>
      <c r="U110" s="232">
        <v>0.129</v>
      </c>
      <c r="V110" s="232">
        <f>ROUND(E110*U110,2)</f>
        <v>7.16</v>
      </c>
      <c r="W110" s="232"/>
      <c r="X110" s="232" t="s">
        <v>109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110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2.5" outlineLevel="1" x14ac:dyDescent="0.2">
      <c r="A111" s="244">
        <v>55</v>
      </c>
      <c r="B111" s="245" t="s">
        <v>271</v>
      </c>
      <c r="C111" s="259" t="s">
        <v>272</v>
      </c>
      <c r="D111" s="246" t="s">
        <v>107</v>
      </c>
      <c r="E111" s="247">
        <v>95.875</v>
      </c>
      <c r="F111" s="248"/>
      <c r="G111" s="249">
        <f>ROUND(E111*F111,2)</f>
        <v>0</v>
      </c>
      <c r="H111" s="233"/>
      <c r="I111" s="232">
        <f>ROUND(E111*H111,2)</f>
        <v>0</v>
      </c>
      <c r="J111" s="233"/>
      <c r="K111" s="232">
        <f>ROUND(E111*J111,2)</f>
        <v>0</v>
      </c>
      <c r="L111" s="232">
        <v>21</v>
      </c>
      <c r="M111" s="232">
        <f>G111*(1+L111/100)</f>
        <v>0</v>
      </c>
      <c r="N111" s="231">
        <v>0.31387999999999999</v>
      </c>
      <c r="O111" s="231">
        <f>ROUND(E111*N111,2)</f>
        <v>30.09</v>
      </c>
      <c r="P111" s="231">
        <v>0</v>
      </c>
      <c r="Q111" s="231">
        <f>ROUND(E111*P111,2)</f>
        <v>0</v>
      </c>
      <c r="R111" s="232"/>
      <c r="S111" s="232" t="s">
        <v>207</v>
      </c>
      <c r="T111" s="232" t="s">
        <v>108</v>
      </c>
      <c r="U111" s="232">
        <v>1.208</v>
      </c>
      <c r="V111" s="232">
        <f>ROUND(E111*U111,2)</f>
        <v>115.82</v>
      </c>
      <c r="W111" s="232"/>
      <c r="X111" s="232" t="s">
        <v>109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110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9"/>
      <c r="B112" s="230"/>
      <c r="C112" s="260" t="s">
        <v>250</v>
      </c>
      <c r="D112" s="234"/>
      <c r="E112" s="235">
        <v>82</v>
      </c>
      <c r="F112" s="232"/>
      <c r="G112" s="232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131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9"/>
      <c r="B113" s="230"/>
      <c r="C113" s="260" t="s">
        <v>273</v>
      </c>
      <c r="D113" s="234"/>
      <c r="E113" s="235">
        <v>13.875</v>
      </c>
      <c r="F113" s="232"/>
      <c r="G113" s="232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131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44">
        <v>56</v>
      </c>
      <c r="B114" s="245" t="s">
        <v>274</v>
      </c>
      <c r="C114" s="259" t="s">
        <v>275</v>
      </c>
      <c r="D114" s="246" t="s">
        <v>107</v>
      </c>
      <c r="E114" s="247">
        <v>97.792500000000004</v>
      </c>
      <c r="F114" s="248"/>
      <c r="G114" s="249">
        <f>ROUND(E114*F114,2)</f>
        <v>0</v>
      </c>
      <c r="H114" s="233"/>
      <c r="I114" s="232">
        <f>ROUND(E114*H114,2)</f>
        <v>0</v>
      </c>
      <c r="J114" s="233"/>
      <c r="K114" s="232">
        <f>ROUND(E114*J114,2)</f>
        <v>0</v>
      </c>
      <c r="L114" s="232">
        <v>21</v>
      </c>
      <c r="M114" s="232">
        <f>G114*(1+L114/100)</f>
        <v>0</v>
      </c>
      <c r="N114" s="231">
        <v>0.2</v>
      </c>
      <c r="O114" s="231">
        <f>ROUND(E114*N114,2)</f>
        <v>19.559999999999999</v>
      </c>
      <c r="P114" s="231">
        <v>0</v>
      </c>
      <c r="Q114" s="231">
        <f>ROUND(E114*P114,2)</f>
        <v>0</v>
      </c>
      <c r="R114" s="232" t="s">
        <v>212</v>
      </c>
      <c r="S114" s="232" t="s">
        <v>108</v>
      </c>
      <c r="T114" s="232" t="s">
        <v>108</v>
      </c>
      <c r="U114" s="232">
        <v>0</v>
      </c>
      <c r="V114" s="232">
        <f>ROUND(E114*U114,2)</f>
        <v>0</v>
      </c>
      <c r="W114" s="232"/>
      <c r="X114" s="232" t="s">
        <v>213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214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29"/>
      <c r="B115" s="230"/>
      <c r="C115" s="260" t="s">
        <v>276</v>
      </c>
      <c r="D115" s="234"/>
      <c r="E115" s="235">
        <v>97.792500000000004</v>
      </c>
      <c r="F115" s="232"/>
      <c r="G115" s="232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131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4">
        <v>57</v>
      </c>
      <c r="B116" s="245" t="s">
        <v>277</v>
      </c>
      <c r="C116" s="259" t="s">
        <v>278</v>
      </c>
      <c r="D116" s="246" t="s">
        <v>107</v>
      </c>
      <c r="E116" s="247">
        <v>89.008499999999998</v>
      </c>
      <c r="F116" s="248"/>
      <c r="G116" s="249">
        <f>ROUND(E116*F116,2)</f>
        <v>0</v>
      </c>
      <c r="H116" s="233"/>
      <c r="I116" s="232">
        <f>ROUND(E116*H116,2)</f>
        <v>0</v>
      </c>
      <c r="J116" s="233"/>
      <c r="K116" s="232">
        <f>ROUND(E116*J116,2)</f>
        <v>0</v>
      </c>
      <c r="L116" s="232">
        <v>21</v>
      </c>
      <c r="M116" s="232">
        <f>G116*(1+L116/100)</f>
        <v>0</v>
      </c>
      <c r="N116" s="231">
        <v>0.129</v>
      </c>
      <c r="O116" s="231">
        <f>ROUND(E116*N116,2)</f>
        <v>11.48</v>
      </c>
      <c r="P116" s="231">
        <v>0</v>
      </c>
      <c r="Q116" s="231">
        <f>ROUND(E116*P116,2)</f>
        <v>0</v>
      </c>
      <c r="R116" s="232" t="s">
        <v>212</v>
      </c>
      <c r="S116" s="232" t="s">
        <v>108</v>
      </c>
      <c r="T116" s="232" t="s">
        <v>108</v>
      </c>
      <c r="U116" s="232">
        <v>0</v>
      </c>
      <c r="V116" s="232">
        <f>ROUND(E116*U116,2)</f>
        <v>0</v>
      </c>
      <c r="W116" s="232"/>
      <c r="X116" s="232" t="s">
        <v>213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214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/>
      <c r="B117" s="230"/>
      <c r="C117" s="260" t="s">
        <v>279</v>
      </c>
      <c r="D117" s="234"/>
      <c r="E117" s="235">
        <v>89.008499999999998</v>
      </c>
      <c r="F117" s="232"/>
      <c r="G117" s="232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131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44">
        <v>58</v>
      </c>
      <c r="B118" s="245" t="s">
        <v>280</v>
      </c>
      <c r="C118" s="259" t="s">
        <v>281</v>
      </c>
      <c r="D118" s="246" t="s">
        <v>107</v>
      </c>
      <c r="E118" s="247">
        <v>5.1449999999999996</v>
      </c>
      <c r="F118" s="248"/>
      <c r="G118" s="249">
        <f>ROUND(E118*F118,2)</f>
        <v>0</v>
      </c>
      <c r="H118" s="233"/>
      <c r="I118" s="232">
        <f>ROUND(E118*H118,2)</f>
        <v>0</v>
      </c>
      <c r="J118" s="233"/>
      <c r="K118" s="232">
        <f>ROUND(E118*J118,2)</f>
        <v>0</v>
      </c>
      <c r="L118" s="232">
        <v>21</v>
      </c>
      <c r="M118" s="232">
        <f>G118*(1+L118/100)</f>
        <v>0</v>
      </c>
      <c r="N118" s="231">
        <v>0.129</v>
      </c>
      <c r="O118" s="231">
        <f>ROUND(E118*N118,2)</f>
        <v>0.66</v>
      </c>
      <c r="P118" s="231">
        <v>0</v>
      </c>
      <c r="Q118" s="231">
        <f>ROUND(E118*P118,2)</f>
        <v>0</v>
      </c>
      <c r="R118" s="232" t="s">
        <v>212</v>
      </c>
      <c r="S118" s="232" t="s">
        <v>108</v>
      </c>
      <c r="T118" s="232" t="s">
        <v>108</v>
      </c>
      <c r="U118" s="232">
        <v>0</v>
      </c>
      <c r="V118" s="232">
        <f>ROUND(E118*U118,2)</f>
        <v>0</v>
      </c>
      <c r="W118" s="232"/>
      <c r="X118" s="232" t="s">
        <v>213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214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9"/>
      <c r="B119" s="230"/>
      <c r="C119" s="260" t="s">
        <v>282</v>
      </c>
      <c r="D119" s="234"/>
      <c r="E119" s="235">
        <v>5.1449999999999996</v>
      </c>
      <c r="F119" s="232"/>
      <c r="G119" s="232"/>
      <c r="H119" s="232"/>
      <c r="I119" s="232"/>
      <c r="J119" s="232"/>
      <c r="K119" s="232"/>
      <c r="L119" s="232"/>
      <c r="M119" s="232"/>
      <c r="N119" s="231"/>
      <c r="O119" s="231"/>
      <c r="P119" s="231"/>
      <c r="Q119" s="231"/>
      <c r="R119" s="232"/>
      <c r="S119" s="232"/>
      <c r="T119" s="232"/>
      <c r="U119" s="232"/>
      <c r="V119" s="232"/>
      <c r="W119" s="232"/>
      <c r="X119" s="23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131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44">
        <v>59</v>
      </c>
      <c r="B120" s="245" t="s">
        <v>283</v>
      </c>
      <c r="C120" s="259" t="s">
        <v>284</v>
      </c>
      <c r="D120" s="246" t="s">
        <v>107</v>
      </c>
      <c r="E120" s="247">
        <v>4.7565</v>
      </c>
      <c r="F120" s="248"/>
      <c r="G120" s="249">
        <f>ROUND(E120*F120,2)</f>
        <v>0</v>
      </c>
      <c r="H120" s="233"/>
      <c r="I120" s="232">
        <f>ROUND(E120*H120,2)</f>
        <v>0</v>
      </c>
      <c r="J120" s="233"/>
      <c r="K120" s="232">
        <f>ROUND(E120*J120,2)</f>
        <v>0</v>
      </c>
      <c r="L120" s="232">
        <v>21</v>
      </c>
      <c r="M120" s="232">
        <f>G120*(1+L120/100)</f>
        <v>0</v>
      </c>
      <c r="N120" s="231">
        <v>0.13150000000000001</v>
      </c>
      <c r="O120" s="231">
        <f>ROUND(E120*N120,2)</f>
        <v>0.63</v>
      </c>
      <c r="P120" s="231">
        <v>0</v>
      </c>
      <c r="Q120" s="231">
        <f>ROUND(E120*P120,2)</f>
        <v>0</v>
      </c>
      <c r="R120" s="232" t="s">
        <v>212</v>
      </c>
      <c r="S120" s="232" t="s">
        <v>108</v>
      </c>
      <c r="T120" s="232" t="s">
        <v>108</v>
      </c>
      <c r="U120" s="232">
        <v>0</v>
      </c>
      <c r="V120" s="232">
        <f>ROUND(E120*U120,2)</f>
        <v>0</v>
      </c>
      <c r="W120" s="232"/>
      <c r="X120" s="232" t="s">
        <v>213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214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29"/>
      <c r="B121" s="230"/>
      <c r="C121" s="260" t="s">
        <v>285</v>
      </c>
      <c r="D121" s="234"/>
      <c r="E121" s="235">
        <v>4.7565</v>
      </c>
      <c r="F121" s="232"/>
      <c r="G121" s="232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131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44">
        <v>60</v>
      </c>
      <c r="B122" s="245" t="s">
        <v>286</v>
      </c>
      <c r="C122" s="259" t="s">
        <v>287</v>
      </c>
      <c r="D122" s="246" t="s">
        <v>107</v>
      </c>
      <c r="E122" s="247">
        <v>4.2629999999999999</v>
      </c>
      <c r="F122" s="248"/>
      <c r="G122" s="249">
        <f>ROUND(E122*F122,2)</f>
        <v>0</v>
      </c>
      <c r="H122" s="233"/>
      <c r="I122" s="232">
        <f>ROUND(E122*H122,2)</f>
        <v>0</v>
      </c>
      <c r="J122" s="233"/>
      <c r="K122" s="232">
        <f>ROUND(E122*J122,2)</f>
        <v>0</v>
      </c>
      <c r="L122" s="232">
        <v>21</v>
      </c>
      <c r="M122" s="232">
        <f>G122*(1+L122/100)</f>
        <v>0</v>
      </c>
      <c r="N122" s="231">
        <v>0.17824000000000001</v>
      </c>
      <c r="O122" s="231">
        <f>ROUND(E122*N122,2)</f>
        <v>0.76</v>
      </c>
      <c r="P122" s="231">
        <v>0</v>
      </c>
      <c r="Q122" s="231">
        <f>ROUND(E122*P122,2)</f>
        <v>0</v>
      </c>
      <c r="R122" s="232" t="s">
        <v>212</v>
      </c>
      <c r="S122" s="232" t="s">
        <v>108</v>
      </c>
      <c r="T122" s="232" t="s">
        <v>108</v>
      </c>
      <c r="U122" s="232">
        <v>0</v>
      </c>
      <c r="V122" s="232">
        <f>ROUND(E122*U122,2)</f>
        <v>0</v>
      </c>
      <c r="W122" s="232"/>
      <c r="X122" s="232" t="s">
        <v>213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214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9"/>
      <c r="B123" s="230"/>
      <c r="C123" s="260" t="s">
        <v>288</v>
      </c>
      <c r="D123" s="234"/>
      <c r="E123" s="235">
        <v>4.2629999999999999</v>
      </c>
      <c r="F123" s="232"/>
      <c r="G123" s="232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131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44">
        <v>61</v>
      </c>
      <c r="B124" s="245" t="s">
        <v>289</v>
      </c>
      <c r="C124" s="259" t="s">
        <v>290</v>
      </c>
      <c r="D124" s="246" t="s">
        <v>107</v>
      </c>
      <c r="E124" s="247">
        <v>12.358499999999999</v>
      </c>
      <c r="F124" s="248"/>
      <c r="G124" s="249">
        <f>ROUND(E124*F124,2)</f>
        <v>0</v>
      </c>
      <c r="H124" s="233"/>
      <c r="I124" s="232">
        <f>ROUND(E124*H124,2)</f>
        <v>0</v>
      </c>
      <c r="J124" s="233"/>
      <c r="K124" s="232">
        <f>ROUND(E124*J124,2)</f>
        <v>0</v>
      </c>
      <c r="L124" s="232">
        <v>21</v>
      </c>
      <c r="M124" s="232">
        <f>G124*(1+L124/100)</f>
        <v>0</v>
      </c>
      <c r="N124" s="231">
        <v>0.17244999999999999</v>
      </c>
      <c r="O124" s="231">
        <f>ROUND(E124*N124,2)</f>
        <v>2.13</v>
      </c>
      <c r="P124" s="231">
        <v>0</v>
      </c>
      <c r="Q124" s="231">
        <f>ROUND(E124*P124,2)</f>
        <v>0</v>
      </c>
      <c r="R124" s="232" t="s">
        <v>212</v>
      </c>
      <c r="S124" s="232" t="s">
        <v>108</v>
      </c>
      <c r="T124" s="232" t="s">
        <v>108</v>
      </c>
      <c r="U124" s="232">
        <v>0</v>
      </c>
      <c r="V124" s="232">
        <f>ROUND(E124*U124,2)</f>
        <v>0</v>
      </c>
      <c r="W124" s="232"/>
      <c r="X124" s="232" t="s">
        <v>213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214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29"/>
      <c r="B125" s="230"/>
      <c r="C125" s="260" t="s">
        <v>291</v>
      </c>
      <c r="D125" s="234"/>
      <c r="E125" s="235">
        <v>12.358499999999999</v>
      </c>
      <c r="F125" s="232"/>
      <c r="G125" s="232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131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">
      <c r="A126" s="238" t="s">
        <v>103</v>
      </c>
      <c r="B126" s="239" t="s">
        <v>63</v>
      </c>
      <c r="C126" s="257" t="s">
        <v>64</v>
      </c>
      <c r="D126" s="240"/>
      <c r="E126" s="241"/>
      <c r="F126" s="242"/>
      <c r="G126" s="243">
        <f>SUMIF(AG127:AG142,"&lt;&gt;NOR",G127:G142)</f>
        <v>0</v>
      </c>
      <c r="H126" s="237"/>
      <c r="I126" s="237">
        <f>SUM(I127:I142)</f>
        <v>0</v>
      </c>
      <c r="J126" s="237"/>
      <c r="K126" s="237">
        <f>SUM(K127:K142)</f>
        <v>0</v>
      </c>
      <c r="L126" s="237"/>
      <c r="M126" s="237">
        <f>SUM(M127:M142)</f>
        <v>0</v>
      </c>
      <c r="N126" s="236"/>
      <c r="O126" s="236">
        <f>SUM(O127:O142)</f>
        <v>0.92999999999999994</v>
      </c>
      <c r="P126" s="236"/>
      <c r="Q126" s="236">
        <f>SUM(Q127:Q142)</f>
        <v>0</v>
      </c>
      <c r="R126" s="237"/>
      <c r="S126" s="237"/>
      <c r="T126" s="237"/>
      <c r="U126" s="237"/>
      <c r="V126" s="237">
        <f>SUM(V127:V142)</f>
        <v>8.82</v>
      </c>
      <c r="W126" s="237"/>
      <c r="X126" s="237"/>
      <c r="AG126" t="s">
        <v>104</v>
      </c>
    </row>
    <row r="127" spans="1:60" outlineLevel="1" x14ac:dyDescent="0.2">
      <c r="A127" s="250">
        <v>62</v>
      </c>
      <c r="B127" s="251" t="s">
        <v>292</v>
      </c>
      <c r="C127" s="258" t="s">
        <v>293</v>
      </c>
      <c r="D127" s="252" t="s">
        <v>113</v>
      </c>
      <c r="E127" s="253">
        <v>1</v>
      </c>
      <c r="F127" s="254"/>
      <c r="G127" s="255">
        <f>ROUND(E127*F127,2)</f>
        <v>0</v>
      </c>
      <c r="H127" s="233"/>
      <c r="I127" s="232">
        <f>ROUND(E127*H127,2)</f>
        <v>0</v>
      </c>
      <c r="J127" s="233"/>
      <c r="K127" s="232">
        <f>ROUND(E127*J127,2)</f>
        <v>0</v>
      </c>
      <c r="L127" s="232">
        <v>21</v>
      </c>
      <c r="M127" s="232">
        <f>G127*(1+L127/100)</f>
        <v>0</v>
      </c>
      <c r="N127" s="231">
        <v>0</v>
      </c>
      <c r="O127" s="231">
        <f>ROUND(E127*N127,2)</f>
        <v>0</v>
      </c>
      <c r="P127" s="231">
        <v>0</v>
      </c>
      <c r="Q127" s="231">
        <f>ROUND(E127*P127,2)</f>
        <v>0</v>
      </c>
      <c r="R127" s="232"/>
      <c r="S127" s="232" t="s">
        <v>108</v>
      </c>
      <c r="T127" s="232" t="s">
        <v>108</v>
      </c>
      <c r="U127" s="232">
        <v>0.622</v>
      </c>
      <c r="V127" s="232">
        <f>ROUND(E127*U127,2)</f>
        <v>0.62</v>
      </c>
      <c r="W127" s="232"/>
      <c r="X127" s="232" t="s">
        <v>109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110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50">
        <v>63</v>
      </c>
      <c r="B128" s="251" t="s">
        <v>294</v>
      </c>
      <c r="C128" s="258" t="s">
        <v>295</v>
      </c>
      <c r="D128" s="252" t="s">
        <v>124</v>
      </c>
      <c r="E128" s="253">
        <v>16.5</v>
      </c>
      <c r="F128" s="254"/>
      <c r="G128" s="255">
        <f>ROUND(E128*F128,2)</f>
        <v>0</v>
      </c>
      <c r="H128" s="233"/>
      <c r="I128" s="232">
        <f>ROUND(E128*H128,2)</f>
        <v>0</v>
      </c>
      <c r="J128" s="233"/>
      <c r="K128" s="232">
        <f>ROUND(E128*J128,2)</f>
        <v>0</v>
      </c>
      <c r="L128" s="232">
        <v>21</v>
      </c>
      <c r="M128" s="232">
        <f>G128*(1+L128/100)</f>
        <v>0</v>
      </c>
      <c r="N128" s="231">
        <v>1.0000000000000001E-5</v>
      </c>
      <c r="O128" s="231">
        <f>ROUND(E128*N128,2)</f>
        <v>0</v>
      </c>
      <c r="P128" s="231">
        <v>0</v>
      </c>
      <c r="Q128" s="231">
        <f>ROUND(E128*P128,2)</f>
        <v>0</v>
      </c>
      <c r="R128" s="232"/>
      <c r="S128" s="232" t="s">
        <v>108</v>
      </c>
      <c r="T128" s="232" t="s">
        <v>108</v>
      </c>
      <c r="U128" s="232">
        <v>0.08</v>
      </c>
      <c r="V128" s="232">
        <f>ROUND(E128*U128,2)</f>
        <v>1.32</v>
      </c>
      <c r="W128" s="232"/>
      <c r="X128" s="232" t="s">
        <v>109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110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50">
        <v>64</v>
      </c>
      <c r="B129" s="251" t="s">
        <v>296</v>
      </c>
      <c r="C129" s="258" t="s">
        <v>297</v>
      </c>
      <c r="D129" s="252" t="s">
        <v>113</v>
      </c>
      <c r="E129" s="253">
        <v>3</v>
      </c>
      <c r="F129" s="254"/>
      <c r="G129" s="255">
        <f>ROUND(E129*F129,2)</f>
        <v>0</v>
      </c>
      <c r="H129" s="233"/>
      <c r="I129" s="232">
        <f>ROUND(E129*H129,2)</f>
        <v>0</v>
      </c>
      <c r="J129" s="233"/>
      <c r="K129" s="232">
        <f>ROUND(E129*J129,2)</f>
        <v>0</v>
      </c>
      <c r="L129" s="232">
        <v>21</v>
      </c>
      <c r="M129" s="232">
        <f>G129*(1+L129/100)</f>
        <v>0</v>
      </c>
      <c r="N129" s="231">
        <v>3.0000000000000001E-5</v>
      </c>
      <c r="O129" s="231">
        <f>ROUND(E129*N129,2)</f>
        <v>0</v>
      </c>
      <c r="P129" s="231">
        <v>0</v>
      </c>
      <c r="Q129" s="231">
        <f>ROUND(E129*P129,2)</f>
        <v>0</v>
      </c>
      <c r="R129" s="232"/>
      <c r="S129" s="232" t="s">
        <v>108</v>
      </c>
      <c r="T129" s="232" t="s">
        <v>108</v>
      </c>
      <c r="U129" s="232">
        <v>0.33</v>
      </c>
      <c r="V129" s="232">
        <f>ROUND(E129*U129,2)</f>
        <v>0.99</v>
      </c>
      <c r="W129" s="232"/>
      <c r="X129" s="232" t="s">
        <v>109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110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50">
        <v>65</v>
      </c>
      <c r="B130" s="251" t="s">
        <v>298</v>
      </c>
      <c r="C130" s="258" t="s">
        <v>299</v>
      </c>
      <c r="D130" s="252" t="s">
        <v>113</v>
      </c>
      <c r="E130" s="253">
        <v>1</v>
      </c>
      <c r="F130" s="254"/>
      <c r="G130" s="255">
        <f>ROUND(E130*F130,2)</f>
        <v>0</v>
      </c>
      <c r="H130" s="233"/>
      <c r="I130" s="232">
        <f>ROUND(E130*H130,2)</f>
        <v>0</v>
      </c>
      <c r="J130" s="233"/>
      <c r="K130" s="232">
        <f>ROUND(E130*J130,2)</f>
        <v>0</v>
      </c>
      <c r="L130" s="232">
        <v>21</v>
      </c>
      <c r="M130" s="232">
        <f>G130*(1+L130/100)</f>
        <v>0</v>
      </c>
      <c r="N130" s="231">
        <v>0.34089999999999998</v>
      </c>
      <c r="O130" s="231">
        <f>ROUND(E130*N130,2)</f>
        <v>0.34</v>
      </c>
      <c r="P130" s="231">
        <v>0</v>
      </c>
      <c r="Q130" s="231">
        <f>ROUND(E130*P130,2)</f>
        <v>0</v>
      </c>
      <c r="R130" s="232"/>
      <c r="S130" s="232" t="s">
        <v>108</v>
      </c>
      <c r="T130" s="232" t="s">
        <v>108</v>
      </c>
      <c r="U130" s="232">
        <v>4.1980000000000004</v>
      </c>
      <c r="V130" s="232">
        <f>ROUND(E130*U130,2)</f>
        <v>4.2</v>
      </c>
      <c r="W130" s="232"/>
      <c r="X130" s="232" t="s">
        <v>109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110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1" x14ac:dyDescent="0.2">
      <c r="A131" s="250">
        <v>66</v>
      </c>
      <c r="B131" s="251" t="s">
        <v>300</v>
      </c>
      <c r="C131" s="258" t="s">
        <v>301</v>
      </c>
      <c r="D131" s="252" t="s">
        <v>113</v>
      </c>
      <c r="E131" s="253">
        <v>1</v>
      </c>
      <c r="F131" s="254"/>
      <c r="G131" s="255">
        <f>ROUND(E131*F131,2)</f>
        <v>0</v>
      </c>
      <c r="H131" s="233"/>
      <c r="I131" s="232">
        <f>ROUND(E131*H131,2)</f>
        <v>0</v>
      </c>
      <c r="J131" s="233"/>
      <c r="K131" s="232">
        <f>ROUND(E131*J131,2)</f>
        <v>0</v>
      </c>
      <c r="L131" s="232">
        <v>21</v>
      </c>
      <c r="M131" s="232">
        <f>G131*(1+L131/100)</f>
        <v>0</v>
      </c>
      <c r="N131" s="231">
        <v>9.4359999999999999E-2</v>
      </c>
      <c r="O131" s="231">
        <f>ROUND(E131*N131,2)</f>
        <v>0.09</v>
      </c>
      <c r="P131" s="231">
        <v>0</v>
      </c>
      <c r="Q131" s="231">
        <f>ROUND(E131*P131,2)</f>
        <v>0</v>
      </c>
      <c r="R131" s="232"/>
      <c r="S131" s="232" t="s">
        <v>108</v>
      </c>
      <c r="T131" s="232" t="s">
        <v>108</v>
      </c>
      <c r="U131" s="232">
        <v>1.6890000000000001</v>
      </c>
      <c r="V131" s="232">
        <f>ROUND(E131*U131,2)</f>
        <v>1.69</v>
      </c>
      <c r="W131" s="232"/>
      <c r="X131" s="232" t="s">
        <v>109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110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50">
        <v>67</v>
      </c>
      <c r="B132" s="251" t="s">
        <v>302</v>
      </c>
      <c r="C132" s="258" t="s">
        <v>303</v>
      </c>
      <c r="D132" s="252" t="s">
        <v>113</v>
      </c>
      <c r="E132" s="253">
        <v>1</v>
      </c>
      <c r="F132" s="254"/>
      <c r="G132" s="255">
        <f>ROUND(E132*F132,2)</f>
        <v>0</v>
      </c>
      <c r="H132" s="233"/>
      <c r="I132" s="232">
        <f>ROUND(E132*H132,2)</f>
        <v>0</v>
      </c>
      <c r="J132" s="233"/>
      <c r="K132" s="232">
        <f>ROUND(E132*J132,2)</f>
        <v>0</v>
      </c>
      <c r="L132" s="232">
        <v>21</v>
      </c>
      <c r="M132" s="232">
        <f>G132*(1+L132/100)</f>
        <v>0</v>
      </c>
      <c r="N132" s="231">
        <v>0</v>
      </c>
      <c r="O132" s="231">
        <f>ROUND(E132*N132,2)</f>
        <v>0</v>
      </c>
      <c r="P132" s="231">
        <v>0</v>
      </c>
      <c r="Q132" s="231">
        <f>ROUND(E132*P132,2)</f>
        <v>0</v>
      </c>
      <c r="R132" s="232"/>
      <c r="S132" s="232" t="s">
        <v>207</v>
      </c>
      <c r="T132" s="232" t="s">
        <v>208</v>
      </c>
      <c r="U132" s="232">
        <v>0</v>
      </c>
      <c r="V132" s="232">
        <f>ROUND(E132*U132,2)</f>
        <v>0</v>
      </c>
      <c r="W132" s="232"/>
      <c r="X132" s="232" t="s">
        <v>109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110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50">
        <v>68</v>
      </c>
      <c r="B133" s="251" t="s">
        <v>304</v>
      </c>
      <c r="C133" s="258" t="s">
        <v>305</v>
      </c>
      <c r="D133" s="252" t="s">
        <v>113</v>
      </c>
      <c r="E133" s="253">
        <v>5</v>
      </c>
      <c r="F133" s="254"/>
      <c r="G133" s="255">
        <f>ROUND(E133*F133,2)</f>
        <v>0</v>
      </c>
      <c r="H133" s="233"/>
      <c r="I133" s="232">
        <f>ROUND(E133*H133,2)</f>
        <v>0</v>
      </c>
      <c r="J133" s="233"/>
      <c r="K133" s="232">
        <f>ROUND(E133*J133,2)</f>
        <v>0</v>
      </c>
      <c r="L133" s="232">
        <v>21</v>
      </c>
      <c r="M133" s="232">
        <f>G133*(1+L133/100)</f>
        <v>0</v>
      </c>
      <c r="N133" s="231">
        <v>7.1000000000000004E-3</v>
      </c>
      <c r="O133" s="231">
        <f>ROUND(E133*N133,2)</f>
        <v>0.04</v>
      </c>
      <c r="P133" s="231">
        <v>0</v>
      </c>
      <c r="Q133" s="231">
        <f>ROUND(E133*P133,2)</f>
        <v>0</v>
      </c>
      <c r="R133" s="232" t="s">
        <v>212</v>
      </c>
      <c r="S133" s="232" t="s">
        <v>108</v>
      </c>
      <c r="T133" s="232" t="s">
        <v>108</v>
      </c>
      <c r="U133" s="232">
        <v>0</v>
      </c>
      <c r="V133" s="232">
        <f>ROUND(E133*U133,2)</f>
        <v>0</v>
      </c>
      <c r="W133" s="232"/>
      <c r="X133" s="232" t="s">
        <v>213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214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50">
        <v>69</v>
      </c>
      <c r="B134" s="251" t="s">
        <v>306</v>
      </c>
      <c r="C134" s="258" t="s">
        <v>307</v>
      </c>
      <c r="D134" s="252" t="s">
        <v>113</v>
      </c>
      <c r="E134" s="253">
        <v>2</v>
      </c>
      <c r="F134" s="254"/>
      <c r="G134" s="255">
        <f>ROUND(E134*F134,2)</f>
        <v>0</v>
      </c>
      <c r="H134" s="233"/>
      <c r="I134" s="232">
        <f>ROUND(E134*H134,2)</f>
        <v>0</v>
      </c>
      <c r="J134" s="233"/>
      <c r="K134" s="232">
        <f>ROUND(E134*J134,2)</f>
        <v>0</v>
      </c>
      <c r="L134" s="232">
        <v>21</v>
      </c>
      <c r="M134" s="232">
        <f>G134*(1+L134/100)</f>
        <v>0</v>
      </c>
      <c r="N134" s="231">
        <v>4.2599999999999999E-2</v>
      </c>
      <c r="O134" s="231">
        <f>ROUND(E134*N134,2)</f>
        <v>0.09</v>
      </c>
      <c r="P134" s="231">
        <v>0</v>
      </c>
      <c r="Q134" s="231">
        <f>ROUND(E134*P134,2)</f>
        <v>0</v>
      </c>
      <c r="R134" s="232" t="s">
        <v>212</v>
      </c>
      <c r="S134" s="232" t="s">
        <v>108</v>
      </c>
      <c r="T134" s="232" t="s">
        <v>108</v>
      </c>
      <c r="U134" s="232">
        <v>0</v>
      </c>
      <c r="V134" s="232">
        <f>ROUND(E134*U134,2)</f>
        <v>0</v>
      </c>
      <c r="W134" s="232"/>
      <c r="X134" s="232" t="s">
        <v>213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214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50">
        <v>70</v>
      </c>
      <c r="B135" s="251" t="s">
        <v>308</v>
      </c>
      <c r="C135" s="258" t="s">
        <v>309</v>
      </c>
      <c r="D135" s="252" t="s">
        <v>113</v>
      </c>
      <c r="E135" s="253">
        <v>1</v>
      </c>
      <c r="F135" s="254"/>
      <c r="G135" s="255">
        <f>ROUND(E135*F135,2)</f>
        <v>0</v>
      </c>
      <c r="H135" s="233"/>
      <c r="I135" s="232">
        <f>ROUND(E135*H135,2)</f>
        <v>0</v>
      </c>
      <c r="J135" s="233"/>
      <c r="K135" s="232">
        <f>ROUND(E135*J135,2)</f>
        <v>0</v>
      </c>
      <c r="L135" s="232">
        <v>21</v>
      </c>
      <c r="M135" s="232">
        <f>G135*(1+L135/100)</f>
        <v>0</v>
      </c>
      <c r="N135" s="231">
        <v>9.7000000000000005E-4</v>
      </c>
      <c r="O135" s="231">
        <f>ROUND(E135*N135,2)</f>
        <v>0</v>
      </c>
      <c r="P135" s="231">
        <v>0</v>
      </c>
      <c r="Q135" s="231">
        <f>ROUND(E135*P135,2)</f>
        <v>0</v>
      </c>
      <c r="R135" s="232" t="s">
        <v>212</v>
      </c>
      <c r="S135" s="232" t="s">
        <v>108</v>
      </c>
      <c r="T135" s="232" t="s">
        <v>108</v>
      </c>
      <c r="U135" s="232">
        <v>0</v>
      </c>
      <c r="V135" s="232">
        <f>ROUND(E135*U135,2)</f>
        <v>0</v>
      </c>
      <c r="W135" s="232"/>
      <c r="X135" s="232" t="s">
        <v>213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214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50">
        <v>71</v>
      </c>
      <c r="B136" s="251" t="s">
        <v>310</v>
      </c>
      <c r="C136" s="258" t="s">
        <v>311</v>
      </c>
      <c r="D136" s="252" t="s">
        <v>113</v>
      </c>
      <c r="E136" s="253">
        <v>1</v>
      </c>
      <c r="F136" s="254"/>
      <c r="G136" s="255">
        <f>ROUND(E136*F136,2)</f>
        <v>0</v>
      </c>
      <c r="H136" s="233"/>
      <c r="I136" s="232">
        <f>ROUND(E136*H136,2)</f>
        <v>0</v>
      </c>
      <c r="J136" s="233"/>
      <c r="K136" s="232">
        <f>ROUND(E136*J136,2)</f>
        <v>0</v>
      </c>
      <c r="L136" s="232">
        <v>21</v>
      </c>
      <c r="M136" s="232">
        <f>G136*(1+L136/100)</f>
        <v>0</v>
      </c>
      <c r="N136" s="231">
        <v>1.07E-3</v>
      </c>
      <c r="O136" s="231">
        <f>ROUND(E136*N136,2)</f>
        <v>0</v>
      </c>
      <c r="P136" s="231">
        <v>0</v>
      </c>
      <c r="Q136" s="231">
        <f>ROUND(E136*P136,2)</f>
        <v>0</v>
      </c>
      <c r="R136" s="232" t="s">
        <v>212</v>
      </c>
      <c r="S136" s="232" t="s">
        <v>108</v>
      </c>
      <c r="T136" s="232" t="s">
        <v>108</v>
      </c>
      <c r="U136" s="232">
        <v>0</v>
      </c>
      <c r="V136" s="232">
        <f>ROUND(E136*U136,2)</f>
        <v>0</v>
      </c>
      <c r="W136" s="232"/>
      <c r="X136" s="232" t="s">
        <v>213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214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50">
        <v>72</v>
      </c>
      <c r="B137" s="251" t="s">
        <v>312</v>
      </c>
      <c r="C137" s="258" t="s">
        <v>313</v>
      </c>
      <c r="D137" s="252" t="s">
        <v>113</v>
      </c>
      <c r="E137" s="253">
        <v>1</v>
      </c>
      <c r="F137" s="254"/>
      <c r="G137" s="255">
        <f>ROUND(E137*F137,2)</f>
        <v>0</v>
      </c>
      <c r="H137" s="233"/>
      <c r="I137" s="232">
        <f>ROUND(E137*H137,2)</f>
        <v>0</v>
      </c>
      <c r="J137" s="233"/>
      <c r="K137" s="232">
        <f>ROUND(E137*J137,2)</f>
        <v>0</v>
      </c>
      <c r="L137" s="232">
        <v>21</v>
      </c>
      <c r="M137" s="232">
        <f>G137*(1+L137/100)</f>
        <v>0</v>
      </c>
      <c r="N137" s="231">
        <v>1.2700000000000001E-3</v>
      </c>
      <c r="O137" s="231">
        <f>ROUND(E137*N137,2)</f>
        <v>0</v>
      </c>
      <c r="P137" s="231">
        <v>0</v>
      </c>
      <c r="Q137" s="231">
        <f>ROUND(E137*P137,2)</f>
        <v>0</v>
      </c>
      <c r="R137" s="232" t="s">
        <v>212</v>
      </c>
      <c r="S137" s="232" t="s">
        <v>108</v>
      </c>
      <c r="T137" s="232" t="s">
        <v>108</v>
      </c>
      <c r="U137" s="232">
        <v>0</v>
      </c>
      <c r="V137" s="232">
        <f>ROUND(E137*U137,2)</f>
        <v>0</v>
      </c>
      <c r="W137" s="232"/>
      <c r="X137" s="232" t="s">
        <v>213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214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50">
        <v>73</v>
      </c>
      <c r="B138" s="251" t="s">
        <v>314</v>
      </c>
      <c r="C138" s="258" t="s">
        <v>315</v>
      </c>
      <c r="D138" s="252" t="s">
        <v>113</v>
      </c>
      <c r="E138" s="253">
        <v>1</v>
      </c>
      <c r="F138" s="254"/>
      <c r="G138" s="255">
        <f>ROUND(E138*F138,2)</f>
        <v>0</v>
      </c>
      <c r="H138" s="233"/>
      <c r="I138" s="232">
        <f>ROUND(E138*H138,2)</f>
        <v>0</v>
      </c>
      <c r="J138" s="233"/>
      <c r="K138" s="232">
        <f>ROUND(E138*J138,2)</f>
        <v>0</v>
      </c>
      <c r="L138" s="232">
        <v>21</v>
      </c>
      <c r="M138" s="232">
        <f>G138*(1+L138/100)</f>
        <v>0</v>
      </c>
      <c r="N138" s="231">
        <v>0.111</v>
      </c>
      <c r="O138" s="231">
        <f>ROUND(E138*N138,2)</f>
        <v>0.11</v>
      </c>
      <c r="P138" s="231">
        <v>0</v>
      </c>
      <c r="Q138" s="231">
        <f>ROUND(E138*P138,2)</f>
        <v>0</v>
      </c>
      <c r="R138" s="232" t="s">
        <v>212</v>
      </c>
      <c r="S138" s="232" t="s">
        <v>108</v>
      </c>
      <c r="T138" s="232" t="s">
        <v>108</v>
      </c>
      <c r="U138" s="232">
        <v>0</v>
      </c>
      <c r="V138" s="232">
        <f>ROUND(E138*U138,2)</f>
        <v>0</v>
      </c>
      <c r="W138" s="232"/>
      <c r="X138" s="232" t="s">
        <v>213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214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50">
        <v>74</v>
      </c>
      <c r="B139" s="251" t="s">
        <v>316</v>
      </c>
      <c r="C139" s="258" t="s">
        <v>317</v>
      </c>
      <c r="D139" s="252" t="s">
        <v>113</v>
      </c>
      <c r="E139" s="253">
        <v>1</v>
      </c>
      <c r="F139" s="254"/>
      <c r="G139" s="255">
        <f>ROUND(E139*F139,2)</f>
        <v>0</v>
      </c>
      <c r="H139" s="233"/>
      <c r="I139" s="232">
        <f>ROUND(E139*H139,2)</f>
        <v>0</v>
      </c>
      <c r="J139" s="233"/>
      <c r="K139" s="232">
        <f>ROUND(E139*J139,2)</f>
        <v>0</v>
      </c>
      <c r="L139" s="232">
        <v>21</v>
      </c>
      <c r="M139" s="232">
        <f>G139*(1+L139/100)</f>
        <v>0</v>
      </c>
      <c r="N139" s="231">
        <v>5.7000000000000002E-2</v>
      </c>
      <c r="O139" s="231">
        <f>ROUND(E139*N139,2)</f>
        <v>0.06</v>
      </c>
      <c r="P139" s="231">
        <v>0</v>
      </c>
      <c r="Q139" s="231">
        <f>ROUND(E139*P139,2)</f>
        <v>0</v>
      </c>
      <c r="R139" s="232" t="s">
        <v>212</v>
      </c>
      <c r="S139" s="232" t="s">
        <v>108</v>
      </c>
      <c r="T139" s="232" t="s">
        <v>108</v>
      </c>
      <c r="U139" s="232">
        <v>0</v>
      </c>
      <c r="V139" s="232">
        <f>ROUND(E139*U139,2)</f>
        <v>0</v>
      </c>
      <c r="W139" s="232"/>
      <c r="X139" s="232" t="s">
        <v>213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214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50">
        <v>75</v>
      </c>
      <c r="B140" s="251" t="s">
        <v>318</v>
      </c>
      <c r="C140" s="258" t="s">
        <v>319</v>
      </c>
      <c r="D140" s="252" t="s">
        <v>113</v>
      </c>
      <c r="E140" s="253">
        <v>1</v>
      </c>
      <c r="F140" s="254"/>
      <c r="G140" s="255">
        <f>ROUND(E140*F140,2)</f>
        <v>0</v>
      </c>
      <c r="H140" s="233"/>
      <c r="I140" s="232">
        <f>ROUND(E140*H140,2)</f>
        <v>0</v>
      </c>
      <c r="J140" s="233"/>
      <c r="K140" s="232">
        <f>ROUND(E140*J140,2)</f>
        <v>0</v>
      </c>
      <c r="L140" s="232">
        <v>21</v>
      </c>
      <c r="M140" s="232">
        <f>G140*(1+L140/100)</f>
        <v>0</v>
      </c>
      <c r="N140" s="231">
        <v>0.09</v>
      </c>
      <c r="O140" s="231">
        <f>ROUND(E140*N140,2)</f>
        <v>0.09</v>
      </c>
      <c r="P140" s="231">
        <v>0</v>
      </c>
      <c r="Q140" s="231">
        <f>ROUND(E140*P140,2)</f>
        <v>0</v>
      </c>
      <c r="R140" s="232" t="s">
        <v>212</v>
      </c>
      <c r="S140" s="232" t="s">
        <v>108</v>
      </c>
      <c r="T140" s="232" t="s">
        <v>108</v>
      </c>
      <c r="U140" s="232">
        <v>0</v>
      </c>
      <c r="V140" s="232">
        <f>ROUND(E140*U140,2)</f>
        <v>0</v>
      </c>
      <c r="W140" s="232"/>
      <c r="X140" s="232" t="s">
        <v>213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214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50">
        <v>76</v>
      </c>
      <c r="B141" s="251" t="s">
        <v>320</v>
      </c>
      <c r="C141" s="258" t="s">
        <v>321</v>
      </c>
      <c r="D141" s="252" t="s">
        <v>113</v>
      </c>
      <c r="E141" s="253">
        <v>1</v>
      </c>
      <c r="F141" s="254"/>
      <c r="G141" s="255">
        <f>ROUND(E141*F141,2)</f>
        <v>0</v>
      </c>
      <c r="H141" s="233"/>
      <c r="I141" s="232">
        <f>ROUND(E141*H141,2)</f>
        <v>0</v>
      </c>
      <c r="J141" s="233"/>
      <c r="K141" s="232">
        <f>ROUND(E141*J141,2)</f>
        <v>0</v>
      </c>
      <c r="L141" s="232">
        <v>21</v>
      </c>
      <c r="M141" s="232">
        <f>G141*(1+L141/100)</f>
        <v>0</v>
      </c>
      <c r="N141" s="231">
        <v>6.9000000000000006E-2</v>
      </c>
      <c r="O141" s="231">
        <f>ROUND(E141*N141,2)</f>
        <v>7.0000000000000007E-2</v>
      </c>
      <c r="P141" s="231">
        <v>0</v>
      </c>
      <c r="Q141" s="231">
        <f>ROUND(E141*P141,2)</f>
        <v>0</v>
      </c>
      <c r="R141" s="232" t="s">
        <v>212</v>
      </c>
      <c r="S141" s="232" t="s">
        <v>108</v>
      </c>
      <c r="T141" s="232" t="s">
        <v>108</v>
      </c>
      <c r="U141" s="232">
        <v>0</v>
      </c>
      <c r="V141" s="232">
        <f>ROUND(E141*U141,2)</f>
        <v>0</v>
      </c>
      <c r="W141" s="232"/>
      <c r="X141" s="232" t="s">
        <v>213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214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50">
        <v>77</v>
      </c>
      <c r="B142" s="251" t="s">
        <v>322</v>
      </c>
      <c r="C142" s="258" t="s">
        <v>323</v>
      </c>
      <c r="D142" s="252" t="s">
        <v>113</v>
      </c>
      <c r="E142" s="253">
        <v>1</v>
      </c>
      <c r="F142" s="254"/>
      <c r="G142" s="255">
        <f>ROUND(E142*F142,2)</f>
        <v>0</v>
      </c>
      <c r="H142" s="233"/>
      <c r="I142" s="232">
        <f>ROUND(E142*H142,2)</f>
        <v>0</v>
      </c>
      <c r="J142" s="233"/>
      <c r="K142" s="232">
        <f>ROUND(E142*J142,2)</f>
        <v>0</v>
      </c>
      <c r="L142" s="232">
        <v>21</v>
      </c>
      <c r="M142" s="232">
        <f>G142*(1+L142/100)</f>
        <v>0</v>
      </c>
      <c r="N142" s="231">
        <v>3.9E-2</v>
      </c>
      <c r="O142" s="231">
        <f>ROUND(E142*N142,2)</f>
        <v>0.04</v>
      </c>
      <c r="P142" s="231">
        <v>0</v>
      </c>
      <c r="Q142" s="231">
        <f>ROUND(E142*P142,2)</f>
        <v>0</v>
      </c>
      <c r="R142" s="232" t="s">
        <v>212</v>
      </c>
      <c r="S142" s="232" t="s">
        <v>108</v>
      </c>
      <c r="T142" s="232" t="s">
        <v>108</v>
      </c>
      <c r="U142" s="232">
        <v>0</v>
      </c>
      <c r="V142" s="232">
        <f>ROUND(E142*U142,2)</f>
        <v>0</v>
      </c>
      <c r="W142" s="232"/>
      <c r="X142" s="232" t="s">
        <v>213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214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x14ac:dyDescent="0.2">
      <c r="A143" s="238" t="s">
        <v>103</v>
      </c>
      <c r="B143" s="239" t="s">
        <v>65</v>
      </c>
      <c r="C143" s="257" t="s">
        <v>66</v>
      </c>
      <c r="D143" s="240"/>
      <c r="E143" s="241"/>
      <c r="F143" s="242"/>
      <c r="G143" s="243">
        <f>SUMIF(AG144:AG182,"&lt;&gt;NOR",G144:G182)</f>
        <v>0</v>
      </c>
      <c r="H143" s="237"/>
      <c r="I143" s="237">
        <f>SUM(I144:I182)</f>
        <v>0</v>
      </c>
      <c r="J143" s="237"/>
      <c r="K143" s="237">
        <f>SUM(K144:K182)</f>
        <v>0</v>
      </c>
      <c r="L143" s="237"/>
      <c r="M143" s="237">
        <f>SUM(M144:M182)</f>
        <v>0</v>
      </c>
      <c r="N143" s="236"/>
      <c r="O143" s="236">
        <f>SUM(O144:O182)</f>
        <v>44.480000000000011</v>
      </c>
      <c r="P143" s="236"/>
      <c r="Q143" s="236">
        <f>SUM(Q144:Q182)</f>
        <v>0</v>
      </c>
      <c r="R143" s="237"/>
      <c r="S143" s="237"/>
      <c r="T143" s="237"/>
      <c r="U143" s="237"/>
      <c r="V143" s="237">
        <f>SUM(V144:V182)</f>
        <v>50.14</v>
      </c>
      <c r="W143" s="237"/>
      <c r="X143" s="237"/>
      <c r="AG143" t="s">
        <v>104</v>
      </c>
    </row>
    <row r="144" spans="1:60" outlineLevel="1" x14ac:dyDescent="0.2">
      <c r="A144" s="244">
        <v>78</v>
      </c>
      <c r="B144" s="245" t="s">
        <v>324</v>
      </c>
      <c r="C144" s="259" t="s">
        <v>325</v>
      </c>
      <c r="D144" s="246" t="s">
        <v>113</v>
      </c>
      <c r="E144" s="247">
        <v>3</v>
      </c>
      <c r="F144" s="248"/>
      <c r="G144" s="249">
        <f>ROUND(E144*F144,2)</f>
        <v>0</v>
      </c>
      <c r="H144" s="233"/>
      <c r="I144" s="232">
        <f>ROUND(E144*H144,2)</f>
        <v>0</v>
      </c>
      <c r="J144" s="233"/>
      <c r="K144" s="232">
        <f>ROUND(E144*J144,2)</f>
        <v>0</v>
      </c>
      <c r="L144" s="232">
        <v>21</v>
      </c>
      <c r="M144" s="232">
        <f>G144*(1+L144/100)</f>
        <v>0</v>
      </c>
      <c r="N144" s="231">
        <v>0.1133</v>
      </c>
      <c r="O144" s="231">
        <f>ROUND(E144*N144,2)</f>
        <v>0.34</v>
      </c>
      <c r="P144" s="231">
        <v>0</v>
      </c>
      <c r="Q144" s="231">
        <f>ROUND(E144*P144,2)</f>
        <v>0</v>
      </c>
      <c r="R144" s="232"/>
      <c r="S144" s="232" t="s">
        <v>108</v>
      </c>
      <c r="T144" s="232" t="s">
        <v>108</v>
      </c>
      <c r="U144" s="232">
        <v>0.91800000000000004</v>
      </c>
      <c r="V144" s="232">
        <f>ROUND(E144*U144,2)</f>
        <v>2.75</v>
      </c>
      <c r="W144" s="232"/>
      <c r="X144" s="232" t="s">
        <v>109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110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9"/>
      <c r="B145" s="230"/>
      <c r="C145" s="260" t="s">
        <v>326</v>
      </c>
      <c r="D145" s="234"/>
      <c r="E145" s="235">
        <v>1</v>
      </c>
      <c r="F145" s="232"/>
      <c r="G145" s="232"/>
      <c r="H145" s="232"/>
      <c r="I145" s="232"/>
      <c r="J145" s="232"/>
      <c r="K145" s="232"/>
      <c r="L145" s="232"/>
      <c r="M145" s="232"/>
      <c r="N145" s="231"/>
      <c r="O145" s="231"/>
      <c r="P145" s="231"/>
      <c r="Q145" s="231"/>
      <c r="R145" s="232"/>
      <c r="S145" s="232"/>
      <c r="T145" s="232"/>
      <c r="U145" s="232"/>
      <c r="V145" s="232"/>
      <c r="W145" s="232"/>
      <c r="X145" s="23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131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29"/>
      <c r="B146" s="230"/>
      <c r="C146" s="260" t="s">
        <v>327</v>
      </c>
      <c r="D146" s="234"/>
      <c r="E146" s="235">
        <v>2</v>
      </c>
      <c r="F146" s="232"/>
      <c r="G146" s="232"/>
      <c r="H146" s="232"/>
      <c r="I146" s="232"/>
      <c r="J146" s="232"/>
      <c r="K146" s="232"/>
      <c r="L146" s="232"/>
      <c r="M146" s="232"/>
      <c r="N146" s="231"/>
      <c r="O146" s="231"/>
      <c r="P146" s="231"/>
      <c r="Q146" s="231"/>
      <c r="R146" s="232"/>
      <c r="S146" s="232"/>
      <c r="T146" s="232"/>
      <c r="U146" s="232"/>
      <c r="V146" s="232"/>
      <c r="W146" s="232"/>
      <c r="X146" s="23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131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4">
        <v>79</v>
      </c>
      <c r="B147" s="245" t="s">
        <v>328</v>
      </c>
      <c r="C147" s="259" t="s">
        <v>329</v>
      </c>
      <c r="D147" s="246" t="s">
        <v>124</v>
      </c>
      <c r="E147" s="247">
        <v>40</v>
      </c>
      <c r="F147" s="248"/>
      <c r="G147" s="249">
        <f>ROUND(E147*F147,2)</f>
        <v>0</v>
      </c>
      <c r="H147" s="233"/>
      <c r="I147" s="232">
        <f>ROUND(E147*H147,2)</f>
        <v>0</v>
      </c>
      <c r="J147" s="233"/>
      <c r="K147" s="232">
        <f>ROUND(E147*J147,2)</f>
        <v>0</v>
      </c>
      <c r="L147" s="232">
        <v>21</v>
      </c>
      <c r="M147" s="232">
        <f>G147*(1+L147/100)</f>
        <v>0</v>
      </c>
      <c r="N147" s="231">
        <v>9.0000000000000006E-5</v>
      </c>
      <c r="O147" s="231">
        <f>ROUND(E147*N147,2)</f>
        <v>0</v>
      </c>
      <c r="P147" s="231">
        <v>0</v>
      </c>
      <c r="Q147" s="231">
        <f>ROUND(E147*P147,2)</f>
        <v>0</v>
      </c>
      <c r="R147" s="232"/>
      <c r="S147" s="232" t="s">
        <v>108</v>
      </c>
      <c r="T147" s="232" t="s">
        <v>108</v>
      </c>
      <c r="U147" s="232">
        <v>2.1999999999999999E-2</v>
      </c>
      <c r="V147" s="232">
        <f>ROUND(E147*U147,2)</f>
        <v>0.88</v>
      </c>
      <c r="W147" s="232"/>
      <c r="X147" s="232" t="s">
        <v>109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110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9"/>
      <c r="B148" s="230"/>
      <c r="C148" s="260" t="s">
        <v>330</v>
      </c>
      <c r="D148" s="234"/>
      <c r="E148" s="235">
        <v>40</v>
      </c>
      <c r="F148" s="232"/>
      <c r="G148" s="232"/>
      <c r="H148" s="232"/>
      <c r="I148" s="232"/>
      <c r="J148" s="232"/>
      <c r="K148" s="232"/>
      <c r="L148" s="232"/>
      <c r="M148" s="232"/>
      <c r="N148" s="231"/>
      <c r="O148" s="231"/>
      <c r="P148" s="231"/>
      <c r="Q148" s="231"/>
      <c r="R148" s="232"/>
      <c r="S148" s="232"/>
      <c r="T148" s="232"/>
      <c r="U148" s="232"/>
      <c r="V148" s="232"/>
      <c r="W148" s="232"/>
      <c r="X148" s="23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131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44">
        <v>80</v>
      </c>
      <c r="B149" s="245" t="s">
        <v>331</v>
      </c>
      <c r="C149" s="259" t="s">
        <v>332</v>
      </c>
      <c r="D149" s="246" t="s">
        <v>124</v>
      </c>
      <c r="E149" s="247">
        <v>43.5</v>
      </c>
      <c r="F149" s="248"/>
      <c r="G149" s="249">
        <f>ROUND(E149*F149,2)</f>
        <v>0</v>
      </c>
      <c r="H149" s="233"/>
      <c r="I149" s="232">
        <f>ROUND(E149*H149,2)</f>
        <v>0</v>
      </c>
      <c r="J149" s="233"/>
      <c r="K149" s="232">
        <f>ROUND(E149*J149,2)</f>
        <v>0</v>
      </c>
      <c r="L149" s="232">
        <v>21</v>
      </c>
      <c r="M149" s="232">
        <f>G149*(1+L149/100)</f>
        <v>0</v>
      </c>
      <c r="N149" s="231">
        <v>1.8000000000000001E-4</v>
      </c>
      <c r="O149" s="231">
        <f>ROUND(E149*N149,2)</f>
        <v>0.01</v>
      </c>
      <c r="P149" s="231">
        <v>0</v>
      </c>
      <c r="Q149" s="231">
        <f>ROUND(E149*P149,2)</f>
        <v>0</v>
      </c>
      <c r="R149" s="232"/>
      <c r="S149" s="232" t="s">
        <v>108</v>
      </c>
      <c r="T149" s="232" t="s">
        <v>108</v>
      </c>
      <c r="U149" s="232">
        <v>4.2999999999999997E-2</v>
      </c>
      <c r="V149" s="232">
        <f>ROUND(E149*U149,2)</f>
        <v>1.87</v>
      </c>
      <c r="W149" s="232"/>
      <c r="X149" s="232" t="s">
        <v>109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110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60" t="s">
        <v>333</v>
      </c>
      <c r="D150" s="234"/>
      <c r="E150" s="235"/>
      <c r="F150" s="232"/>
      <c r="G150" s="232"/>
      <c r="H150" s="232"/>
      <c r="I150" s="232"/>
      <c r="J150" s="232"/>
      <c r="K150" s="232"/>
      <c r="L150" s="232"/>
      <c r="M150" s="232"/>
      <c r="N150" s="231"/>
      <c r="O150" s="231"/>
      <c r="P150" s="231"/>
      <c r="Q150" s="231"/>
      <c r="R150" s="232"/>
      <c r="S150" s="232"/>
      <c r="T150" s="232"/>
      <c r="U150" s="232"/>
      <c r="V150" s="232"/>
      <c r="W150" s="232"/>
      <c r="X150" s="23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131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60" t="s">
        <v>334</v>
      </c>
      <c r="D151" s="234"/>
      <c r="E151" s="235">
        <v>14</v>
      </c>
      <c r="F151" s="232"/>
      <c r="G151" s="232"/>
      <c r="H151" s="232"/>
      <c r="I151" s="232"/>
      <c r="J151" s="232"/>
      <c r="K151" s="232"/>
      <c r="L151" s="232"/>
      <c r="M151" s="232"/>
      <c r="N151" s="231"/>
      <c r="O151" s="231"/>
      <c r="P151" s="231"/>
      <c r="Q151" s="231"/>
      <c r="R151" s="232"/>
      <c r="S151" s="232"/>
      <c r="T151" s="232"/>
      <c r="U151" s="232"/>
      <c r="V151" s="232"/>
      <c r="W151" s="232"/>
      <c r="X151" s="23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131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29"/>
      <c r="B152" s="230"/>
      <c r="C152" s="260" t="s">
        <v>335</v>
      </c>
      <c r="D152" s="234"/>
      <c r="E152" s="235">
        <v>29.5</v>
      </c>
      <c r="F152" s="232"/>
      <c r="G152" s="232"/>
      <c r="H152" s="232"/>
      <c r="I152" s="232"/>
      <c r="J152" s="232"/>
      <c r="K152" s="232"/>
      <c r="L152" s="232"/>
      <c r="M152" s="232"/>
      <c r="N152" s="231"/>
      <c r="O152" s="231"/>
      <c r="P152" s="231"/>
      <c r="Q152" s="231"/>
      <c r="R152" s="232"/>
      <c r="S152" s="232"/>
      <c r="T152" s="232"/>
      <c r="U152" s="232"/>
      <c r="V152" s="232"/>
      <c r="W152" s="232"/>
      <c r="X152" s="23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131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44">
        <v>81</v>
      </c>
      <c r="B153" s="245" t="s">
        <v>336</v>
      </c>
      <c r="C153" s="259" t="s">
        <v>337</v>
      </c>
      <c r="D153" s="246" t="s">
        <v>107</v>
      </c>
      <c r="E153" s="247">
        <v>4</v>
      </c>
      <c r="F153" s="248"/>
      <c r="G153" s="249">
        <f>ROUND(E153*F153,2)</f>
        <v>0</v>
      </c>
      <c r="H153" s="233"/>
      <c r="I153" s="232">
        <f>ROUND(E153*H153,2)</f>
        <v>0</v>
      </c>
      <c r="J153" s="233"/>
      <c r="K153" s="232">
        <f>ROUND(E153*J153,2)</f>
        <v>0</v>
      </c>
      <c r="L153" s="232">
        <v>21</v>
      </c>
      <c r="M153" s="232">
        <f>G153*(1+L153/100)</f>
        <v>0</v>
      </c>
      <c r="N153" s="231">
        <v>7.6000000000000004E-4</v>
      </c>
      <c r="O153" s="231">
        <f>ROUND(E153*N153,2)</f>
        <v>0</v>
      </c>
      <c r="P153" s="231">
        <v>0</v>
      </c>
      <c r="Q153" s="231">
        <f>ROUND(E153*P153,2)</f>
        <v>0</v>
      </c>
      <c r="R153" s="232"/>
      <c r="S153" s="232" t="s">
        <v>108</v>
      </c>
      <c r="T153" s="232" t="s">
        <v>108</v>
      </c>
      <c r="U153" s="232">
        <v>0.311</v>
      </c>
      <c r="V153" s="232">
        <f>ROUND(E153*U153,2)</f>
        <v>1.24</v>
      </c>
      <c r="W153" s="232"/>
      <c r="X153" s="232" t="s">
        <v>109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110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29"/>
      <c r="B154" s="230"/>
      <c r="C154" s="260" t="s">
        <v>338</v>
      </c>
      <c r="D154" s="234"/>
      <c r="E154" s="235">
        <v>4</v>
      </c>
      <c r="F154" s="232"/>
      <c r="G154" s="232"/>
      <c r="H154" s="232"/>
      <c r="I154" s="232"/>
      <c r="J154" s="232"/>
      <c r="K154" s="232"/>
      <c r="L154" s="232"/>
      <c r="M154" s="232"/>
      <c r="N154" s="231"/>
      <c r="O154" s="231"/>
      <c r="P154" s="231"/>
      <c r="Q154" s="231"/>
      <c r="R154" s="232"/>
      <c r="S154" s="232"/>
      <c r="T154" s="232"/>
      <c r="U154" s="232"/>
      <c r="V154" s="232"/>
      <c r="W154" s="232"/>
      <c r="X154" s="23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131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44">
        <v>82</v>
      </c>
      <c r="B155" s="245" t="s">
        <v>339</v>
      </c>
      <c r="C155" s="259" t="s">
        <v>340</v>
      </c>
      <c r="D155" s="246" t="s">
        <v>124</v>
      </c>
      <c r="E155" s="247">
        <v>83.5</v>
      </c>
      <c r="F155" s="248"/>
      <c r="G155" s="249">
        <f>ROUND(E155*F155,2)</f>
        <v>0</v>
      </c>
      <c r="H155" s="233"/>
      <c r="I155" s="232">
        <f>ROUND(E155*H155,2)</f>
        <v>0</v>
      </c>
      <c r="J155" s="233"/>
      <c r="K155" s="232">
        <f>ROUND(E155*J155,2)</f>
        <v>0</v>
      </c>
      <c r="L155" s="232">
        <v>21</v>
      </c>
      <c r="M155" s="232">
        <f>G155*(1+L155/100)</f>
        <v>0</v>
      </c>
      <c r="N155" s="231">
        <v>0</v>
      </c>
      <c r="O155" s="231">
        <f>ROUND(E155*N155,2)</f>
        <v>0</v>
      </c>
      <c r="P155" s="231">
        <v>0</v>
      </c>
      <c r="Q155" s="231">
        <f>ROUND(E155*P155,2)</f>
        <v>0</v>
      </c>
      <c r="R155" s="232"/>
      <c r="S155" s="232" t="s">
        <v>108</v>
      </c>
      <c r="T155" s="232" t="s">
        <v>108</v>
      </c>
      <c r="U155" s="232">
        <v>1.2E-2</v>
      </c>
      <c r="V155" s="232">
        <f>ROUND(E155*U155,2)</f>
        <v>1</v>
      </c>
      <c r="W155" s="232"/>
      <c r="X155" s="232" t="s">
        <v>109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110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29"/>
      <c r="B156" s="230"/>
      <c r="C156" s="260" t="s">
        <v>341</v>
      </c>
      <c r="D156" s="234"/>
      <c r="E156" s="235">
        <v>83.5</v>
      </c>
      <c r="F156" s="232"/>
      <c r="G156" s="232"/>
      <c r="H156" s="232"/>
      <c r="I156" s="232"/>
      <c r="J156" s="232"/>
      <c r="K156" s="232"/>
      <c r="L156" s="232"/>
      <c r="M156" s="232"/>
      <c r="N156" s="231"/>
      <c r="O156" s="231"/>
      <c r="P156" s="231"/>
      <c r="Q156" s="231"/>
      <c r="R156" s="232"/>
      <c r="S156" s="232"/>
      <c r="T156" s="232"/>
      <c r="U156" s="232"/>
      <c r="V156" s="232"/>
      <c r="W156" s="232"/>
      <c r="X156" s="23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131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50">
        <v>83</v>
      </c>
      <c r="B157" s="251" t="s">
        <v>342</v>
      </c>
      <c r="C157" s="258" t="s">
        <v>343</v>
      </c>
      <c r="D157" s="252" t="s">
        <v>107</v>
      </c>
      <c r="E157" s="253">
        <v>4</v>
      </c>
      <c r="F157" s="254"/>
      <c r="G157" s="255">
        <f>ROUND(E157*F157,2)</f>
        <v>0</v>
      </c>
      <c r="H157" s="233"/>
      <c r="I157" s="232">
        <f>ROUND(E157*H157,2)</f>
        <v>0</v>
      </c>
      <c r="J157" s="233"/>
      <c r="K157" s="232">
        <f>ROUND(E157*J157,2)</f>
        <v>0</v>
      </c>
      <c r="L157" s="232">
        <v>21</v>
      </c>
      <c r="M157" s="232">
        <f>G157*(1+L157/100)</f>
        <v>0</v>
      </c>
      <c r="N157" s="231">
        <v>0</v>
      </c>
      <c r="O157" s="231">
        <f>ROUND(E157*N157,2)</f>
        <v>0</v>
      </c>
      <c r="P157" s="231">
        <v>0</v>
      </c>
      <c r="Q157" s="231">
        <f>ROUND(E157*P157,2)</f>
        <v>0</v>
      </c>
      <c r="R157" s="232"/>
      <c r="S157" s="232" t="s">
        <v>108</v>
      </c>
      <c r="T157" s="232" t="s">
        <v>108</v>
      </c>
      <c r="U157" s="232">
        <v>0.125</v>
      </c>
      <c r="V157" s="232">
        <f>ROUND(E157*U157,2)</f>
        <v>0.5</v>
      </c>
      <c r="W157" s="232"/>
      <c r="X157" s="232" t="s">
        <v>109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110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50">
        <v>84</v>
      </c>
      <c r="B158" s="251" t="s">
        <v>344</v>
      </c>
      <c r="C158" s="258" t="s">
        <v>345</v>
      </c>
      <c r="D158" s="252" t="s">
        <v>124</v>
      </c>
      <c r="E158" s="253">
        <v>55.5</v>
      </c>
      <c r="F158" s="254"/>
      <c r="G158" s="255">
        <f>ROUND(E158*F158,2)</f>
        <v>0</v>
      </c>
      <c r="H158" s="233"/>
      <c r="I158" s="232">
        <f>ROUND(E158*H158,2)</f>
        <v>0</v>
      </c>
      <c r="J158" s="233"/>
      <c r="K158" s="232">
        <f>ROUND(E158*J158,2)</f>
        <v>0</v>
      </c>
      <c r="L158" s="232">
        <v>21</v>
      </c>
      <c r="M158" s="232">
        <f>G158*(1+L158/100)</f>
        <v>0</v>
      </c>
      <c r="N158" s="231">
        <v>0</v>
      </c>
      <c r="O158" s="231">
        <f>ROUND(E158*N158,2)</f>
        <v>0</v>
      </c>
      <c r="P158" s="231">
        <v>0</v>
      </c>
      <c r="Q158" s="231">
        <f>ROUND(E158*P158,2)</f>
        <v>0</v>
      </c>
      <c r="R158" s="232"/>
      <c r="S158" s="232" t="s">
        <v>108</v>
      </c>
      <c r="T158" s="232" t="s">
        <v>108</v>
      </c>
      <c r="U158" s="232">
        <v>3.6999999999999998E-2</v>
      </c>
      <c r="V158" s="232">
        <f>ROUND(E158*U158,2)</f>
        <v>2.0499999999999998</v>
      </c>
      <c r="W158" s="232"/>
      <c r="X158" s="232" t="s">
        <v>109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110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44">
        <v>85</v>
      </c>
      <c r="B159" s="245" t="s">
        <v>346</v>
      </c>
      <c r="C159" s="259" t="s">
        <v>347</v>
      </c>
      <c r="D159" s="246" t="s">
        <v>124</v>
      </c>
      <c r="E159" s="247">
        <v>107</v>
      </c>
      <c r="F159" s="248"/>
      <c r="G159" s="249">
        <f>ROUND(E159*F159,2)</f>
        <v>0</v>
      </c>
      <c r="H159" s="233"/>
      <c r="I159" s="232">
        <f>ROUND(E159*H159,2)</f>
        <v>0</v>
      </c>
      <c r="J159" s="233"/>
      <c r="K159" s="232">
        <f>ROUND(E159*J159,2)</f>
        <v>0</v>
      </c>
      <c r="L159" s="232">
        <v>21</v>
      </c>
      <c r="M159" s="232">
        <f>G159*(1+L159/100)</f>
        <v>0</v>
      </c>
      <c r="N159" s="231">
        <v>0.188</v>
      </c>
      <c r="O159" s="231">
        <f>ROUND(E159*N159,2)</f>
        <v>20.12</v>
      </c>
      <c r="P159" s="231">
        <v>0</v>
      </c>
      <c r="Q159" s="231">
        <f>ROUND(E159*P159,2)</f>
        <v>0</v>
      </c>
      <c r="R159" s="232"/>
      <c r="S159" s="232" t="s">
        <v>207</v>
      </c>
      <c r="T159" s="232" t="s">
        <v>208</v>
      </c>
      <c r="U159" s="232">
        <v>0.27200000000000002</v>
      </c>
      <c r="V159" s="232">
        <f>ROUND(E159*U159,2)</f>
        <v>29.1</v>
      </c>
      <c r="W159" s="232"/>
      <c r="X159" s="232" t="s">
        <v>109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110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29"/>
      <c r="B160" s="230"/>
      <c r="C160" s="260" t="s">
        <v>348</v>
      </c>
      <c r="D160" s="234"/>
      <c r="E160" s="235">
        <v>24</v>
      </c>
      <c r="F160" s="232"/>
      <c r="G160" s="232"/>
      <c r="H160" s="232"/>
      <c r="I160" s="232"/>
      <c r="J160" s="232"/>
      <c r="K160" s="232"/>
      <c r="L160" s="232"/>
      <c r="M160" s="232"/>
      <c r="N160" s="231"/>
      <c r="O160" s="231"/>
      <c r="P160" s="231"/>
      <c r="Q160" s="231"/>
      <c r="R160" s="232"/>
      <c r="S160" s="232"/>
      <c r="T160" s="232"/>
      <c r="U160" s="232"/>
      <c r="V160" s="232"/>
      <c r="W160" s="232"/>
      <c r="X160" s="23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131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29"/>
      <c r="B161" s="230"/>
      <c r="C161" s="260" t="s">
        <v>349</v>
      </c>
      <c r="D161" s="234"/>
      <c r="E161" s="235">
        <v>15</v>
      </c>
      <c r="F161" s="232"/>
      <c r="G161" s="232"/>
      <c r="H161" s="232"/>
      <c r="I161" s="232"/>
      <c r="J161" s="232"/>
      <c r="K161" s="232"/>
      <c r="L161" s="232"/>
      <c r="M161" s="232"/>
      <c r="N161" s="231"/>
      <c r="O161" s="231"/>
      <c r="P161" s="231"/>
      <c r="Q161" s="231"/>
      <c r="R161" s="232"/>
      <c r="S161" s="232"/>
      <c r="T161" s="232"/>
      <c r="U161" s="232"/>
      <c r="V161" s="232"/>
      <c r="W161" s="232"/>
      <c r="X161" s="23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131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29"/>
      <c r="B162" s="230"/>
      <c r="C162" s="260" t="s">
        <v>350</v>
      </c>
      <c r="D162" s="234"/>
      <c r="E162" s="235">
        <v>7</v>
      </c>
      <c r="F162" s="232"/>
      <c r="G162" s="232"/>
      <c r="H162" s="232"/>
      <c r="I162" s="232"/>
      <c r="J162" s="232"/>
      <c r="K162" s="232"/>
      <c r="L162" s="232"/>
      <c r="M162" s="232"/>
      <c r="N162" s="231"/>
      <c r="O162" s="231"/>
      <c r="P162" s="231"/>
      <c r="Q162" s="231"/>
      <c r="R162" s="232"/>
      <c r="S162" s="232"/>
      <c r="T162" s="232"/>
      <c r="U162" s="232"/>
      <c r="V162" s="232"/>
      <c r="W162" s="232"/>
      <c r="X162" s="23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131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29"/>
      <c r="B163" s="230"/>
      <c r="C163" s="260" t="s">
        <v>351</v>
      </c>
      <c r="D163" s="234"/>
      <c r="E163" s="235">
        <v>61</v>
      </c>
      <c r="F163" s="232"/>
      <c r="G163" s="232"/>
      <c r="H163" s="232"/>
      <c r="I163" s="232"/>
      <c r="J163" s="232"/>
      <c r="K163" s="232"/>
      <c r="L163" s="232"/>
      <c r="M163" s="232"/>
      <c r="N163" s="231"/>
      <c r="O163" s="231"/>
      <c r="P163" s="231"/>
      <c r="Q163" s="231"/>
      <c r="R163" s="232"/>
      <c r="S163" s="232"/>
      <c r="T163" s="232"/>
      <c r="U163" s="232"/>
      <c r="V163" s="232"/>
      <c r="W163" s="232"/>
      <c r="X163" s="23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131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33.75" outlineLevel="1" x14ac:dyDescent="0.2">
      <c r="A164" s="250">
        <v>86</v>
      </c>
      <c r="B164" s="251" t="s">
        <v>352</v>
      </c>
      <c r="C164" s="258" t="s">
        <v>353</v>
      </c>
      <c r="D164" s="252" t="s">
        <v>113</v>
      </c>
      <c r="E164" s="253">
        <v>13</v>
      </c>
      <c r="F164" s="254"/>
      <c r="G164" s="255">
        <f>ROUND(E164*F164,2)</f>
        <v>0</v>
      </c>
      <c r="H164" s="233"/>
      <c r="I164" s="232">
        <f>ROUND(E164*H164,2)</f>
        <v>0</v>
      </c>
      <c r="J164" s="233"/>
      <c r="K164" s="232">
        <f>ROUND(E164*J164,2)</f>
        <v>0</v>
      </c>
      <c r="L164" s="232">
        <v>21</v>
      </c>
      <c r="M164" s="232">
        <f>G164*(1+L164/100)</f>
        <v>0</v>
      </c>
      <c r="N164" s="231">
        <v>0.628</v>
      </c>
      <c r="O164" s="231">
        <f>ROUND(E164*N164,2)</f>
        <v>8.16</v>
      </c>
      <c r="P164" s="231">
        <v>0</v>
      </c>
      <c r="Q164" s="231">
        <f>ROUND(E164*P164,2)</f>
        <v>0</v>
      </c>
      <c r="R164" s="232"/>
      <c r="S164" s="232" t="s">
        <v>207</v>
      </c>
      <c r="T164" s="232" t="s">
        <v>208</v>
      </c>
      <c r="U164" s="232">
        <v>0.42399999999999999</v>
      </c>
      <c r="V164" s="232">
        <f>ROUND(E164*U164,2)</f>
        <v>5.51</v>
      </c>
      <c r="W164" s="232"/>
      <c r="X164" s="232" t="s">
        <v>109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110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33.75" outlineLevel="1" x14ac:dyDescent="0.2">
      <c r="A165" s="250">
        <v>87</v>
      </c>
      <c r="B165" s="251" t="s">
        <v>354</v>
      </c>
      <c r="C165" s="258" t="s">
        <v>355</v>
      </c>
      <c r="D165" s="252" t="s">
        <v>113</v>
      </c>
      <c r="E165" s="253">
        <v>1</v>
      </c>
      <c r="F165" s="254"/>
      <c r="G165" s="255">
        <f>ROUND(E165*F165,2)</f>
        <v>0</v>
      </c>
      <c r="H165" s="233"/>
      <c r="I165" s="232">
        <f>ROUND(E165*H165,2)</f>
        <v>0</v>
      </c>
      <c r="J165" s="233"/>
      <c r="K165" s="232">
        <f>ROUND(E165*J165,2)</f>
        <v>0</v>
      </c>
      <c r="L165" s="232">
        <v>21</v>
      </c>
      <c r="M165" s="232">
        <f>G165*(1+L165/100)</f>
        <v>0</v>
      </c>
      <c r="N165" s="231">
        <v>0.628</v>
      </c>
      <c r="O165" s="231">
        <f>ROUND(E165*N165,2)</f>
        <v>0.63</v>
      </c>
      <c r="P165" s="231">
        <v>0</v>
      </c>
      <c r="Q165" s="231">
        <f>ROUND(E165*P165,2)</f>
        <v>0</v>
      </c>
      <c r="R165" s="232"/>
      <c r="S165" s="232" t="s">
        <v>207</v>
      </c>
      <c r="T165" s="232" t="s">
        <v>208</v>
      </c>
      <c r="U165" s="232">
        <v>0.42399999999999999</v>
      </c>
      <c r="V165" s="232">
        <f>ROUND(E165*U165,2)</f>
        <v>0.42</v>
      </c>
      <c r="W165" s="232"/>
      <c r="X165" s="232" t="s">
        <v>109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110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ht="33.75" outlineLevel="1" x14ac:dyDescent="0.2">
      <c r="A166" s="250">
        <v>88</v>
      </c>
      <c r="B166" s="251" t="s">
        <v>356</v>
      </c>
      <c r="C166" s="258" t="s">
        <v>357</v>
      </c>
      <c r="D166" s="252" t="s">
        <v>113</v>
      </c>
      <c r="E166" s="253">
        <v>1</v>
      </c>
      <c r="F166" s="254"/>
      <c r="G166" s="255">
        <f>ROUND(E166*F166,2)</f>
        <v>0</v>
      </c>
      <c r="H166" s="233"/>
      <c r="I166" s="232">
        <f>ROUND(E166*H166,2)</f>
        <v>0</v>
      </c>
      <c r="J166" s="233"/>
      <c r="K166" s="232">
        <f>ROUND(E166*J166,2)</f>
        <v>0</v>
      </c>
      <c r="L166" s="232">
        <v>21</v>
      </c>
      <c r="M166" s="232">
        <f>G166*(1+L166/100)</f>
        <v>0</v>
      </c>
      <c r="N166" s="231">
        <v>0.6179</v>
      </c>
      <c r="O166" s="231">
        <f>ROUND(E166*N166,2)</f>
        <v>0.62</v>
      </c>
      <c r="P166" s="231">
        <v>0</v>
      </c>
      <c r="Q166" s="231">
        <f>ROUND(E166*P166,2)</f>
        <v>0</v>
      </c>
      <c r="R166" s="232"/>
      <c r="S166" s="232" t="s">
        <v>207</v>
      </c>
      <c r="T166" s="232" t="s">
        <v>208</v>
      </c>
      <c r="U166" s="232">
        <v>0.42399999999999999</v>
      </c>
      <c r="V166" s="232">
        <f>ROUND(E166*U166,2)</f>
        <v>0.42</v>
      </c>
      <c r="W166" s="232"/>
      <c r="X166" s="232" t="s">
        <v>109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110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2.5" outlineLevel="1" x14ac:dyDescent="0.2">
      <c r="A167" s="244">
        <v>89</v>
      </c>
      <c r="B167" s="245" t="s">
        <v>358</v>
      </c>
      <c r="C167" s="259" t="s">
        <v>359</v>
      </c>
      <c r="D167" s="246" t="s">
        <v>129</v>
      </c>
      <c r="E167" s="247">
        <v>3.05</v>
      </c>
      <c r="F167" s="248"/>
      <c r="G167" s="249">
        <f>ROUND(E167*F167,2)</f>
        <v>0</v>
      </c>
      <c r="H167" s="233"/>
      <c r="I167" s="232">
        <f>ROUND(E167*H167,2)</f>
        <v>0</v>
      </c>
      <c r="J167" s="233"/>
      <c r="K167" s="232">
        <f>ROUND(E167*J167,2)</f>
        <v>0</v>
      </c>
      <c r="L167" s="232">
        <v>21</v>
      </c>
      <c r="M167" s="232">
        <f>G167*(1+L167/100)</f>
        <v>0</v>
      </c>
      <c r="N167" s="231">
        <v>2.5249999999999999</v>
      </c>
      <c r="O167" s="231">
        <f>ROUND(E167*N167,2)</f>
        <v>7.7</v>
      </c>
      <c r="P167" s="231">
        <v>0</v>
      </c>
      <c r="Q167" s="231">
        <f>ROUND(E167*P167,2)</f>
        <v>0</v>
      </c>
      <c r="R167" s="232"/>
      <c r="S167" s="232" t="s">
        <v>207</v>
      </c>
      <c r="T167" s="232" t="s">
        <v>208</v>
      </c>
      <c r="U167" s="232">
        <v>1.4419999999999999</v>
      </c>
      <c r="V167" s="232">
        <f>ROUND(E167*U167,2)</f>
        <v>4.4000000000000004</v>
      </c>
      <c r="W167" s="232"/>
      <c r="X167" s="232" t="s">
        <v>109</v>
      </c>
      <c r="Y167" s="212"/>
      <c r="Z167" s="212"/>
      <c r="AA167" s="212"/>
      <c r="AB167" s="212"/>
      <c r="AC167" s="212"/>
      <c r="AD167" s="212"/>
      <c r="AE167" s="212"/>
      <c r="AF167" s="212"/>
      <c r="AG167" s="212" t="s">
        <v>110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9"/>
      <c r="B168" s="230"/>
      <c r="C168" s="260" t="s">
        <v>360</v>
      </c>
      <c r="D168" s="234"/>
      <c r="E168" s="235">
        <v>3.05</v>
      </c>
      <c r="F168" s="232"/>
      <c r="G168" s="232"/>
      <c r="H168" s="232"/>
      <c r="I168" s="232"/>
      <c r="J168" s="232"/>
      <c r="K168" s="232"/>
      <c r="L168" s="232"/>
      <c r="M168" s="232"/>
      <c r="N168" s="231"/>
      <c r="O168" s="231"/>
      <c r="P168" s="231"/>
      <c r="Q168" s="231"/>
      <c r="R168" s="232"/>
      <c r="S168" s="232"/>
      <c r="T168" s="232"/>
      <c r="U168" s="232"/>
      <c r="V168" s="232"/>
      <c r="W168" s="232"/>
      <c r="X168" s="23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131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 x14ac:dyDescent="0.2">
      <c r="A169" s="244">
        <v>90</v>
      </c>
      <c r="B169" s="245" t="s">
        <v>361</v>
      </c>
      <c r="C169" s="259" t="s">
        <v>362</v>
      </c>
      <c r="D169" s="246" t="s">
        <v>113</v>
      </c>
      <c r="E169" s="247">
        <v>2</v>
      </c>
      <c r="F169" s="248"/>
      <c r="G169" s="249">
        <f>ROUND(E169*F169,2)</f>
        <v>0</v>
      </c>
      <c r="H169" s="233"/>
      <c r="I169" s="232">
        <f>ROUND(E169*H169,2)</f>
        <v>0</v>
      </c>
      <c r="J169" s="233"/>
      <c r="K169" s="232">
        <f>ROUND(E169*J169,2)</f>
        <v>0</v>
      </c>
      <c r="L169" s="232">
        <v>21</v>
      </c>
      <c r="M169" s="232">
        <f>G169*(1+L169/100)</f>
        <v>0</v>
      </c>
      <c r="N169" s="231">
        <v>5.1000000000000004E-3</v>
      </c>
      <c r="O169" s="231">
        <f>ROUND(E169*N169,2)</f>
        <v>0.01</v>
      </c>
      <c r="P169" s="231">
        <v>0</v>
      </c>
      <c r="Q169" s="231">
        <f>ROUND(E169*P169,2)</f>
        <v>0</v>
      </c>
      <c r="R169" s="232" t="s">
        <v>212</v>
      </c>
      <c r="S169" s="232" t="s">
        <v>108</v>
      </c>
      <c r="T169" s="232" t="s">
        <v>108</v>
      </c>
      <c r="U169" s="232">
        <v>0</v>
      </c>
      <c r="V169" s="232">
        <f>ROUND(E169*U169,2)</f>
        <v>0</v>
      </c>
      <c r="W169" s="232"/>
      <c r="X169" s="232" t="s">
        <v>213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214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29"/>
      <c r="B170" s="230"/>
      <c r="C170" s="260" t="s">
        <v>327</v>
      </c>
      <c r="D170" s="234"/>
      <c r="E170" s="235">
        <v>2</v>
      </c>
      <c r="F170" s="232"/>
      <c r="G170" s="232"/>
      <c r="H170" s="232"/>
      <c r="I170" s="232"/>
      <c r="J170" s="232"/>
      <c r="K170" s="232"/>
      <c r="L170" s="232"/>
      <c r="M170" s="232"/>
      <c r="N170" s="231"/>
      <c r="O170" s="231"/>
      <c r="P170" s="231"/>
      <c r="Q170" s="231"/>
      <c r="R170" s="232"/>
      <c r="S170" s="232"/>
      <c r="T170" s="232"/>
      <c r="U170" s="232"/>
      <c r="V170" s="232"/>
      <c r="W170" s="232"/>
      <c r="X170" s="23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131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44">
        <v>91</v>
      </c>
      <c r="B171" s="245" t="s">
        <v>363</v>
      </c>
      <c r="C171" s="259" t="s">
        <v>364</v>
      </c>
      <c r="D171" s="246" t="s">
        <v>113</v>
      </c>
      <c r="E171" s="247">
        <v>2</v>
      </c>
      <c r="F171" s="248"/>
      <c r="G171" s="249">
        <f>ROUND(E171*F171,2)</f>
        <v>0</v>
      </c>
      <c r="H171" s="233"/>
      <c r="I171" s="232">
        <f>ROUND(E171*H171,2)</f>
        <v>0</v>
      </c>
      <c r="J171" s="233"/>
      <c r="K171" s="232">
        <f>ROUND(E171*J171,2)</f>
        <v>0</v>
      </c>
      <c r="L171" s="232">
        <v>21</v>
      </c>
      <c r="M171" s="232">
        <f>G171*(1+L171/100)</f>
        <v>0</v>
      </c>
      <c r="N171" s="231">
        <v>0</v>
      </c>
      <c r="O171" s="231">
        <f>ROUND(E171*N171,2)</f>
        <v>0</v>
      </c>
      <c r="P171" s="231">
        <v>0</v>
      </c>
      <c r="Q171" s="231">
        <f>ROUND(E171*P171,2)</f>
        <v>0</v>
      </c>
      <c r="R171" s="232" t="s">
        <v>212</v>
      </c>
      <c r="S171" s="232" t="s">
        <v>108</v>
      </c>
      <c r="T171" s="232" t="s">
        <v>108</v>
      </c>
      <c r="U171" s="232">
        <v>0</v>
      </c>
      <c r="V171" s="232">
        <f>ROUND(E171*U171,2)</f>
        <v>0</v>
      </c>
      <c r="W171" s="232"/>
      <c r="X171" s="232" t="s">
        <v>213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214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29"/>
      <c r="B172" s="230"/>
      <c r="C172" s="260" t="s">
        <v>327</v>
      </c>
      <c r="D172" s="234"/>
      <c r="E172" s="235">
        <v>2</v>
      </c>
      <c r="F172" s="232"/>
      <c r="G172" s="232"/>
      <c r="H172" s="232"/>
      <c r="I172" s="232"/>
      <c r="J172" s="232"/>
      <c r="K172" s="232"/>
      <c r="L172" s="232"/>
      <c r="M172" s="232"/>
      <c r="N172" s="231"/>
      <c r="O172" s="231"/>
      <c r="P172" s="231"/>
      <c r="Q172" s="231"/>
      <c r="R172" s="232"/>
      <c r="S172" s="232"/>
      <c r="T172" s="232"/>
      <c r="U172" s="232"/>
      <c r="V172" s="232"/>
      <c r="W172" s="232"/>
      <c r="X172" s="23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131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2.5" outlineLevel="1" x14ac:dyDescent="0.2">
      <c r="A173" s="244">
        <v>92</v>
      </c>
      <c r="B173" s="245" t="s">
        <v>365</v>
      </c>
      <c r="C173" s="259" t="s">
        <v>366</v>
      </c>
      <c r="D173" s="246" t="s">
        <v>113</v>
      </c>
      <c r="E173" s="247">
        <v>61.61</v>
      </c>
      <c r="F173" s="248"/>
      <c r="G173" s="249">
        <f>ROUND(E173*F173,2)</f>
        <v>0</v>
      </c>
      <c r="H173" s="233"/>
      <c r="I173" s="232">
        <f>ROUND(E173*H173,2)</f>
        <v>0</v>
      </c>
      <c r="J173" s="233"/>
      <c r="K173" s="232">
        <f>ROUND(E173*J173,2)</f>
        <v>0</v>
      </c>
      <c r="L173" s="232">
        <v>21</v>
      </c>
      <c r="M173" s="232">
        <f>G173*(1+L173/100)</f>
        <v>0</v>
      </c>
      <c r="N173" s="231">
        <v>0.06</v>
      </c>
      <c r="O173" s="231">
        <f>ROUND(E173*N173,2)</f>
        <v>3.7</v>
      </c>
      <c r="P173" s="231">
        <v>0</v>
      </c>
      <c r="Q173" s="231">
        <f>ROUND(E173*P173,2)</f>
        <v>0</v>
      </c>
      <c r="R173" s="232" t="s">
        <v>212</v>
      </c>
      <c r="S173" s="232" t="s">
        <v>108</v>
      </c>
      <c r="T173" s="232" t="s">
        <v>108</v>
      </c>
      <c r="U173" s="232">
        <v>0</v>
      </c>
      <c r="V173" s="232">
        <f>ROUND(E173*U173,2)</f>
        <v>0</v>
      </c>
      <c r="W173" s="232"/>
      <c r="X173" s="232" t="s">
        <v>213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214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29"/>
      <c r="B174" s="230"/>
      <c r="C174" s="260" t="s">
        <v>367</v>
      </c>
      <c r="D174" s="234"/>
      <c r="E174" s="235">
        <v>61.61</v>
      </c>
      <c r="F174" s="232"/>
      <c r="G174" s="232"/>
      <c r="H174" s="232"/>
      <c r="I174" s="232"/>
      <c r="J174" s="232"/>
      <c r="K174" s="232"/>
      <c r="L174" s="232"/>
      <c r="M174" s="232"/>
      <c r="N174" s="231"/>
      <c r="O174" s="231"/>
      <c r="P174" s="231"/>
      <c r="Q174" s="231"/>
      <c r="R174" s="232"/>
      <c r="S174" s="232"/>
      <c r="T174" s="232"/>
      <c r="U174" s="232"/>
      <c r="V174" s="232"/>
      <c r="W174" s="232"/>
      <c r="X174" s="23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131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44">
        <v>93</v>
      </c>
      <c r="B175" s="245" t="s">
        <v>368</v>
      </c>
      <c r="C175" s="259" t="s">
        <v>369</v>
      </c>
      <c r="D175" s="246" t="s">
        <v>113</v>
      </c>
      <c r="E175" s="247">
        <v>24.24</v>
      </c>
      <c r="F175" s="248"/>
      <c r="G175" s="249">
        <f>ROUND(E175*F175,2)</f>
        <v>0</v>
      </c>
      <c r="H175" s="233"/>
      <c r="I175" s="232">
        <f>ROUND(E175*H175,2)</f>
        <v>0</v>
      </c>
      <c r="J175" s="233"/>
      <c r="K175" s="232">
        <f>ROUND(E175*J175,2)</f>
        <v>0</v>
      </c>
      <c r="L175" s="232">
        <v>21</v>
      </c>
      <c r="M175" s="232">
        <f>G175*(1+L175/100)</f>
        <v>0</v>
      </c>
      <c r="N175" s="231">
        <v>8.2100000000000006E-2</v>
      </c>
      <c r="O175" s="231">
        <f>ROUND(E175*N175,2)</f>
        <v>1.99</v>
      </c>
      <c r="P175" s="231">
        <v>0</v>
      </c>
      <c r="Q175" s="231">
        <f>ROUND(E175*P175,2)</f>
        <v>0</v>
      </c>
      <c r="R175" s="232" t="s">
        <v>212</v>
      </c>
      <c r="S175" s="232" t="s">
        <v>108</v>
      </c>
      <c r="T175" s="232" t="s">
        <v>108</v>
      </c>
      <c r="U175" s="232">
        <v>0</v>
      </c>
      <c r="V175" s="232">
        <f>ROUND(E175*U175,2)</f>
        <v>0</v>
      </c>
      <c r="W175" s="232"/>
      <c r="X175" s="232" t="s">
        <v>213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214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29"/>
      <c r="B176" s="230"/>
      <c r="C176" s="260" t="s">
        <v>370</v>
      </c>
      <c r="D176" s="234"/>
      <c r="E176" s="235">
        <v>24.24</v>
      </c>
      <c r="F176" s="232"/>
      <c r="G176" s="232"/>
      <c r="H176" s="232"/>
      <c r="I176" s="232"/>
      <c r="J176" s="232"/>
      <c r="K176" s="232"/>
      <c r="L176" s="232"/>
      <c r="M176" s="232"/>
      <c r="N176" s="231"/>
      <c r="O176" s="231"/>
      <c r="P176" s="231"/>
      <c r="Q176" s="231"/>
      <c r="R176" s="232"/>
      <c r="S176" s="232"/>
      <c r="T176" s="232"/>
      <c r="U176" s="232"/>
      <c r="V176" s="232"/>
      <c r="W176" s="232"/>
      <c r="X176" s="23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131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44">
        <v>94</v>
      </c>
      <c r="B177" s="245" t="s">
        <v>371</v>
      </c>
      <c r="C177" s="259" t="s">
        <v>372</v>
      </c>
      <c r="D177" s="246" t="s">
        <v>113</v>
      </c>
      <c r="E177" s="247">
        <v>15.15</v>
      </c>
      <c r="F177" s="248"/>
      <c r="G177" s="249">
        <f>ROUND(E177*F177,2)</f>
        <v>0</v>
      </c>
      <c r="H177" s="233"/>
      <c r="I177" s="232">
        <f>ROUND(E177*H177,2)</f>
        <v>0</v>
      </c>
      <c r="J177" s="233"/>
      <c r="K177" s="232">
        <f>ROUND(E177*J177,2)</f>
        <v>0</v>
      </c>
      <c r="L177" s="232">
        <v>21</v>
      </c>
      <c r="M177" s="232">
        <f>G177*(1+L177/100)</f>
        <v>0</v>
      </c>
      <c r="N177" s="231">
        <v>4.8300000000000003E-2</v>
      </c>
      <c r="O177" s="231">
        <f>ROUND(E177*N177,2)</f>
        <v>0.73</v>
      </c>
      <c r="P177" s="231">
        <v>0</v>
      </c>
      <c r="Q177" s="231">
        <f>ROUND(E177*P177,2)</f>
        <v>0</v>
      </c>
      <c r="R177" s="232" t="s">
        <v>212</v>
      </c>
      <c r="S177" s="232" t="s">
        <v>108</v>
      </c>
      <c r="T177" s="232" t="s">
        <v>108</v>
      </c>
      <c r="U177" s="232">
        <v>0</v>
      </c>
      <c r="V177" s="232">
        <f>ROUND(E177*U177,2)</f>
        <v>0</v>
      </c>
      <c r="W177" s="232"/>
      <c r="X177" s="232" t="s">
        <v>213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214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29"/>
      <c r="B178" s="230"/>
      <c r="C178" s="260" t="s">
        <v>373</v>
      </c>
      <c r="D178" s="234"/>
      <c r="E178" s="235">
        <v>15.15</v>
      </c>
      <c r="F178" s="232"/>
      <c r="G178" s="232"/>
      <c r="H178" s="232"/>
      <c r="I178" s="232"/>
      <c r="J178" s="232"/>
      <c r="K178" s="232"/>
      <c r="L178" s="232"/>
      <c r="M178" s="232"/>
      <c r="N178" s="231"/>
      <c r="O178" s="231"/>
      <c r="P178" s="231"/>
      <c r="Q178" s="231"/>
      <c r="R178" s="232"/>
      <c r="S178" s="232"/>
      <c r="T178" s="232"/>
      <c r="U178" s="232"/>
      <c r="V178" s="232"/>
      <c r="W178" s="232"/>
      <c r="X178" s="23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131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44">
        <v>95</v>
      </c>
      <c r="B179" s="245" t="s">
        <v>374</v>
      </c>
      <c r="C179" s="259" t="s">
        <v>375</v>
      </c>
      <c r="D179" s="246" t="s">
        <v>113</v>
      </c>
      <c r="E179" s="247">
        <v>3.03</v>
      </c>
      <c r="F179" s="248"/>
      <c r="G179" s="249">
        <f>ROUND(E179*F179,2)</f>
        <v>0</v>
      </c>
      <c r="H179" s="233"/>
      <c r="I179" s="232">
        <f>ROUND(E179*H179,2)</f>
        <v>0</v>
      </c>
      <c r="J179" s="233"/>
      <c r="K179" s="232">
        <f>ROUND(E179*J179,2)</f>
        <v>0</v>
      </c>
      <c r="L179" s="232">
        <v>21</v>
      </c>
      <c r="M179" s="232">
        <f>G179*(1+L179/100)</f>
        <v>0</v>
      </c>
      <c r="N179" s="231">
        <v>6.7000000000000004E-2</v>
      </c>
      <c r="O179" s="231">
        <f>ROUND(E179*N179,2)</f>
        <v>0.2</v>
      </c>
      <c r="P179" s="231">
        <v>0</v>
      </c>
      <c r="Q179" s="231">
        <f>ROUND(E179*P179,2)</f>
        <v>0</v>
      </c>
      <c r="R179" s="232" t="s">
        <v>212</v>
      </c>
      <c r="S179" s="232" t="s">
        <v>108</v>
      </c>
      <c r="T179" s="232" t="s">
        <v>108</v>
      </c>
      <c r="U179" s="232">
        <v>0</v>
      </c>
      <c r="V179" s="232">
        <f>ROUND(E179*U179,2)</f>
        <v>0</v>
      </c>
      <c r="W179" s="232"/>
      <c r="X179" s="232" t="s">
        <v>213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214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29"/>
      <c r="B180" s="230"/>
      <c r="C180" s="260" t="s">
        <v>376</v>
      </c>
      <c r="D180" s="234"/>
      <c r="E180" s="235">
        <v>3.03</v>
      </c>
      <c r="F180" s="232"/>
      <c r="G180" s="232"/>
      <c r="H180" s="232"/>
      <c r="I180" s="232"/>
      <c r="J180" s="232"/>
      <c r="K180" s="232"/>
      <c r="L180" s="232"/>
      <c r="M180" s="232"/>
      <c r="N180" s="231"/>
      <c r="O180" s="231"/>
      <c r="P180" s="231"/>
      <c r="Q180" s="231"/>
      <c r="R180" s="232"/>
      <c r="S180" s="232"/>
      <c r="T180" s="232"/>
      <c r="U180" s="232"/>
      <c r="V180" s="232"/>
      <c r="W180" s="232"/>
      <c r="X180" s="23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131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44">
        <v>96</v>
      </c>
      <c r="B181" s="245" t="s">
        <v>377</v>
      </c>
      <c r="C181" s="259" t="s">
        <v>378</v>
      </c>
      <c r="D181" s="246" t="s">
        <v>113</v>
      </c>
      <c r="E181" s="247">
        <v>4.04</v>
      </c>
      <c r="F181" s="248"/>
      <c r="G181" s="249">
        <f>ROUND(E181*F181,2)</f>
        <v>0</v>
      </c>
      <c r="H181" s="233"/>
      <c r="I181" s="232">
        <f>ROUND(E181*H181,2)</f>
        <v>0</v>
      </c>
      <c r="J181" s="233"/>
      <c r="K181" s="232">
        <f>ROUND(E181*J181,2)</f>
        <v>0</v>
      </c>
      <c r="L181" s="232">
        <v>21</v>
      </c>
      <c r="M181" s="232">
        <f>G181*(1+L181/100)</f>
        <v>0</v>
      </c>
      <c r="N181" s="231">
        <v>6.7000000000000004E-2</v>
      </c>
      <c r="O181" s="231">
        <f>ROUND(E181*N181,2)</f>
        <v>0.27</v>
      </c>
      <c r="P181" s="231">
        <v>0</v>
      </c>
      <c r="Q181" s="231">
        <f>ROUND(E181*P181,2)</f>
        <v>0</v>
      </c>
      <c r="R181" s="232" t="s">
        <v>212</v>
      </c>
      <c r="S181" s="232" t="s">
        <v>108</v>
      </c>
      <c r="T181" s="232" t="s">
        <v>108</v>
      </c>
      <c r="U181" s="232">
        <v>0</v>
      </c>
      <c r="V181" s="232">
        <f>ROUND(E181*U181,2)</f>
        <v>0</v>
      </c>
      <c r="W181" s="232"/>
      <c r="X181" s="232" t="s">
        <v>213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214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29"/>
      <c r="B182" s="230"/>
      <c r="C182" s="260" t="s">
        <v>379</v>
      </c>
      <c r="D182" s="234"/>
      <c r="E182" s="235">
        <v>4.04</v>
      </c>
      <c r="F182" s="232"/>
      <c r="G182" s="232"/>
      <c r="H182" s="232"/>
      <c r="I182" s="232"/>
      <c r="J182" s="232"/>
      <c r="K182" s="232"/>
      <c r="L182" s="232"/>
      <c r="M182" s="232"/>
      <c r="N182" s="231"/>
      <c r="O182" s="231"/>
      <c r="P182" s="231"/>
      <c r="Q182" s="231"/>
      <c r="R182" s="232"/>
      <c r="S182" s="232"/>
      <c r="T182" s="232"/>
      <c r="U182" s="232"/>
      <c r="V182" s="232"/>
      <c r="W182" s="232"/>
      <c r="X182" s="23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131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x14ac:dyDescent="0.2">
      <c r="A183" s="238" t="s">
        <v>103</v>
      </c>
      <c r="B183" s="239" t="s">
        <v>67</v>
      </c>
      <c r="C183" s="257" t="s">
        <v>68</v>
      </c>
      <c r="D183" s="240"/>
      <c r="E183" s="241"/>
      <c r="F183" s="242"/>
      <c r="G183" s="243">
        <f>SUMIF(AG184:AG196,"&lt;&gt;NOR",G184:G196)</f>
        <v>0</v>
      </c>
      <c r="H183" s="237"/>
      <c r="I183" s="237">
        <f>SUM(I184:I196)</f>
        <v>0</v>
      </c>
      <c r="J183" s="237"/>
      <c r="K183" s="237">
        <f>SUM(K184:K196)</f>
        <v>0</v>
      </c>
      <c r="L183" s="237"/>
      <c r="M183" s="237">
        <f>SUM(M184:M196)</f>
        <v>0</v>
      </c>
      <c r="N183" s="236"/>
      <c r="O183" s="236">
        <f>SUM(O184:O196)</f>
        <v>0</v>
      </c>
      <c r="P183" s="236"/>
      <c r="Q183" s="236">
        <f>SUM(Q184:Q196)</f>
        <v>14.25</v>
      </c>
      <c r="R183" s="237"/>
      <c r="S183" s="237"/>
      <c r="T183" s="237"/>
      <c r="U183" s="237"/>
      <c r="V183" s="237">
        <f>SUM(V184:V196)</f>
        <v>53.84</v>
      </c>
      <c r="W183" s="237"/>
      <c r="X183" s="237"/>
      <c r="AG183" t="s">
        <v>104</v>
      </c>
    </row>
    <row r="184" spans="1:60" outlineLevel="1" x14ac:dyDescent="0.2">
      <c r="A184" s="244">
        <v>97</v>
      </c>
      <c r="B184" s="245" t="s">
        <v>380</v>
      </c>
      <c r="C184" s="259" t="s">
        <v>381</v>
      </c>
      <c r="D184" s="246" t="s">
        <v>129</v>
      </c>
      <c r="E184" s="247">
        <v>7.125</v>
      </c>
      <c r="F184" s="248"/>
      <c r="G184" s="249">
        <f>ROUND(E184*F184,2)</f>
        <v>0</v>
      </c>
      <c r="H184" s="233"/>
      <c r="I184" s="232">
        <f>ROUND(E184*H184,2)</f>
        <v>0</v>
      </c>
      <c r="J184" s="233"/>
      <c r="K184" s="232">
        <f>ROUND(E184*J184,2)</f>
        <v>0</v>
      </c>
      <c r="L184" s="232">
        <v>21</v>
      </c>
      <c r="M184" s="232">
        <f>G184*(1+L184/100)</f>
        <v>0</v>
      </c>
      <c r="N184" s="231">
        <v>0</v>
      </c>
      <c r="O184" s="231">
        <f>ROUND(E184*N184,2)</f>
        <v>0</v>
      </c>
      <c r="P184" s="231">
        <v>2</v>
      </c>
      <c r="Q184" s="231">
        <f>ROUND(E184*P184,2)</f>
        <v>14.25</v>
      </c>
      <c r="R184" s="232"/>
      <c r="S184" s="232" t="s">
        <v>108</v>
      </c>
      <c r="T184" s="232" t="s">
        <v>108</v>
      </c>
      <c r="U184" s="232">
        <v>6.4359999999999999</v>
      </c>
      <c r="V184" s="232">
        <f>ROUND(E184*U184,2)</f>
        <v>45.86</v>
      </c>
      <c r="W184" s="232"/>
      <c r="X184" s="232" t="s">
        <v>109</v>
      </c>
      <c r="Y184" s="212"/>
      <c r="Z184" s="212"/>
      <c r="AA184" s="212"/>
      <c r="AB184" s="212"/>
      <c r="AC184" s="212"/>
      <c r="AD184" s="212"/>
      <c r="AE184" s="212"/>
      <c r="AF184" s="212"/>
      <c r="AG184" s="212" t="s">
        <v>110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29"/>
      <c r="B185" s="230"/>
      <c r="C185" s="260" t="s">
        <v>382</v>
      </c>
      <c r="D185" s="234"/>
      <c r="E185" s="235">
        <v>4.92</v>
      </c>
      <c r="F185" s="232"/>
      <c r="G185" s="232"/>
      <c r="H185" s="232"/>
      <c r="I185" s="232"/>
      <c r="J185" s="232"/>
      <c r="K185" s="232"/>
      <c r="L185" s="232"/>
      <c r="M185" s="232"/>
      <c r="N185" s="231"/>
      <c r="O185" s="231"/>
      <c r="P185" s="231"/>
      <c r="Q185" s="231"/>
      <c r="R185" s="232"/>
      <c r="S185" s="232"/>
      <c r="T185" s="232"/>
      <c r="U185" s="232"/>
      <c r="V185" s="232"/>
      <c r="W185" s="232"/>
      <c r="X185" s="23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131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29"/>
      <c r="B186" s="230"/>
      <c r="C186" s="260" t="s">
        <v>383</v>
      </c>
      <c r="D186" s="234"/>
      <c r="E186" s="235">
        <v>2.2050000000000001</v>
      </c>
      <c r="F186" s="232"/>
      <c r="G186" s="232"/>
      <c r="H186" s="232"/>
      <c r="I186" s="232"/>
      <c r="J186" s="232"/>
      <c r="K186" s="232"/>
      <c r="L186" s="232"/>
      <c r="M186" s="232"/>
      <c r="N186" s="231"/>
      <c r="O186" s="231"/>
      <c r="P186" s="231"/>
      <c r="Q186" s="231"/>
      <c r="R186" s="232"/>
      <c r="S186" s="232"/>
      <c r="T186" s="232"/>
      <c r="U186" s="232"/>
      <c r="V186" s="232"/>
      <c r="W186" s="232"/>
      <c r="X186" s="23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131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44">
        <v>98</v>
      </c>
      <c r="B187" s="245" t="s">
        <v>384</v>
      </c>
      <c r="C187" s="259" t="s">
        <v>385</v>
      </c>
      <c r="D187" s="246" t="s">
        <v>113</v>
      </c>
      <c r="E187" s="247">
        <v>4</v>
      </c>
      <c r="F187" s="248"/>
      <c r="G187" s="249">
        <f>ROUND(E187*F187,2)</f>
        <v>0</v>
      </c>
      <c r="H187" s="233"/>
      <c r="I187" s="232">
        <f>ROUND(E187*H187,2)</f>
        <v>0</v>
      </c>
      <c r="J187" s="233"/>
      <c r="K187" s="232">
        <f>ROUND(E187*J187,2)</f>
        <v>0</v>
      </c>
      <c r="L187" s="232">
        <v>21</v>
      </c>
      <c r="M187" s="232">
        <f>G187*(1+L187/100)</f>
        <v>0</v>
      </c>
      <c r="N187" s="231">
        <v>0</v>
      </c>
      <c r="O187" s="231">
        <f>ROUND(E187*N187,2)</f>
        <v>0</v>
      </c>
      <c r="P187" s="231">
        <v>0</v>
      </c>
      <c r="Q187" s="231">
        <f>ROUND(E187*P187,2)</f>
        <v>0</v>
      </c>
      <c r="R187" s="232"/>
      <c r="S187" s="232" t="s">
        <v>108</v>
      </c>
      <c r="T187" s="232" t="s">
        <v>108</v>
      </c>
      <c r="U187" s="232">
        <v>0.17399999999999999</v>
      </c>
      <c r="V187" s="232">
        <f>ROUND(E187*U187,2)</f>
        <v>0.7</v>
      </c>
      <c r="W187" s="232"/>
      <c r="X187" s="232" t="s">
        <v>109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110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29"/>
      <c r="B188" s="230"/>
      <c r="C188" s="260" t="s">
        <v>326</v>
      </c>
      <c r="D188" s="234"/>
      <c r="E188" s="235">
        <v>1</v>
      </c>
      <c r="F188" s="232"/>
      <c r="G188" s="232"/>
      <c r="H188" s="232"/>
      <c r="I188" s="232"/>
      <c r="J188" s="232"/>
      <c r="K188" s="232"/>
      <c r="L188" s="232"/>
      <c r="M188" s="232"/>
      <c r="N188" s="231"/>
      <c r="O188" s="231"/>
      <c r="P188" s="231"/>
      <c r="Q188" s="231"/>
      <c r="R188" s="232"/>
      <c r="S188" s="232"/>
      <c r="T188" s="232"/>
      <c r="U188" s="232"/>
      <c r="V188" s="232"/>
      <c r="W188" s="232"/>
      <c r="X188" s="23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131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29"/>
      <c r="B189" s="230"/>
      <c r="C189" s="260" t="s">
        <v>386</v>
      </c>
      <c r="D189" s="234"/>
      <c r="E189" s="235">
        <v>2</v>
      </c>
      <c r="F189" s="232"/>
      <c r="G189" s="232"/>
      <c r="H189" s="232"/>
      <c r="I189" s="232"/>
      <c r="J189" s="232"/>
      <c r="K189" s="232"/>
      <c r="L189" s="232"/>
      <c r="M189" s="232"/>
      <c r="N189" s="231"/>
      <c r="O189" s="231"/>
      <c r="P189" s="231"/>
      <c r="Q189" s="231"/>
      <c r="R189" s="232"/>
      <c r="S189" s="232"/>
      <c r="T189" s="232"/>
      <c r="U189" s="232"/>
      <c r="V189" s="232"/>
      <c r="W189" s="232"/>
      <c r="X189" s="23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131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29"/>
      <c r="B190" s="230"/>
      <c r="C190" s="260" t="s">
        <v>387</v>
      </c>
      <c r="D190" s="234"/>
      <c r="E190" s="235">
        <v>1</v>
      </c>
      <c r="F190" s="232"/>
      <c r="G190" s="232"/>
      <c r="H190" s="232"/>
      <c r="I190" s="232"/>
      <c r="J190" s="232"/>
      <c r="K190" s="232"/>
      <c r="L190" s="232"/>
      <c r="M190" s="232"/>
      <c r="N190" s="231"/>
      <c r="O190" s="231"/>
      <c r="P190" s="231"/>
      <c r="Q190" s="231"/>
      <c r="R190" s="232"/>
      <c r="S190" s="232"/>
      <c r="T190" s="232"/>
      <c r="U190" s="232"/>
      <c r="V190" s="232"/>
      <c r="W190" s="232"/>
      <c r="X190" s="23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131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44">
        <v>99</v>
      </c>
      <c r="B191" s="245" t="s">
        <v>388</v>
      </c>
      <c r="C191" s="259" t="s">
        <v>389</v>
      </c>
      <c r="D191" s="246" t="s">
        <v>113</v>
      </c>
      <c r="E191" s="247">
        <v>3</v>
      </c>
      <c r="F191" s="248"/>
      <c r="G191" s="249">
        <f>ROUND(E191*F191,2)</f>
        <v>0</v>
      </c>
      <c r="H191" s="233"/>
      <c r="I191" s="232">
        <f>ROUND(E191*H191,2)</f>
        <v>0</v>
      </c>
      <c r="J191" s="233"/>
      <c r="K191" s="232">
        <f>ROUND(E191*J191,2)</f>
        <v>0</v>
      </c>
      <c r="L191" s="232">
        <v>21</v>
      </c>
      <c r="M191" s="232">
        <f>G191*(1+L191/100)</f>
        <v>0</v>
      </c>
      <c r="N191" s="231">
        <v>0</v>
      </c>
      <c r="O191" s="231">
        <f>ROUND(E191*N191,2)</f>
        <v>0</v>
      </c>
      <c r="P191" s="231">
        <v>0</v>
      </c>
      <c r="Q191" s="231">
        <f>ROUND(E191*P191,2)</f>
        <v>0</v>
      </c>
      <c r="R191" s="232"/>
      <c r="S191" s="232" t="s">
        <v>108</v>
      </c>
      <c r="T191" s="232" t="s">
        <v>108</v>
      </c>
      <c r="U191" s="232">
        <v>0.25</v>
      </c>
      <c r="V191" s="232">
        <f>ROUND(E191*U191,2)</f>
        <v>0.75</v>
      </c>
      <c r="W191" s="232"/>
      <c r="X191" s="232" t="s">
        <v>109</v>
      </c>
      <c r="Y191" s="212"/>
      <c r="Z191" s="212"/>
      <c r="AA191" s="212"/>
      <c r="AB191" s="212"/>
      <c r="AC191" s="212"/>
      <c r="AD191" s="212"/>
      <c r="AE191" s="212"/>
      <c r="AF191" s="212"/>
      <c r="AG191" s="212" t="s">
        <v>110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29"/>
      <c r="B192" s="230"/>
      <c r="C192" s="260" t="s">
        <v>326</v>
      </c>
      <c r="D192" s="234"/>
      <c r="E192" s="235">
        <v>1</v>
      </c>
      <c r="F192" s="232"/>
      <c r="G192" s="232"/>
      <c r="H192" s="232"/>
      <c r="I192" s="232"/>
      <c r="J192" s="232"/>
      <c r="K192" s="232"/>
      <c r="L192" s="232"/>
      <c r="M192" s="232"/>
      <c r="N192" s="231"/>
      <c r="O192" s="231"/>
      <c r="P192" s="231"/>
      <c r="Q192" s="231"/>
      <c r="R192" s="232"/>
      <c r="S192" s="232"/>
      <c r="T192" s="232"/>
      <c r="U192" s="232"/>
      <c r="V192" s="232"/>
      <c r="W192" s="232"/>
      <c r="X192" s="23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131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29"/>
      <c r="B193" s="230"/>
      <c r="C193" s="260" t="s">
        <v>390</v>
      </c>
      <c r="D193" s="234"/>
      <c r="E193" s="235">
        <v>1</v>
      </c>
      <c r="F193" s="232"/>
      <c r="G193" s="232"/>
      <c r="H193" s="232"/>
      <c r="I193" s="232"/>
      <c r="J193" s="232"/>
      <c r="K193" s="232"/>
      <c r="L193" s="232"/>
      <c r="M193" s="232"/>
      <c r="N193" s="231"/>
      <c r="O193" s="231"/>
      <c r="P193" s="231"/>
      <c r="Q193" s="231"/>
      <c r="R193" s="232"/>
      <c r="S193" s="232"/>
      <c r="T193" s="232"/>
      <c r="U193" s="232"/>
      <c r="V193" s="232"/>
      <c r="W193" s="232"/>
      <c r="X193" s="23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131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29"/>
      <c r="B194" s="230"/>
      <c r="C194" s="260" t="s">
        <v>387</v>
      </c>
      <c r="D194" s="234"/>
      <c r="E194" s="235">
        <v>1</v>
      </c>
      <c r="F194" s="232"/>
      <c r="G194" s="232"/>
      <c r="H194" s="232"/>
      <c r="I194" s="232"/>
      <c r="J194" s="232"/>
      <c r="K194" s="232"/>
      <c r="L194" s="232"/>
      <c r="M194" s="232"/>
      <c r="N194" s="231"/>
      <c r="O194" s="231"/>
      <c r="P194" s="231"/>
      <c r="Q194" s="231"/>
      <c r="R194" s="232"/>
      <c r="S194" s="232"/>
      <c r="T194" s="232"/>
      <c r="U194" s="232"/>
      <c r="V194" s="232"/>
      <c r="W194" s="232"/>
      <c r="X194" s="23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131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44">
        <v>100</v>
      </c>
      <c r="B195" s="245" t="s">
        <v>391</v>
      </c>
      <c r="C195" s="259" t="s">
        <v>392</v>
      </c>
      <c r="D195" s="246" t="s">
        <v>124</v>
      </c>
      <c r="E195" s="247">
        <v>72.5</v>
      </c>
      <c r="F195" s="248"/>
      <c r="G195" s="249">
        <f>ROUND(E195*F195,2)</f>
        <v>0</v>
      </c>
      <c r="H195" s="233"/>
      <c r="I195" s="232">
        <f>ROUND(E195*H195,2)</f>
        <v>0</v>
      </c>
      <c r="J195" s="233"/>
      <c r="K195" s="232">
        <f>ROUND(E195*J195,2)</f>
        <v>0</v>
      </c>
      <c r="L195" s="232">
        <v>21</v>
      </c>
      <c r="M195" s="232">
        <f>G195*(1+L195/100)</f>
        <v>0</v>
      </c>
      <c r="N195" s="231">
        <v>0</v>
      </c>
      <c r="O195" s="231">
        <f>ROUND(E195*N195,2)</f>
        <v>0</v>
      </c>
      <c r="P195" s="231">
        <v>0</v>
      </c>
      <c r="Q195" s="231">
        <f>ROUND(E195*P195,2)</f>
        <v>0</v>
      </c>
      <c r="R195" s="232"/>
      <c r="S195" s="232" t="s">
        <v>108</v>
      </c>
      <c r="T195" s="232" t="s">
        <v>108</v>
      </c>
      <c r="U195" s="232">
        <v>0.09</v>
      </c>
      <c r="V195" s="232">
        <f>ROUND(E195*U195,2)</f>
        <v>6.53</v>
      </c>
      <c r="W195" s="232"/>
      <c r="X195" s="232" t="s">
        <v>109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110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29"/>
      <c r="B196" s="230"/>
      <c r="C196" s="260" t="s">
        <v>393</v>
      </c>
      <c r="D196" s="234"/>
      <c r="E196" s="235">
        <v>72.5</v>
      </c>
      <c r="F196" s="232"/>
      <c r="G196" s="232"/>
      <c r="H196" s="232"/>
      <c r="I196" s="232"/>
      <c r="J196" s="232"/>
      <c r="K196" s="232"/>
      <c r="L196" s="232"/>
      <c r="M196" s="232"/>
      <c r="N196" s="231"/>
      <c r="O196" s="231"/>
      <c r="P196" s="231"/>
      <c r="Q196" s="231"/>
      <c r="R196" s="232"/>
      <c r="S196" s="232"/>
      <c r="T196" s="232"/>
      <c r="U196" s="232"/>
      <c r="V196" s="232"/>
      <c r="W196" s="232"/>
      <c r="X196" s="23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131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">
      <c r="A197" s="238" t="s">
        <v>103</v>
      </c>
      <c r="B197" s="239" t="s">
        <v>69</v>
      </c>
      <c r="C197" s="257" t="s">
        <v>70</v>
      </c>
      <c r="D197" s="240"/>
      <c r="E197" s="241"/>
      <c r="F197" s="242"/>
      <c r="G197" s="243">
        <f>SUMIF(AG198:AG198,"&lt;&gt;NOR",G198:G198)</f>
        <v>0</v>
      </c>
      <c r="H197" s="237"/>
      <c r="I197" s="237">
        <f>SUM(I198:I198)</f>
        <v>0</v>
      </c>
      <c r="J197" s="237"/>
      <c r="K197" s="237">
        <f>SUM(K198:K198)</f>
        <v>0</v>
      </c>
      <c r="L197" s="237"/>
      <c r="M197" s="237">
        <f>SUM(M198:M198)</f>
        <v>0</v>
      </c>
      <c r="N197" s="236"/>
      <c r="O197" s="236">
        <f>SUM(O198:O198)</f>
        <v>0</v>
      </c>
      <c r="P197" s="236"/>
      <c r="Q197" s="236">
        <f>SUM(Q198:Q198)</f>
        <v>0</v>
      </c>
      <c r="R197" s="237"/>
      <c r="S197" s="237"/>
      <c r="T197" s="237"/>
      <c r="U197" s="237"/>
      <c r="V197" s="237">
        <f>SUM(V198:V198)</f>
        <v>124.89</v>
      </c>
      <c r="W197" s="237"/>
      <c r="X197" s="237"/>
      <c r="AG197" t="s">
        <v>104</v>
      </c>
    </row>
    <row r="198" spans="1:60" outlineLevel="1" x14ac:dyDescent="0.2">
      <c r="A198" s="250">
        <v>101</v>
      </c>
      <c r="B198" s="251" t="s">
        <v>394</v>
      </c>
      <c r="C198" s="258" t="s">
        <v>395</v>
      </c>
      <c r="D198" s="252" t="s">
        <v>218</v>
      </c>
      <c r="E198" s="253">
        <v>320.23354</v>
      </c>
      <c r="F198" s="254"/>
      <c r="G198" s="255">
        <f>ROUND(E198*F198,2)</f>
        <v>0</v>
      </c>
      <c r="H198" s="233"/>
      <c r="I198" s="232">
        <f>ROUND(E198*H198,2)</f>
        <v>0</v>
      </c>
      <c r="J198" s="233"/>
      <c r="K198" s="232">
        <f>ROUND(E198*J198,2)</f>
        <v>0</v>
      </c>
      <c r="L198" s="232">
        <v>21</v>
      </c>
      <c r="M198" s="232">
        <f>G198*(1+L198/100)</f>
        <v>0</v>
      </c>
      <c r="N198" s="231">
        <v>0</v>
      </c>
      <c r="O198" s="231">
        <f>ROUND(E198*N198,2)</f>
        <v>0</v>
      </c>
      <c r="P198" s="231">
        <v>0</v>
      </c>
      <c r="Q198" s="231">
        <f>ROUND(E198*P198,2)</f>
        <v>0</v>
      </c>
      <c r="R198" s="232"/>
      <c r="S198" s="232" t="s">
        <v>108</v>
      </c>
      <c r="T198" s="232" t="s">
        <v>108</v>
      </c>
      <c r="U198" s="232">
        <v>0.39</v>
      </c>
      <c r="V198" s="232">
        <f>ROUND(E198*U198,2)</f>
        <v>124.89</v>
      </c>
      <c r="W198" s="232"/>
      <c r="X198" s="232" t="s">
        <v>396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397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x14ac:dyDescent="0.2">
      <c r="A199" s="238" t="s">
        <v>103</v>
      </c>
      <c r="B199" s="239" t="s">
        <v>71</v>
      </c>
      <c r="C199" s="257" t="s">
        <v>72</v>
      </c>
      <c r="D199" s="240"/>
      <c r="E199" s="241"/>
      <c r="F199" s="242"/>
      <c r="G199" s="243">
        <f>SUMIF(AG200:AG200,"&lt;&gt;NOR",G200:G200)</f>
        <v>0</v>
      </c>
      <c r="H199" s="237"/>
      <c r="I199" s="237">
        <f>SUM(I200:I200)</f>
        <v>0</v>
      </c>
      <c r="J199" s="237"/>
      <c r="K199" s="237">
        <f>SUM(K200:K200)</f>
        <v>0</v>
      </c>
      <c r="L199" s="237"/>
      <c r="M199" s="237">
        <f>SUM(M200:M200)</f>
        <v>0</v>
      </c>
      <c r="N199" s="236"/>
      <c r="O199" s="236">
        <f>SUM(O200:O200)</f>
        <v>0</v>
      </c>
      <c r="P199" s="236"/>
      <c r="Q199" s="236">
        <f>SUM(Q200:Q200)</f>
        <v>0</v>
      </c>
      <c r="R199" s="237"/>
      <c r="S199" s="237"/>
      <c r="T199" s="237"/>
      <c r="U199" s="237"/>
      <c r="V199" s="237">
        <f>SUM(V200:V200)</f>
        <v>0</v>
      </c>
      <c r="W199" s="237"/>
      <c r="X199" s="237"/>
      <c r="AG199" t="s">
        <v>104</v>
      </c>
    </row>
    <row r="200" spans="1:60" ht="33.75" outlineLevel="1" x14ac:dyDescent="0.2">
      <c r="A200" s="250">
        <v>102</v>
      </c>
      <c r="B200" s="251" t="s">
        <v>398</v>
      </c>
      <c r="C200" s="258" t="s">
        <v>399</v>
      </c>
      <c r="D200" s="252" t="s">
        <v>113</v>
      </c>
      <c r="E200" s="253">
        <v>1</v>
      </c>
      <c r="F200" s="254"/>
      <c r="G200" s="255">
        <f>ROUND(E200*F200,2)</f>
        <v>0</v>
      </c>
      <c r="H200" s="233"/>
      <c r="I200" s="232">
        <f>ROUND(E200*H200,2)</f>
        <v>0</v>
      </c>
      <c r="J200" s="233"/>
      <c r="K200" s="232">
        <f>ROUND(E200*J200,2)</f>
        <v>0</v>
      </c>
      <c r="L200" s="232">
        <v>21</v>
      </c>
      <c r="M200" s="232">
        <f>G200*(1+L200/100)</f>
        <v>0</v>
      </c>
      <c r="N200" s="231">
        <v>0</v>
      </c>
      <c r="O200" s="231">
        <f>ROUND(E200*N200,2)</f>
        <v>0</v>
      </c>
      <c r="P200" s="231">
        <v>0</v>
      </c>
      <c r="Q200" s="231">
        <f>ROUND(E200*P200,2)</f>
        <v>0</v>
      </c>
      <c r="R200" s="232"/>
      <c r="S200" s="232" t="s">
        <v>207</v>
      </c>
      <c r="T200" s="232" t="s">
        <v>208</v>
      </c>
      <c r="U200" s="232">
        <v>0</v>
      </c>
      <c r="V200" s="232">
        <f>ROUND(E200*U200,2)</f>
        <v>0</v>
      </c>
      <c r="W200" s="232"/>
      <c r="X200" s="232" t="s">
        <v>109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110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x14ac:dyDescent="0.2">
      <c r="A201" s="238" t="s">
        <v>103</v>
      </c>
      <c r="B201" s="239" t="s">
        <v>73</v>
      </c>
      <c r="C201" s="257" t="s">
        <v>74</v>
      </c>
      <c r="D201" s="240"/>
      <c r="E201" s="241"/>
      <c r="F201" s="242"/>
      <c r="G201" s="243">
        <f>SUMIF(AG202:AG225,"&lt;&gt;NOR",G202:G225)</f>
        <v>0</v>
      </c>
      <c r="H201" s="237"/>
      <c r="I201" s="237">
        <f>SUM(I202:I225)</f>
        <v>0</v>
      </c>
      <c r="J201" s="237"/>
      <c r="K201" s="237">
        <f>SUM(K202:K225)</f>
        <v>0</v>
      </c>
      <c r="L201" s="237"/>
      <c r="M201" s="237">
        <f>SUM(M202:M225)</f>
        <v>0</v>
      </c>
      <c r="N201" s="236"/>
      <c r="O201" s="236">
        <f>SUM(O202:O225)</f>
        <v>0</v>
      </c>
      <c r="P201" s="236"/>
      <c r="Q201" s="236">
        <f>SUM(Q202:Q225)</f>
        <v>0</v>
      </c>
      <c r="R201" s="237"/>
      <c r="S201" s="237"/>
      <c r="T201" s="237"/>
      <c r="U201" s="237"/>
      <c r="V201" s="237">
        <f>SUM(V202:V225)</f>
        <v>79.349999999999994</v>
      </c>
      <c r="W201" s="237"/>
      <c r="X201" s="237"/>
      <c r="AG201" t="s">
        <v>104</v>
      </c>
    </row>
    <row r="202" spans="1:60" outlineLevel="1" x14ac:dyDescent="0.2">
      <c r="A202" s="244">
        <v>103</v>
      </c>
      <c r="B202" s="245" t="s">
        <v>400</v>
      </c>
      <c r="C202" s="259" t="s">
        <v>401</v>
      </c>
      <c r="D202" s="246" t="s">
        <v>218</v>
      </c>
      <c r="E202" s="247">
        <v>161.93</v>
      </c>
      <c r="F202" s="248"/>
      <c r="G202" s="249">
        <f>ROUND(E202*F202,2)</f>
        <v>0</v>
      </c>
      <c r="H202" s="233"/>
      <c r="I202" s="232">
        <f>ROUND(E202*H202,2)</f>
        <v>0</v>
      </c>
      <c r="J202" s="233"/>
      <c r="K202" s="232">
        <f>ROUND(E202*J202,2)</f>
        <v>0</v>
      </c>
      <c r="L202" s="232">
        <v>21</v>
      </c>
      <c r="M202" s="232">
        <f>G202*(1+L202/100)</f>
        <v>0</v>
      </c>
      <c r="N202" s="231">
        <v>0</v>
      </c>
      <c r="O202" s="231">
        <f>ROUND(E202*N202,2)</f>
        <v>0</v>
      </c>
      <c r="P202" s="231">
        <v>0</v>
      </c>
      <c r="Q202" s="231">
        <f>ROUND(E202*P202,2)</f>
        <v>0</v>
      </c>
      <c r="R202" s="232"/>
      <c r="S202" s="232" t="s">
        <v>108</v>
      </c>
      <c r="T202" s="232" t="s">
        <v>108</v>
      </c>
      <c r="U202" s="232">
        <v>0.49</v>
      </c>
      <c r="V202" s="232">
        <f>ROUND(E202*U202,2)</f>
        <v>79.349999999999994</v>
      </c>
      <c r="W202" s="232"/>
      <c r="X202" s="232" t="s">
        <v>109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110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29"/>
      <c r="B203" s="230"/>
      <c r="C203" s="260" t="s">
        <v>402</v>
      </c>
      <c r="D203" s="234"/>
      <c r="E203" s="235">
        <v>17.204000000000001</v>
      </c>
      <c r="F203" s="232"/>
      <c r="G203" s="232"/>
      <c r="H203" s="232"/>
      <c r="I203" s="232"/>
      <c r="J203" s="232"/>
      <c r="K203" s="232"/>
      <c r="L203" s="232"/>
      <c r="M203" s="232"/>
      <c r="N203" s="231"/>
      <c r="O203" s="231"/>
      <c r="P203" s="231"/>
      <c r="Q203" s="231"/>
      <c r="R203" s="232"/>
      <c r="S203" s="232"/>
      <c r="T203" s="232"/>
      <c r="U203" s="232"/>
      <c r="V203" s="232"/>
      <c r="W203" s="232"/>
      <c r="X203" s="23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131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29"/>
      <c r="B204" s="230"/>
      <c r="C204" s="260" t="s">
        <v>403</v>
      </c>
      <c r="D204" s="234"/>
      <c r="E204" s="235">
        <v>9.3149999999999995</v>
      </c>
      <c r="F204" s="232"/>
      <c r="G204" s="232"/>
      <c r="H204" s="232"/>
      <c r="I204" s="232"/>
      <c r="J204" s="232"/>
      <c r="K204" s="232"/>
      <c r="L204" s="232"/>
      <c r="M204" s="232"/>
      <c r="N204" s="231"/>
      <c r="O204" s="231"/>
      <c r="P204" s="231"/>
      <c r="Q204" s="231"/>
      <c r="R204" s="232"/>
      <c r="S204" s="232"/>
      <c r="T204" s="232"/>
      <c r="U204" s="232"/>
      <c r="V204" s="232"/>
      <c r="W204" s="232"/>
      <c r="X204" s="23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131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29"/>
      <c r="B205" s="230"/>
      <c r="C205" s="260" t="s">
        <v>404</v>
      </c>
      <c r="D205" s="234"/>
      <c r="E205" s="235">
        <v>22.274999999999999</v>
      </c>
      <c r="F205" s="232"/>
      <c r="G205" s="232"/>
      <c r="H205" s="232"/>
      <c r="I205" s="232"/>
      <c r="J205" s="232"/>
      <c r="K205" s="232"/>
      <c r="L205" s="232"/>
      <c r="M205" s="232"/>
      <c r="N205" s="231"/>
      <c r="O205" s="231"/>
      <c r="P205" s="231"/>
      <c r="Q205" s="231"/>
      <c r="R205" s="232"/>
      <c r="S205" s="232"/>
      <c r="T205" s="232"/>
      <c r="U205" s="232"/>
      <c r="V205" s="232"/>
      <c r="W205" s="232"/>
      <c r="X205" s="23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131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29"/>
      <c r="B206" s="230"/>
      <c r="C206" s="260" t="s">
        <v>405</v>
      </c>
      <c r="D206" s="234"/>
      <c r="E206" s="235">
        <v>88.010999999999996</v>
      </c>
      <c r="F206" s="232"/>
      <c r="G206" s="232"/>
      <c r="H206" s="232"/>
      <c r="I206" s="232"/>
      <c r="J206" s="232"/>
      <c r="K206" s="232"/>
      <c r="L206" s="232"/>
      <c r="M206" s="232"/>
      <c r="N206" s="231"/>
      <c r="O206" s="231"/>
      <c r="P206" s="231"/>
      <c r="Q206" s="231"/>
      <c r="R206" s="232"/>
      <c r="S206" s="232"/>
      <c r="T206" s="232"/>
      <c r="U206" s="232"/>
      <c r="V206" s="232"/>
      <c r="W206" s="232"/>
      <c r="X206" s="232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131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29"/>
      <c r="B207" s="230"/>
      <c r="C207" s="260" t="s">
        <v>406</v>
      </c>
      <c r="D207" s="234"/>
      <c r="E207" s="235">
        <v>18</v>
      </c>
      <c r="F207" s="232"/>
      <c r="G207" s="232"/>
      <c r="H207" s="232"/>
      <c r="I207" s="232"/>
      <c r="J207" s="232"/>
      <c r="K207" s="232"/>
      <c r="L207" s="232"/>
      <c r="M207" s="232"/>
      <c r="N207" s="231"/>
      <c r="O207" s="231"/>
      <c r="P207" s="231"/>
      <c r="Q207" s="231"/>
      <c r="R207" s="232"/>
      <c r="S207" s="232"/>
      <c r="T207" s="232"/>
      <c r="U207" s="232"/>
      <c r="V207" s="232"/>
      <c r="W207" s="232"/>
      <c r="X207" s="23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131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29"/>
      <c r="B208" s="230"/>
      <c r="C208" s="260" t="s">
        <v>382</v>
      </c>
      <c r="D208" s="234"/>
      <c r="E208" s="235">
        <v>4.92</v>
      </c>
      <c r="F208" s="232"/>
      <c r="G208" s="232"/>
      <c r="H208" s="232"/>
      <c r="I208" s="232"/>
      <c r="J208" s="232"/>
      <c r="K208" s="232"/>
      <c r="L208" s="232"/>
      <c r="M208" s="232"/>
      <c r="N208" s="231"/>
      <c r="O208" s="231"/>
      <c r="P208" s="231"/>
      <c r="Q208" s="231"/>
      <c r="R208" s="232"/>
      <c r="S208" s="232"/>
      <c r="T208" s="232"/>
      <c r="U208" s="232"/>
      <c r="V208" s="232"/>
      <c r="W208" s="232"/>
      <c r="X208" s="23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131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29"/>
      <c r="B209" s="230"/>
      <c r="C209" s="260" t="s">
        <v>383</v>
      </c>
      <c r="D209" s="234"/>
      <c r="E209" s="235">
        <v>2.2050000000000001</v>
      </c>
      <c r="F209" s="232"/>
      <c r="G209" s="232"/>
      <c r="H209" s="232"/>
      <c r="I209" s="232"/>
      <c r="J209" s="232"/>
      <c r="K209" s="232"/>
      <c r="L209" s="232"/>
      <c r="M209" s="232"/>
      <c r="N209" s="231"/>
      <c r="O209" s="231"/>
      <c r="P209" s="231"/>
      <c r="Q209" s="231"/>
      <c r="R209" s="232"/>
      <c r="S209" s="232"/>
      <c r="T209" s="232"/>
      <c r="U209" s="232"/>
      <c r="V209" s="232"/>
      <c r="W209" s="232"/>
      <c r="X209" s="23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131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44">
        <v>104</v>
      </c>
      <c r="B210" s="245" t="s">
        <v>407</v>
      </c>
      <c r="C210" s="259" t="s">
        <v>408</v>
      </c>
      <c r="D210" s="246" t="s">
        <v>218</v>
      </c>
      <c r="E210" s="247">
        <v>422.61</v>
      </c>
      <c r="F210" s="248"/>
      <c r="G210" s="249">
        <f>ROUND(E210*F210,2)</f>
        <v>0</v>
      </c>
      <c r="H210" s="233"/>
      <c r="I210" s="232">
        <f>ROUND(E210*H210,2)</f>
        <v>0</v>
      </c>
      <c r="J210" s="233"/>
      <c r="K210" s="232">
        <f>ROUND(E210*J210,2)</f>
        <v>0</v>
      </c>
      <c r="L210" s="232">
        <v>21</v>
      </c>
      <c r="M210" s="232">
        <f>G210*(1+L210/100)</f>
        <v>0</v>
      </c>
      <c r="N210" s="231">
        <v>0</v>
      </c>
      <c r="O210" s="231">
        <f>ROUND(E210*N210,2)</f>
        <v>0</v>
      </c>
      <c r="P210" s="231">
        <v>0</v>
      </c>
      <c r="Q210" s="231">
        <f>ROUND(E210*P210,2)</f>
        <v>0</v>
      </c>
      <c r="R210" s="232"/>
      <c r="S210" s="232" t="s">
        <v>108</v>
      </c>
      <c r="T210" s="232" t="s">
        <v>108</v>
      </c>
      <c r="U210" s="232">
        <v>0</v>
      </c>
      <c r="V210" s="232">
        <f>ROUND(E210*U210,2)</f>
        <v>0</v>
      </c>
      <c r="W210" s="232"/>
      <c r="X210" s="232" t="s">
        <v>109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110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29"/>
      <c r="B211" s="230"/>
      <c r="C211" s="260" t="s">
        <v>409</v>
      </c>
      <c r="D211" s="234"/>
      <c r="E211" s="235">
        <v>51.612000000000002</v>
      </c>
      <c r="F211" s="232"/>
      <c r="G211" s="232"/>
      <c r="H211" s="232"/>
      <c r="I211" s="232"/>
      <c r="J211" s="232"/>
      <c r="K211" s="232"/>
      <c r="L211" s="232"/>
      <c r="M211" s="232"/>
      <c r="N211" s="231"/>
      <c r="O211" s="231"/>
      <c r="P211" s="231"/>
      <c r="Q211" s="231"/>
      <c r="R211" s="232"/>
      <c r="S211" s="232"/>
      <c r="T211" s="232"/>
      <c r="U211" s="232"/>
      <c r="V211" s="232"/>
      <c r="W211" s="232"/>
      <c r="X211" s="232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131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29"/>
      <c r="B212" s="230"/>
      <c r="C212" s="260" t="s">
        <v>403</v>
      </c>
      <c r="D212" s="234"/>
      <c r="E212" s="235">
        <v>9.3149999999999995</v>
      </c>
      <c r="F212" s="232"/>
      <c r="G212" s="232"/>
      <c r="H212" s="232"/>
      <c r="I212" s="232"/>
      <c r="J212" s="232"/>
      <c r="K212" s="232"/>
      <c r="L212" s="232"/>
      <c r="M212" s="232"/>
      <c r="N212" s="231"/>
      <c r="O212" s="231"/>
      <c r="P212" s="231"/>
      <c r="Q212" s="231"/>
      <c r="R212" s="232"/>
      <c r="S212" s="232"/>
      <c r="T212" s="232"/>
      <c r="U212" s="232"/>
      <c r="V212" s="232"/>
      <c r="W212" s="232"/>
      <c r="X212" s="23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131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29"/>
      <c r="B213" s="230"/>
      <c r="C213" s="260" t="s">
        <v>404</v>
      </c>
      <c r="D213" s="234"/>
      <c r="E213" s="235">
        <v>22.274999999999999</v>
      </c>
      <c r="F213" s="232"/>
      <c r="G213" s="232"/>
      <c r="H213" s="232"/>
      <c r="I213" s="232"/>
      <c r="J213" s="232"/>
      <c r="K213" s="232"/>
      <c r="L213" s="232"/>
      <c r="M213" s="232"/>
      <c r="N213" s="231"/>
      <c r="O213" s="231"/>
      <c r="P213" s="231"/>
      <c r="Q213" s="231"/>
      <c r="R213" s="232"/>
      <c r="S213" s="232"/>
      <c r="T213" s="232"/>
      <c r="U213" s="232"/>
      <c r="V213" s="232"/>
      <c r="W213" s="232"/>
      <c r="X213" s="23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131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29"/>
      <c r="B214" s="230"/>
      <c r="C214" s="260" t="s">
        <v>410</v>
      </c>
      <c r="D214" s="234"/>
      <c r="E214" s="235">
        <v>264.03300000000002</v>
      </c>
      <c r="F214" s="232"/>
      <c r="G214" s="232"/>
      <c r="H214" s="232"/>
      <c r="I214" s="232"/>
      <c r="J214" s="232"/>
      <c r="K214" s="232"/>
      <c r="L214" s="232"/>
      <c r="M214" s="232"/>
      <c r="N214" s="231"/>
      <c r="O214" s="231"/>
      <c r="P214" s="231"/>
      <c r="Q214" s="231"/>
      <c r="R214" s="232"/>
      <c r="S214" s="232"/>
      <c r="T214" s="232"/>
      <c r="U214" s="232"/>
      <c r="V214" s="232"/>
      <c r="W214" s="232"/>
      <c r="X214" s="23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131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29"/>
      <c r="B215" s="230"/>
      <c r="C215" s="260" t="s">
        <v>411</v>
      </c>
      <c r="D215" s="234"/>
      <c r="E215" s="235">
        <v>54</v>
      </c>
      <c r="F215" s="232"/>
      <c r="G215" s="232"/>
      <c r="H215" s="232"/>
      <c r="I215" s="232"/>
      <c r="J215" s="232"/>
      <c r="K215" s="232"/>
      <c r="L215" s="232"/>
      <c r="M215" s="232"/>
      <c r="N215" s="231"/>
      <c r="O215" s="231"/>
      <c r="P215" s="231"/>
      <c r="Q215" s="231"/>
      <c r="R215" s="232"/>
      <c r="S215" s="232"/>
      <c r="T215" s="232"/>
      <c r="U215" s="232"/>
      <c r="V215" s="232"/>
      <c r="W215" s="232"/>
      <c r="X215" s="232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131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29"/>
      <c r="B216" s="230"/>
      <c r="C216" s="260" t="s">
        <v>412</v>
      </c>
      <c r="D216" s="234"/>
      <c r="E216" s="235">
        <v>14.76</v>
      </c>
      <c r="F216" s="232"/>
      <c r="G216" s="232"/>
      <c r="H216" s="232"/>
      <c r="I216" s="232"/>
      <c r="J216" s="232"/>
      <c r="K216" s="232"/>
      <c r="L216" s="232"/>
      <c r="M216" s="232"/>
      <c r="N216" s="231"/>
      <c r="O216" s="231"/>
      <c r="P216" s="231"/>
      <c r="Q216" s="231"/>
      <c r="R216" s="232"/>
      <c r="S216" s="232"/>
      <c r="T216" s="232"/>
      <c r="U216" s="232"/>
      <c r="V216" s="232"/>
      <c r="W216" s="232"/>
      <c r="X216" s="23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131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29"/>
      <c r="B217" s="230"/>
      <c r="C217" s="260" t="s">
        <v>413</v>
      </c>
      <c r="D217" s="234"/>
      <c r="E217" s="235">
        <v>6.6150000000000002</v>
      </c>
      <c r="F217" s="232"/>
      <c r="G217" s="232"/>
      <c r="H217" s="232"/>
      <c r="I217" s="232"/>
      <c r="J217" s="232"/>
      <c r="K217" s="232"/>
      <c r="L217" s="232"/>
      <c r="M217" s="232"/>
      <c r="N217" s="231"/>
      <c r="O217" s="231"/>
      <c r="P217" s="231"/>
      <c r="Q217" s="231"/>
      <c r="R217" s="232"/>
      <c r="S217" s="232"/>
      <c r="T217" s="232"/>
      <c r="U217" s="232"/>
      <c r="V217" s="232"/>
      <c r="W217" s="232"/>
      <c r="X217" s="23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131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2.5" outlineLevel="1" x14ac:dyDescent="0.2">
      <c r="A218" s="244">
        <v>105</v>
      </c>
      <c r="B218" s="245" t="s">
        <v>414</v>
      </c>
      <c r="C218" s="259" t="s">
        <v>415</v>
      </c>
      <c r="D218" s="246" t="s">
        <v>218</v>
      </c>
      <c r="E218" s="247">
        <v>25.125</v>
      </c>
      <c r="F218" s="248"/>
      <c r="G218" s="249">
        <f>ROUND(E218*F218,2)</f>
        <v>0</v>
      </c>
      <c r="H218" s="233"/>
      <c r="I218" s="232">
        <f>ROUND(E218*H218,2)</f>
        <v>0</v>
      </c>
      <c r="J218" s="233"/>
      <c r="K218" s="232">
        <f>ROUND(E218*J218,2)</f>
        <v>0</v>
      </c>
      <c r="L218" s="232">
        <v>21</v>
      </c>
      <c r="M218" s="232">
        <f>G218*(1+L218/100)</f>
        <v>0</v>
      </c>
      <c r="N218" s="231">
        <v>0</v>
      </c>
      <c r="O218" s="231">
        <f>ROUND(E218*N218,2)</f>
        <v>0</v>
      </c>
      <c r="P218" s="231">
        <v>0</v>
      </c>
      <c r="Q218" s="231">
        <f>ROUND(E218*P218,2)</f>
        <v>0</v>
      </c>
      <c r="R218" s="232"/>
      <c r="S218" s="232" t="s">
        <v>108</v>
      </c>
      <c r="T218" s="232" t="s">
        <v>108</v>
      </c>
      <c r="U218" s="232">
        <v>0</v>
      </c>
      <c r="V218" s="232">
        <f>ROUND(E218*U218,2)</f>
        <v>0</v>
      </c>
      <c r="W218" s="232"/>
      <c r="X218" s="232" t="s">
        <v>109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110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29"/>
      <c r="B219" s="230"/>
      <c r="C219" s="260" t="s">
        <v>406</v>
      </c>
      <c r="D219" s="234"/>
      <c r="E219" s="235">
        <v>18</v>
      </c>
      <c r="F219" s="232"/>
      <c r="G219" s="232"/>
      <c r="H219" s="232"/>
      <c r="I219" s="232"/>
      <c r="J219" s="232"/>
      <c r="K219" s="232"/>
      <c r="L219" s="232"/>
      <c r="M219" s="232"/>
      <c r="N219" s="231"/>
      <c r="O219" s="231"/>
      <c r="P219" s="231"/>
      <c r="Q219" s="231"/>
      <c r="R219" s="232"/>
      <c r="S219" s="232"/>
      <c r="T219" s="232"/>
      <c r="U219" s="232"/>
      <c r="V219" s="232"/>
      <c r="W219" s="232"/>
      <c r="X219" s="23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131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29"/>
      <c r="B220" s="230"/>
      <c r="C220" s="260" t="s">
        <v>382</v>
      </c>
      <c r="D220" s="234"/>
      <c r="E220" s="235">
        <v>4.92</v>
      </c>
      <c r="F220" s="232"/>
      <c r="G220" s="232"/>
      <c r="H220" s="232"/>
      <c r="I220" s="232"/>
      <c r="J220" s="232"/>
      <c r="K220" s="232"/>
      <c r="L220" s="232"/>
      <c r="M220" s="232"/>
      <c r="N220" s="231"/>
      <c r="O220" s="231"/>
      <c r="P220" s="231"/>
      <c r="Q220" s="231"/>
      <c r="R220" s="232"/>
      <c r="S220" s="232"/>
      <c r="T220" s="232"/>
      <c r="U220" s="232"/>
      <c r="V220" s="232"/>
      <c r="W220" s="232"/>
      <c r="X220" s="23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131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29"/>
      <c r="B221" s="230"/>
      <c r="C221" s="260" t="s">
        <v>383</v>
      </c>
      <c r="D221" s="234"/>
      <c r="E221" s="235">
        <v>2.2050000000000001</v>
      </c>
      <c r="F221" s="232"/>
      <c r="G221" s="232"/>
      <c r="H221" s="232"/>
      <c r="I221" s="232"/>
      <c r="J221" s="232"/>
      <c r="K221" s="232"/>
      <c r="L221" s="232"/>
      <c r="M221" s="232"/>
      <c r="N221" s="231"/>
      <c r="O221" s="231"/>
      <c r="P221" s="231"/>
      <c r="Q221" s="231"/>
      <c r="R221" s="232"/>
      <c r="S221" s="232"/>
      <c r="T221" s="232"/>
      <c r="U221" s="232"/>
      <c r="V221" s="232"/>
      <c r="W221" s="232"/>
      <c r="X221" s="23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131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ht="22.5" outlineLevel="1" x14ac:dyDescent="0.2">
      <c r="A222" s="244">
        <v>106</v>
      </c>
      <c r="B222" s="245" t="s">
        <v>416</v>
      </c>
      <c r="C222" s="259" t="s">
        <v>417</v>
      </c>
      <c r="D222" s="246" t="s">
        <v>218</v>
      </c>
      <c r="E222" s="247">
        <v>17.204000000000001</v>
      </c>
      <c r="F222" s="248"/>
      <c r="G222" s="249">
        <f>ROUND(E222*F222,2)</f>
        <v>0</v>
      </c>
      <c r="H222" s="233"/>
      <c r="I222" s="232">
        <f>ROUND(E222*H222,2)</f>
        <v>0</v>
      </c>
      <c r="J222" s="233"/>
      <c r="K222" s="232">
        <f>ROUND(E222*J222,2)</f>
        <v>0</v>
      </c>
      <c r="L222" s="232">
        <v>21</v>
      </c>
      <c r="M222" s="232">
        <f>G222*(1+L222/100)</f>
        <v>0</v>
      </c>
      <c r="N222" s="231">
        <v>0</v>
      </c>
      <c r="O222" s="231">
        <f>ROUND(E222*N222,2)</f>
        <v>0</v>
      </c>
      <c r="P222" s="231">
        <v>0</v>
      </c>
      <c r="Q222" s="231">
        <f>ROUND(E222*P222,2)</f>
        <v>0</v>
      </c>
      <c r="R222" s="232"/>
      <c r="S222" s="232" t="s">
        <v>108</v>
      </c>
      <c r="T222" s="232" t="s">
        <v>108</v>
      </c>
      <c r="U222" s="232">
        <v>0</v>
      </c>
      <c r="V222" s="232">
        <f>ROUND(E222*U222,2)</f>
        <v>0</v>
      </c>
      <c r="W222" s="232"/>
      <c r="X222" s="232" t="s">
        <v>109</v>
      </c>
      <c r="Y222" s="212"/>
      <c r="Z222" s="212"/>
      <c r="AA222" s="212"/>
      <c r="AB222" s="212"/>
      <c r="AC222" s="212"/>
      <c r="AD222" s="212"/>
      <c r="AE222" s="212"/>
      <c r="AF222" s="212"/>
      <c r="AG222" s="212" t="s">
        <v>110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29"/>
      <c r="B223" s="230"/>
      <c r="C223" s="260" t="s">
        <v>418</v>
      </c>
      <c r="D223" s="234"/>
      <c r="E223" s="235">
        <v>17.204000000000001</v>
      </c>
      <c r="F223" s="232"/>
      <c r="G223" s="232"/>
      <c r="H223" s="232"/>
      <c r="I223" s="232"/>
      <c r="J223" s="232"/>
      <c r="K223" s="232"/>
      <c r="L223" s="232"/>
      <c r="M223" s="232"/>
      <c r="N223" s="231"/>
      <c r="O223" s="231"/>
      <c r="P223" s="231"/>
      <c r="Q223" s="231"/>
      <c r="R223" s="232"/>
      <c r="S223" s="232"/>
      <c r="T223" s="232"/>
      <c r="U223" s="232"/>
      <c r="V223" s="232"/>
      <c r="W223" s="232"/>
      <c r="X223" s="23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131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22.5" outlineLevel="1" x14ac:dyDescent="0.2">
      <c r="A224" s="244">
        <v>107</v>
      </c>
      <c r="B224" s="245" t="s">
        <v>419</v>
      </c>
      <c r="C224" s="259" t="s">
        <v>420</v>
      </c>
      <c r="D224" s="246" t="s">
        <v>218</v>
      </c>
      <c r="E224" s="247">
        <v>88.010999999999996</v>
      </c>
      <c r="F224" s="248"/>
      <c r="G224" s="249">
        <f>ROUND(E224*F224,2)</f>
        <v>0</v>
      </c>
      <c r="H224" s="233"/>
      <c r="I224" s="232">
        <f>ROUND(E224*H224,2)</f>
        <v>0</v>
      </c>
      <c r="J224" s="233"/>
      <c r="K224" s="232">
        <f>ROUND(E224*J224,2)</f>
        <v>0</v>
      </c>
      <c r="L224" s="232">
        <v>21</v>
      </c>
      <c r="M224" s="232">
        <f>G224*(1+L224/100)</f>
        <v>0</v>
      </c>
      <c r="N224" s="231">
        <v>0</v>
      </c>
      <c r="O224" s="231">
        <f>ROUND(E224*N224,2)</f>
        <v>0</v>
      </c>
      <c r="P224" s="231">
        <v>0</v>
      </c>
      <c r="Q224" s="231">
        <f>ROUND(E224*P224,2)</f>
        <v>0</v>
      </c>
      <c r="R224" s="232"/>
      <c r="S224" s="232" t="s">
        <v>108</v>
      </c>
      <c r="T224" s="232" t="s">
        <v>108</v>
      </c>
      <c r="U224" s="232">
        <v>0</v>
      </c>
      <c r="V224" s="232">
        <f>ROUND(E224*U224,2)</f>
        <v>0</v>
      </c>
      <c r="W224" s="232"/>
      <c r="X224" s="232" t="s">
        <v>109</v>
      </c>
      <c r="Y224" s="212"/>
      <c r="Z224" s="212"/>
      <c r="AA224" s="212"/>
      <c r="AB224" s="212"/>
      <c r="AC224" s="212"/>
      <c r="AD224" s="212"/>
      <c r="AE224" s="212"/>
      <c r="AF224" s="212"/>
      <c r="AG224" s="212" t="s">
        <v>110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29"/>
      <c r="B225" s="230"/>
      <c r="C225" s="260" t="s">
        <v>405</v>
      </c>
      <c r="D225" s="234"/>
      <c r="E225" s="235">
        <v>88.010999999999996</v>
      </c>
      <c r="F225" s="232"/>
      <c r="G225" s="232"/>
      <c r="H225" s="232"/>
      <c r="I225" s="232"/>
      <c r="J225" s="232"/>
      <c r="K225" s="232"/>
      <c r="L225" s="232"/>
      <c r="M225" s="232"/>
      <c r="N225" s="231"/>
      <c r="O225" s="231"/>
      <c r="P225" s="231"/>
      <c r="Q225" s="231"/>
      <c r="R225" s="232"/>
      <c r="S225" s="232"/>
      <c r="T225" s="232"/>
      <c r="U225" s="232"/>
      <c r="V225" s="232"/>
      <c r="W225" s="232"/>
      <c r="X225" s="23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131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x14ac:dyDescent="0.2">
      <c r="A226" s="238" t="s">
        <v>103</v>
      </c>
      <c r="B226" s="239" t="s">
        <v>76</v>
      </c>
      <c r="C226" s="257" t="s">
        <v>29</v>
      </c>
      <c r="D226" s="240"/>
      <c r="E226" s="241"/>
      <c r="F226" s="242"/>
      <c r="G226" s="243">
        <f>SUMIF(AG227:AG229,"&lt;&gt;NOR",G227:G229)</f>
        <v>0</v>
      </c>
      <c r="H226" s="237"/>
      <c r="I226" s="237">
        <f>SUM(I227:I229)</f>
        <v>0</v>
      </c>
      <c r="J226" s="237"/>
      <c r="K226" s="237">
        <f>SUM(K227:K229)</f>
        <v>0</v>
      </c>
      <c r="L226" s="237"/>
      <c r="M226" s="237">
        <f>SUM(M227:M229)</f>
        <v>0</v>
      </c>
      <c r="N226" s="236"/>
      <c r="O226" s="236">
        <f>SUM(O227:O229)</f>
        <v>0</v>
      </c>
      <c r="P226" s="236"/>
      <c r="Q226" s="236">
        <f>SUM(Q227:Q229)</f>
        <v>0</v>
      </c>
      <c r="R226" s="237"/>
      <c r="S226" s="237"/>
      <c r="T226" s="237"/>
      <c r="U226" s="237"/>
      <c r="V226" s="237">
        <f>SUM(V227:V229)</f>
        <v>0</v>
      </c>
      <c r="W226" s="237"/>
      <c r="X226" s="237"/>
      <c r="AG226" t="s">
        <v>104</v>
      </c>
    </row>
    <row r="227" spans="1:60" outlineLevel="1" x14ac:dyDescent="0.2">
      <c r="A227" s="250">
        <v>108</v>
      </c>
      <c r="B227" s="251" t="s">
        <v>421</v>
      </c>
      <c r="C227" s="258" t="s">
        <v>422</v>
      </c>
      <c r="D227" s="252" t="s">
        <v>423</v>
      </c>
      <c r="E227" s="253">
        <v>1</v>
      </c>
      <c r="F227" s="254"/>
      <c r="G227" s="255">
        <f>ROUND(E227*F227,2)</f>
        <v>0</v>
      </c>
      <c r="H227" s="233"/>
      <c r="I227" s="232">
        <f>ROUND(E227*H227,2)</f>
        <v>0</v>
      </c>
      <c r="J227" s="233"/>
      <c r="K227" s="232">
        <f>ROUND(E227*J227,2)</f>
        <v>0</v>
      </c>
      <c r="L227" s="232">
        <v>21</v>
      </c>
      <c r="M227" s="232">
        <f>G227*(1+L227/100)</f>
        <v>0</v>
      </c>
      <c r="N227" s="231">
        <v>0</v>
      </c>
      <c r="O227" s="231">
        <f>ROUND(E227*N227,2)</f>
        <v>0</v>
      </c>
      <c r="P227" s="231">
        <v>0</v>
      </c>
      <c r="Q227" s="231">
        <f>ROUND(E227*P227,2)</f>
        <v>0</v>
      </c>
      <c r="R227" s="232"/>
      <c r="S227" s="232" t="s">
        <v>108</v>
      </c>
      <c r="T227" s="232" t="s">
        <v>208</v>
      </c>
      <c r="U227" s="232">
        <v>0</v>
      </c>
      <c r="V227" s="232">
        <f>ROUND(E227*U227,2)</f>
        <v>0</v>
      </c>
      <c r="W227" s="232"/>
      <c r="X227" s="232" t="s">
        <v>424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425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50">
        <v>109</v>
      </c>
      <c r="B228" s="251" t="s">
        <v>426</v>
      </c>
      <c r="C228" s="258" t="s">
        <v>427</v>
      </c>
      <c r="D228" s="252" t="s">
        <v>423</v>
      </c>
      <c r="E228" s="253">
        <v>1</v>
      </c>
      <c r="F228" s="254"/>
      <c r="G228" s="255">
        <f>ROUND(E228*F228,2)</f>
        <v>0</v>
      </c>
      <c r="H228" s="233"/>
      <c r="I228" s="232">
        <f>ROUND(E228*H228,2)</f>
        <v>0</v>
      </c>
      <c r="J228" s="233"/>
      <c r="K228" s="232">
        <f>ROUND(E228*J228,2)</f>
        <v>0</v>
      </c>
      <c r="L228" s="232">
        <v>21</v>
      </c>
      <c r="M228" s="232">
        <f>G228*(1+L228/100)</f>
        <v>0</v>
      </c>
      <c r="N228" s="231">
        <v>0</v>
      </c>
      <c r="O228" s="231">
        <f>ROUND(E228*N228,2)</f>
        <v>0</v>
      </c>
      <c r="P228" s="231">
        <v>0</v>
      </c>
      <c r="Q228" s="231">
        <f>ROUND(E228*P228,2)</f>
        <v>0</v>
      </c>
      <c r="R228" s="232"/>
      <c r="S228" s="232" t="s">
        <v>108</v>
      </c>
      <c r="T228" s="232" t="s">
        <v>208</v>
      </c>
      <c r="U228" s="232">
        <v>0</v>
      </c>
      <c r="V228" s="232">
        <f>ROUND(E228*U228,2)</f>
        <v>0</v>
      </c>
      <c r="W228" s="232"/>
      <c r="X228" s="232" t="s">
        <v>424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425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50">
        <v>110</v>
      </c>
      <c r="B229" s="251" t="s">
        <v>428</v>
      </c>
      <c r="C229" s="258" t="s">
        <v>429</v>
      </c>
      <c r="D229" s="252" t="s">
        <v>423</v>
      </c>
      <c r="E229" s="253">
        <v>1</v>
      </c>
      <c r="F229" s="254"/>
      <c r="G229" s="255">
        <f>ROUND(E229*F229,2)</f>
        <v>0</v>
      </c>
      <c r="H229" s="233"/>
      <c r="I229" s="232">
        <f>ROUND(E229*H229,2)</f>
        <v>0</v>
      </c>
      <c r="J229" s="233"/>
      <c r="K229" s="232">
        <f>ROUND(E229*J229,2)</f>
        <v>0</v>
      </c>
      <c r="L229" s="232">
        <v>21</v>
      </c>
      <c r="M229" s="232">
        <f>G229*(1+L229/100)</f>
        <v>0</v>
      </c>
      <c r="N229" s="231">
        <v>0</v>
      </c>
      <c r="O229" s="231">
        <f>ROUND(E229*N229,2)</f>
        <v>0</v>
      </c>
      <c r="P229" s="231">
        <v>0</v>
      </c>
      <c r="Q229" s="231">
        <f>ROUND(E229*P229,2)</f>
        <v>0</v>
      </c>
      <c r="R229" s="232"/>
      <c r="S229" s="232" t="s">
        <v>108</v>
      </c>
      <c r="T229" s="232" t="s">
        <v>208</v>
      </c>
      <c r="U229" s="232">
        <v>0</v>
      </c>
      <c r="V229" s="232">
        <f>ROUND(E229*U229,2)</f>
        <v>0</v>
      </c>
      <c r="W229" s="232"/>
      <c r="X229" s="232" t="s">
        <v>424</v>
      </c>
      <c r="Y229" s="212"/>
      <c r="Z229" s="212"/>
      <c r="AA229" s="212"/>
      <c r="AB229" s="212"/>
      <c r="AC229" s="212"/>
      <c r="AD229" s="212"/>
      <c r="AE229" s="212"/>
      <c r="AF229" s="212"/>
      <c r="AG229" s="212" t="s">
        <v>425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x14ac:dyDescent="0.2">
      <c r="A230" s="238" t="s">
        <v>103</v>
      </c>
      <c r="B230" s="239" t="s">
        <v>77</v>
      </c>
      <c r="C230" s="257" t="s">
        <v>30</v>
      </c>
      <c r="D230" s="240"/>
      <c r="E230" s="241"/>
      <c r="F230" s="242"/>
      <c r="G230" s="243">
        <f>SUMIF(AG231:AG232,"&lt;&gt;NOR",G231:G232)</f>
        <v>0</v>
      </c>
      <c r="H230" s="237"/>
      <c r="I230" s="237">
        <f>SUM(I231:I232)</f>
        <v>0</v>
      </c>
      <c r="J230" s="237"/>
      <c r="K230" s="237">
        <f>SUM(K231:K232)</f>
        <v>0</v>
      </c>
      <c r="L230" s="237"/>
      <c r="M230" s="237">
        <f>SUM(M231:M232)</f>
        <v>0</v>
      </c>
      <c r="N230" s="236"/>
      <c r="O230" s="236">
        <f>SUM(O231:O232)</f>
        <v>0</v>
      </c>
      <c r="P230" s="236"/>
      <c r="Q230" s="236">
        <f>SUM(Q231:Q232)</f>
        <v>0</v>
      </c>
      <c r="R230" s="237"/>
      <c r="S230" s="237"/>
      <c r="T230" s="237"/>
      <c r="U230" s="237"/>
      <c r="V230" s="237">
        <f>SUM(V231:V232)</f>
        <v>0</v>
      </c>
      <c r="W230" s="237"/>
      <c r="X230" s="237"/>
      <c r="AG230" t="s">
        <v>104</v>
      </c>
    </row>
    <row r="231" spans="1:60" outlineLevel="1" x14ac:dyDescent="0.2">
      <c r="A231" s="250">
        <v>111</v>
      </c>
      <c r="B231" s="251" t="s">
        <v>430</v>
      </c>
      <c r="C231" s="258" t="s">
        <v>431</v>
      </c>
      <c r="D231" s="252" t="s">
        <v>423</v>
      </c>
      <c r="E231" s="253">
        <v>1</v>
      </c>
      <c r="F231" s="254"/>
      <c r="G231" s="255">
        <f>ROUND(E231*F231,2)</f>
        <v>0</v>
      </c>
      <c r="H231" s="233"/>
      <c r="I231" s="232">
        <f>ROUND(E231*H231,2)</f>
        <v>0</v>
      </c>
      <c r="J231" s="233"/>
      <c r="K231" s="232">
        <f>ROUND(E231*J231,2)</f>
        <v>0</v>
      </c>
      <c r="L231" s="232">
        <v>21</v>
      </c>
      <c r="M231" s="232">
        <f>G231*(1+L231/100)</f>
        <v>0</v>
      </c>
      <c r="N231" s="231">
        <v>0</v>
      </c>
      <c r="O231" s="231">
        <f>ROUND(E231*N231,2)</f>
        <v>0</v>
      </c>
      <c r="P231" s="231">
        <v>0</v>
      </c>
      <c r="Q231" s="231">
        <f>ROUND(E231*P231,2)</f>
        <v>0</v>
      </c>
      <c r="R231" s="232"/>
      <c r="S231" s="232" t="s">
        <v>108</v>
      </c>
      <c r="T231" s="232" t="s">
        <v>208</v>
      </c>
      <c r="U231" s="232">
        <v>0</v>
      </c>
      <c r="V231" s="232">
        <f>ROUND(E231*U231,2)</f>
        <v>0</v>
      </c>
      <c r="W231" s="232"/>
      <c r="X231" s="232" t="s">
        <v>424</v>
      </c>
      <c r="Y231" s="212"/>
      <c r="Z231" s="212"/>
      <c r="AA231" s="212"/>
      <c r="AB231" s="212"/>
      <c r="AC231" s="212"/>
      <c r="AD231" s="212"/>
      <c r="AE231" s="212"/>
      <c r="AF231" s="212"/>
      <c r="AG231" s="212" t="s">
        <v>425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44">
        <v>112</v>
      </c>
      <c r="B232" s="245" t="s">
        <v>432</v>
      </c>
      <c r="C232" s="259" t="s">
        <v>433</v>
      </c>
      <c r="D232" s="246" t="s">
        <v>423</v>
      </c>
      <c r="E232" s="247">
        <v>1</v>
      </c>
      <c r="F232" s="248"/>
      <c r="G232" s="249">
        <f>ROUND(E232*F232,2)</f>
        <v>0</v>
      </c>
      <c r="H232" s="233"/>
      <c r="I232" s="232">
        <f>ROUND(E232*H232,2)</f>
        <v>0</v>
      </c>
      <c r="J232" s="233"/>
      <c r="K232" s="232">
        <f>ROUND(E232*J232,2)</f>
        <v>0</v>
      </c>
      <c r="L232" s="232">
        <v>21</v>
      </c>
      <c r="M232" s="232">
        <f>G232*(1+L232/100)</f>
        <v>0</v>
      </c>
      <c r="N232" s="231">
        <v>0</v>
      </c>
      <c r="O232" s="231">
        <f>ROUND(E232*N232,2)</f>
        <v>0</v>
      </c>
      <c r="P232" s="231">
        <v>0</v>
      </c>
      <c r="Q232" s="231">
        <f>ROUND(E232*P232,2)</f>
        <v>0</v>
      </c>
      <c r="R232" s="232"/>
      <c r="S232" s="232" t="s">
        <v>108</v>
      </c>
      <c r="T232" s="232" t="s">
        <v>208</v>
      </c>
      <c r="U232" s="232">
        <v>0</v>
      </c>
      <c r="V232" s="232">
        <f>ROUND(E232*U232,2)</f>
        <v>0</v>
      </c>
      <c r="W232" s="232"/>
      <c r="X232" s="232" t="s">
        <v>424</v>
      </c>
      <c r="Y232" s="212"/>
      <c r="Z232" s="212"/>
      <c r="AA232" s="212"/>
      <c r="AB232" s="212"/>
      <c r="AC232" s="212"/>
      <c r="AD232" s="212"/>
      <c r="AE232" s="212"/>
      <c r="AF232" s="212"/>
      <c r="AG232" s="212" t="s">
        <v>425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x14ac:dyDescent="0.2">
      <c r="A233" s="3"/>
      <c r="B233" s="4"/>
      <c r="C233" s="261"/>
      <c r="D233" s="6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AE233">
        <v>15</v>
      </c>
      <c r="AF233">
        <v>21</v>
      </c>
      <c r="AG233" t="s">
        <v>90</v>
      </c>
    </row>
    <row r="234" spans="1:60" x14ac:dyDescent="0.2">
      <c r="A234" s="215"/>
      <c r="B234" s="216" t="s">
        <v>31</v>
      </c>
      <c r="C234" s="262"/>
      <c r="D234" s="217"/>
      <c r="E234" s="218"/>
      <c r="F234" s="218"/>
      <c r="G234" s="256">
        <f>G8+G74+G84+G87+G126+G143+G183+G197+G199+G201+G226+G230</f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AE234">
        <f>SUMIF(L7:L232,AE233,G7:G232)</f>
        <v>0</v>
      </c>
      <c r="AF234">
        <f>SUMIF(L7:L232,AF233,G7:G232)</f>
        <v>0</v>
      </c>
      <c r="AG234" t="s">
        <v>434</v>
      </c>
    </row>
    <row r="235" spans="1:60" x14ac:dyDescent="0.2">
      <c r="A235" s="3"/>
      <c r="B235" s="4"/>
      <c r="C235" s="261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60" x14ac:dyDescent="0.2">
      <c r="A236" s="3"/>
      <c r="B236" s="4"/>
      <c r="C236" s="261"/>
      <c r="D236" s="6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60" x14ac:dyDescent="0.2">
      <c r="A237" s="219" t="s">
        <v>435</v>
      </c>
      <c r="B237" s="219"/>
      <c r="C237" s="263"/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60" x14ac:dyDescent="0.2">
      <c r="A238" s="220"/>
      <c r="B238" s="221"/>
      <c r="C238" s="264"/>
      <c r="D238" s="221"/>
      <c r="E238" s="221"/>
      <c r="F238" s="221"/>
      <c r="G238" s="222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G238" t="s">
        <v>436</v>
      </c>
    </row>
    <row r="239" spans="1:60" x14ac:dyDescent="0.2">
      <c r="A239" s="223"/>
      <c r="B239" s="224"/>
      <c r="C239" s="265"/>
      <c r="D239" s="224"/>
      <c r="E239" s="224"/>
      <c r="F239" s="224"/>
      <c r="G239" s="225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60" x14ac:dyDescent="0.2">
      <c r="A240" s="223"/>
      <c r="B240" s="224"/>
      <c r="C240" s="265"/>
      <c r="D240" s="224"/>
      <c r="E240" s="224"/>
      <c r="F240" s="224"/>
      <c r="G240" s="225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33" x14ac:dyDescent="0.2">
      <c r="A241" s="223"/>
      <c r="B241" s="224"/>
      <c r="C241" s="265"/>
      <c r="D241" s="224"/>
      <c r="E241" s="224"/>
      <c r="F241" s="224"/>
      <c r="G241" s="225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">
      <c r="A242" s="226"/>
      <c r="B242" s="227"/>
      <c r="C242" s="266"/>
      <c r="D242" s="227"/>
      <c r="E242" s="227"/>
      <c r="F242" s="227"/>
      <c r="G242" s="228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3" x14ac:dyDescent="0.2">
      <c r="A243" s="3"/>
      <c r="B243" s="4"/>
      <c r="C243" s="261"/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33" x14ac:dyDescent="0.2">
      <c r="C244" s="267"/>
      <c r="D244" s="10"/>
      <c r="AG244" t="s">
        <v>437</v>
      </c>
    </row>
    <row r="245" spans="1:33" x14ac:dyDescent="0.2">
      <c r="D245" s="10"/>
    </row>
    <row r="246" spans="1:33" x14ac:dyDescent="0.2">
      <c r="D246" s="10"/>
    </row>
    <row r="247" spans="1:33" x14ac:dyDescent="0.2">
      <c r="D247" s="10"/>
    </row>
    <row r="248" spans="1:33" x14ac:dyDescent="0.2">
      <c r="D248" s="10"/>
    </row>
    <row r="249" spans="1:33" x14ac:dyDescent="0.2">
      <c r="D249" s="10"/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237:C237"/>
    <mergeCell ref="A238:G242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2019-03-19T12:27:02Z</cp:lastPrinted>
  <dcterms:created xsi:type="dcterms:W3CDTF">2009-04-08T07:15:50Z</dcterms:created>
  <dcterms:modified xsi:type="dcterms:W3CDTF">2022-06-09T07:53:30Z</dcterms:modified>
</cp:coreProperties>
</file>