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tuka\Desktop\"/>
    </mc:Choice>
  </mc:AlternateContent>
  <xr:revisionPtr revIDLastSave="0" documentId="13_ncr:1_{223EFF16-D74C-4337-9AFD-411111F58FE4}" xr6:coauthVersionLast="47" xr6:coauthVersionMax="47" xr10:uidLastSave="{00000000-0000-0000-0000-000000000000}"/>
  <bookViews>
    <workbookView xWindow="-108" yWindow="-108" windowWidth="23256" windowHeight="12456" tabRatio="925" xr2:uid="{00000000-000D-0000-FFFF-FFFF00000000}"/>
  </bookViews>
  <sheets>
    <sheet name="Základní údaje" sheetId="1" r:id="rId1"/>
    <sheet name="Majetek (all risks)" sheetId="2" r:id="rId2"/>
    <sheet name="Skla" sheetId="6" r:id="rId3"/>
    <sheet name="Pojištění strojů" sheetId="7" r:id="rId4"/>
    <sheet name="Pojištění elektroniky" sheetId="27" r:id="rId5"/>
    <sheet name="odpovědnost města " sheetId="15" r:id="rId6"/>
    <sheet name="Ostatní ujednání" sheetId="25" r:id="rId7"/>
    <sheet name="Výklad pojmů" sheetId="24" r:id="rId8"/>
    <sheet name="Škodní průběh" sheetId="21" r:id="rId9"/>
    <sheet name="List1" sheetId="8" state="hidden" r:id="rId10"/>
  </sheets>
  <externalReferences>
    <externalReference r:id="rId11"/>
  </externalReferences>
  <definedNames>
    <definedName name="_Toc497836601" localSheetId="1">'Majetek (all risks)'!$A$64</definedName>
    <definedName name="Bázepojištění" localSheetId="5">#REF!</definedName>
    <definedName name="Bázepojištění">#REF!</definedName>
    <definedName name="Bázepojištění2" localSheetId="5">[1]List2!$A$1:$A$5</definedName>
    <definedName name="Bázepojištění2">#REF!</definedName>
    <definedName name="BI">List1!$J$1:$J$4</definedName>
    <definedName name="cena">List1!$A$1:$A$6</definedName>
    <definedName name="cena2">List1!$G$1:$G$6</definedName>
    <definedName name="_xlnm.Print_Area" localSheetId="1">'Majetek (all risks)'!$A$2:$H$62</definedName>
    <definedName name="_xlnm.Print_Area" localSheetId="5">'odpovědnost města '!$A$1:$G$71</definedName>
    <definedName name="_xlnm.Print_Area" localSheetId="4">'Pojištění elektroniky'!$A$2:$H$18</definedName>
    <definedName name="_xlnm.Print_Area" localSheetId="3">'Pojištění strojů'!$A$2:$H$17</definedName>
    <definedName name="_xlnm.Print_Area" localSheetId="2">Skla!$A$2:$G$10</definedName>
    <definedName name="_xlnm.Print_Area" localSheetId="8">'Škodní průběh'!$A$3:$I$10</definedName>
    <definedName name="_xlnm.Print_Area" localSheetId="0">'Základní údaje'!$A$1:$E$18</definedName>
    <definedName name="pojištěnánebezpečí">List1!$B$1:$B$5</definedName>
    <definedName name="přeprava">List1!$E$1:$E$6</definedName>
    <definedName name="připojištění">List1!$F$1:$F$4</definedName>
    <definedName name="rizika">List1!$H$1:$H$6</definedName>
    <definedName name="RIZIKAODCIZENÍ">List1!$C$1:$C$5</definedName>
    <definedName name="sklo">List1!$D$1:$D$3</definedName>
    <definedName name="územnírozsah" localSheetId="5">#REF!</definedName>
    <definedName name="územnírozsah">#REF!</definedName>
    <definedName name="územnírozsah2" localSheetId="5">[1]List2!$B$1:$B$7</definedName>
    <definedName name="územnírozsah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1" l="1"/>
  <c r="D8" i="21"/>
  <c r="E8" i="21"/>
  <c r="F8" i="21"/>
  <c r="I8" i="21"/>
  <c r="F7" i="21"/>
  <c r="C7" i="21"/>
  <c r="G7" i="21" s="1"/>
  <c r="H7" i="21" s="1"/>
  <c r="B7" i="21"/>
  <c r="F6" i="21"/>
  <c r="G6" i="21" s="1"/>
  <c r="H6" i="21" s="1"/>
  <c r="C6" i="21"/>
  <c r="B6" i="21"/>
  <c r="G5" i="21"/>
  <c r="H5" i="21" s="1"/>
  <c r="F5" i="21"/>
  <c r="E5" i="21"/>
  <c r="D5" i="21"/>
  <c r="C5" i="21"/>
  <c r="B5" i="21"/>
  <c r="F4" i="21"/>
  <c r="E4" i="21"/>
  <c r="G4" i="21" s="1"/>
  <c r="B4" i="21"/>
  <c r="B8" i="21" s="1"/>
  <c r="G8" i="21" l="1"/>
  <c r="H8" i="21" s="1"/>
  <c r="H4" i="21"/>
  <c r="G17" i="2"/>
</calcChain>
</file>

<file path=xl/sharedStrings.xml><?xml version="1.0" encoding="utf-8"?>
<sst xmlns="http://schemas.openxmlformats.org/spreadsheetml/2006/main" count="409" uniqueCount="313">
  <si>
    <t>Sídlo - adresa</t>
  </si>
  <si>
    <t xml:space="preserve">Web </t>
  </si>
  <si>
    <t>Místa pojištění</t>
  </si>
  <si>
    <t>Limit plnění</t>
  </si>
  <si>
    <t>Spoluúčast</t>
  </si>
  <si>
    <t>Povodeň nebo záplava</t>
  </si>
  <si>
    <t>Tíha sněhu, námrazy</t>
  </si>
  <si>
    <t>Vichřice, krupobití</t>
  </si>
  <si>
    <t>Vodovodní škody</t>
  </si>
  <si>
    <t>Pojistná částka</t>
  </si>
  <si>
    <t>Škody způsobené sprejery</t>
  </si>
  <si>
    <t>All risks</t>
  </si>
  <si>
    <t>Vyjmenovaná nebezpečí</t>
  </si>
  <si>
    <t>Kompletní živel</t>
  </si>
  <si>
    <t xml:space="preserve"> </t>
  </si>
  <si>
    <t>Odcizení (krádež, loupež)</t>
  </si>
  <si>
    <t>Vandalismus (včetně prostého, zjištěný i nezjištěný pachatel)</t>
  </si>
  <si>
    <t>Předměty pojištění</t>
  </si>
  <si>
    <t>Poznámka</t>
  </si>
  <si>
    <t>Pojištěná nebezpečí</t>
  </si>
  <si>
    <t>FLEXA</t>
  </si>
  <si>
    <t>Soubor skleněných výplní stavebních součástí (okenní, dveřní, výlohová), skleněné výplně movitého charakteru uvnitř budovy (výstavní skříňky a vitríny, obložení stěn, stropů a podhledů apod.) včetně nalepených snímačů zabezpečovacích zařízení, nalepených fólií, malby a jiných výzdob, dále reklamních tabulí, firemních štítů, fasádních obložení vnějších stěn budov, vnější vitríny apod. a světelné neónové nápisy včetně elektroinstalace</t>
  </si>
  <si>
    <t>Dopravní nehoda</t>
  </si>
  <si>
    <t>Živelní nebezpečí</t>
  </si>
  <si>
    <t>Nakládka, vykládka</t>
  </si>
  <si>
    <t>Odcizení</t>
  </si>
  <si>
    <t>Pojištění strojů a strojních zařízení</t>
  </si>
  <si>
    <t>Data a nosiče dat</t>
  </si>
  <si>
    <t>Software</t>
  </si>
  <si>
    <t>Rozvody pojišťovaných zařízení</t>
  </si>
  <si>
    <t>Odcizení vč.vandalismu</t>
  </si>
  <si>
    <t>Limity plnění a spoluúčasti pro jednotlivá rizika</t>
  </si>
  <si>
    <t>nová cena</t>
  </si>
  <si>
    <t>první riziko</t>
  </si>
  <si>
    <t>časová cena</t>
  </si>
  <si>
    <t>jiná cena</t>
  </si>
  <si>
    <t>Legenda:</t>
  </si>
  <si>
    <t>All risks (nahodilé rozbití)</t>
  </si>
  <si>
    <t>příslušenství</t>
  </si>
  <si>
    <t>základů</t>
  </si>
  <si>
    <t>náklady na obnovu</t>
  </si>
  <si>
    <t>elektronických prvků</t>
  </si>
  <si>
    <t>Pojistná částka celkem</t>
  </si>
  <si>
    <t>Náklady na náhradní ubytování členů domácností pojištěné nemovitosti v souvislosti s pojistnou událostí</t>
  </si>
  <si>
    <t>All risks bez živlu a odcizení</t>
  </si>
  <si>
    <t>ČR</t>
  </si>
  <si>
    <t>ČR + SR</t>
  </si>
  <si>
    <t>ČR + okolní státy</t>
  </si>
  <si>
    <t>Evropa</t>
  </si>
  <si>
    <t>"rozevírací seznam"</t>
  </si>
  <si>
    <t>Havárie (pro mobilní stroje)</t>
  </si>
  <si>
    <t>Zemětřesení, sesuv</t>
  </si>
  <si>
    <t>ALL RISK</t>
  </si>
  <si>
    <t>všechna nebezpečí, kromě výslovně vyloučených (běžně technická rizika, válka, stávka; politická rizika; jaderné záření, reakce, kontaminace; běžné opotřebení; vnitřní povaha věci; atmosférické vlivy; úmysl pojištěného; zpronevěra; následné škody; pokuty a jiné sankce)</t>
  </si>
  <si>
    <t>All risks včetně živlu a odcizení</t>
  </si>
  <si>
    <t>Kasko rizika (pro mobilní stroje)</t>
  </si>
  <si>
    <t>vlastní</t>
  </si>
  <si>
    <t>pronajaté</t>
  </si>
  <si>
    <t>Další pojištěný</t>
  </si>
  <si>
    <t>Pojištěná činnost</t>
  </si>
  <si>
    <t>Bližší informace o činnosti společnosti naleznete v přiloženém Dotazníku k pojištění obecné odpovědnosti za újmu</t>
  </si>
  <si>
    <t>Základní parametry</t>
  </si>
  <si>
    <t>Báze pojištění</t>
  </si>
  <si>
    <t>Doba pro nahlašování vznesených nároků pojistiteli (po skončení pojištění)</t>
  </si>
  <si>
    <t>Územní rozsah pojištění</t>
  </si>
  <si>
    <t>Předmět pojištění</t>
  </si>
  <si>
    <t>Limit plnění / sublimit plnění / pojistná událost</t>
  </si>
  <si>
    <t>Odpovědnost za újmu způsobenou vadným výrobkem (včetně vadně vykonané práce)</t>
  </si>
  <si>
    <t>Duševní útrapy osoby blízké při zvlášť závažném ublížení na zdraví nebo při usmrcení</t>
  </si>
  <si>
    <t>Újma na životním prostředí (vzniklá jinak než v důsledku nenadálého selhání ochranného zařízení)</t>
  </si>
  <si>
    <t>Věci převzaté (k opravě, úpravě)</t>
  </si>
  <si>
    <t>Věci užívané (pronajaté, na leasing, kromě automobilů)</t>
  </si>
  <si>
    <t>Regresy orgánů nemocenského pojištění</t>
  </si>
  <si>
    <t>Nemajetková újma spočívající v jiném zásahu do přirozených práv člověka než ublížení na zdraví nebo usmrcení (osobnostní nemajetková újma)</t>
  </si>
  <si>
    <t>Věci vnesené, odložené (věci návštěv apod.)</t>
  </si>
  <si>
    <t>Odpovědnost za škodu v důsledku pozvolného vnikání vlhka a kapalin všeho druhu, působením plynů, par, vlhkostí nebo srážek (není-li v základu)</t>
  </si>
  <si>
    <t>Křížová odpovědnost (mezi pojištěnými)</t>
  </si>
  <si>
    <t>Pojištění odpovědnosti za újmu - města (obce)</t>
  </si>
  <si>
    <t>Zákon č.128 / 2000 Sb. o obcích, ve znění pozdějších předpisů</t>
  </si>
  <si>
    <t>a další související právní předpisy či zákony</t>
  </si>
  <si>
    <t xml:space="preserve">
Činnosti spolupojištěných právních subjektů dle zřizovacích listin a výpisu z Obchodního rejstříku, Sboru dobrovolných hasičů</t>
  </si>
  <si>
    <t>Údaje rozhodné pro výpočet pojistného</t>
  </si>
  <si>
    <t>Počet obyvatel města (obce)</t>
  </si>
  <si>
    <t>Zastupitelstvo města (obce) - počet členů</t>
  </si>
  <si>
    <t>Rada města (obce) - počet členů</t>
  </si>
  <si>
    <t>Městská (obecní) policie – počet osob</t>
  </si>
  <si>
    <t>Regresy zdravotních pojišťoven pro zaměstnance, osoby ve výkonu veřejných funkcí, členy sboru dobrovolných hasičů (není-li v základu)</t>
  </si>
  <si>
    <t>Odpovědnost za věci zaměstnanců, osob ve výkonu veřejných funkcí, členů sboru dobrovolných hasičů, včetně mobilních telefonů, notebooků, ostatních elektronických zařízení a jízdních kol</t>
  </si>
  <si>
    <t>Odpovědnosti za škody způsobené při výkonu veřejné moci rozhodnutím nebo nesprávným úředním postupem</t>
  </si>
  <si>
    <t>Odpovědnost obecního hasičského sboru / odpovědnost dobrovolného hasičského sboru</t>
  </si>
  <si>
    <t>Odpovědnost z provozu garáží a parkovišť – za škodu na dopravním prostředku - motorovém vozidle (vč. odcizení celého vozidla)</t>
  </si>
  <si>
    <t>Odpovědnost z provozování sportovních, kulturních, sociálních, rekreačních zařízení /akcí/ služeb</t>
  </si>
  <si>
    <t>Odpovědnost provozovatele školy a školského zařízení, včetně pořádání školských akcí a výletů</t>
  </si>
  <si>
    <t>Odpovědnost žáka, studenta, učně za škodu vůči třetím osobám, včetně školskému zařízení</t>
  </si>
  <si>
    <t>Pojištění odpovědnosti za újmu / škodu se v souladu se zákonem č. 111/2006 Sb. o pomoci v hmotné nouzi (veřejná služba), ve znění pozdějších předpisů (vztahuje se na odpovědnost obce za újmu / škodu na majetku nebo na zdraví, kterou osoba vykonávající veřejnou službu neúmyslně způsobí nebo jí bude způsobena.</t>
  </si>
  <si>
    <t>všechna nebezpečí, kromě výslovně (běžně živelní nebezpečí, odcizení, vandalismus, válka, stávka; politická rizika; jaderné záření, reakce, kontaminace; běžné opotřebení; atmosférické vlivy; škody, za které odpovídá smluvní partner; úmyslné jednání pojištěného; škody na vyměnitelných součástech a na součástech, které podléhají rychlému opotřebení)</t>
  </si>
  <si>
    <t>NÁZEV</t>
  </si>
  <si>
    <t>IČO</t>
  </si>
  <si>
    <t>Odpovědnost školského zařízení za krádež věcí žáků, studentů, učňů v šatnách, včetně finanční hotovosti, mobilních telefonů, oděvů, obuvi apod.</t>
  </si>
  <si>
    <t>Pojistník/pojištěný</t>
  </si>
  <si>
    <t>Atmosférické srážky</t>
  </si>
  <si>
    <t>Soubor investic</t>
  </si>
  <si>
    <t>Pojištění skel</t>
  </si>
  <si>
    <t>Pojištění majetku - v rozsahu ALL RISKS</t>
  </si>
  <si>
    <t>ALL RISKS</t>
  </si>
  <si>
    <t>Povodeň, záplava</t>
  </si>
  <si>
    <t>příspěvkové organizace a obchodní společnosti, které byly zřízené pojistníkem, nebo které byly na pojistníka převedeny zvláštním zákonem (tyto organizace jsou vyjmenovány
níže) a to v plném rozsahu těchto obchodních podmínek. Ujednává se, že pojištěny jsou také všechny další organizace, které byly zřízeny pojistníkem, nebo které byly na pojistníka převedeny zvláštním zákonem, které níže uvedeny nejsou, nebo které získají svou právní subjektivitu v době trvání pojištění.</t>
  </si>
  <si>
    <t>IČ / DIČ</t>
  </si>
  <si>
    <t>Škodní průběh</t>
  </si>
  <si>
    <t>Počet škod</t>
  </si>
  <si>
    <t>Průměr</t>
  </si>
  <si>
    <t>včetně základů, příslušenství, elektronických prvků</t>
  </si>
  <si>
    <t>Soubor věcí zaměstnanců a věcí vnesených a odložených (věci zaměstnanců, návštěv, žáků apod.)</t>
  </si>
  <si>
    <t xml:space="preserve">Soubor peněz, cenností a cenin </t>
  </si>
  <si>
    <t>FLEXA (požár, výbuch, úder blesku, pád letadla nebo jeho částí), aerodynamický třesk, kouř</t>
  </si>
  <si>
    <t xml:space="preserve">Sesouvání půdy, zřícení skal nebo zemin, sesouvání nebo zřícení lavin, zemětřesení, tíha sněhu nebo námrazy </t>
  </si>
  <si>
    <t>Náraz dopravního prostředku nebo jeho nákladu, pád stromů, stožárů nebo jiných předmětů, nejsou-li součástí poškozené věci nebo nejsou-li součástí téhož souboru jako poškozená věc</t>
  </si>
  <si>
    <t>Vodovodní škody - kapalina unikající z vodovodních zařízení a média vytékající v důsledku poruchy ze stabilních hasicích zařízení, zamŕzaní kapaliny ve vodovodních zařízeních</t>
  </si>
  <si>
    <t>Vodné a stočné za uniklou vodu, pokud k úniku vody došlo v souvislosti s pojistnou událostí zapříčiněnou vodovodním nebezpečím</t>
  </si>
  <si>
    <t>Nepřímý úder blesku, zkrat, přepětí, podpětí</t>
  </si>
  <si>
    <t>Odcizení (krádež vloupáním, loupežné přepadení)</t>
  </si>
  <si>
    <t>Odcizení peněz a cenností přepravovaných pověřenou osobou (místo pojištění - území České republiky)</t>
  </si>
  <si>
    <t>Vandalismus (zjištěný i nezjištěný pachatel)</t>
  </si>
  <si>
    <t>Škody způsobené malbami, nástřiky (např. spreji a barvami) nebo polepením vnějších částí pojištěných nemovitostí a movitých věcí</t>
  </si>
  <si>
    <t>Ostatní pojistná nebezpečí</t>
  </si>
  <si>
    <t>Sesuv půdy, sesuv lavin, zemětřesení, tíha snehu nebo námrazy</t>
  </si>
  <si>
    <t>Náraz dopravního prostředku, pád stromů, stožárů, nebo jiných předmětů</t>
  </si>
  <si>
    <t>Nepřímý úder blesku, zkrat, přepětí</t>
  </si>
  <si>
    <t>Vodné a stočné</t>
  </si>
  <si>
    <t>Poškození fasády</t>
  </si>
  <si>
    <t>Spoluúčast: 1 000 Kč</t>
  </si>
  <si>
    <t xml:space="preserve">All risks - pojištění technických rizik </t>
  </si>
  <si>
    <t>Požadovaná smluvní ujednání</t>
  </si>
  <si>
    <t>V případě pojistné události na pojištěných souborech odečte pojistitel pouze jednu spoluúčast, a to nejvyšší sjednanou, pokud není pro klienta výhodnější odečtení spoluúčastí z jednotlivých předmětných pojištění, jichž se pojistná událost týká.</t>
  </si>
  <si>
    <t>Pojistné plnění z pojištění rizika záplavy nebo povodně není omezeno skutečností, že záplava nebo povodeň měla charakter záplavy nebo povodně opakující se alespoň či nejvýše s určitou časovou periodou/frekvencí (např. 20-letá voda apod.). Definice rizika záplavy nebo povodně není na časové periodě/frekvenci závislá.</t>
  </si>
  <si>
    <t>Povodeň, záplava včetně zpětného vystoupání vody z kanalizace (zahlcení venkovní kanalizace vlivem povodně, záplavy, atmosférických srážek)</t>
  </si>
  <si>
    <t>Ujednává se, že škody způsobené riziky „záplava, povodeň" a nastalé z jedné příčiny během 72 hodin se hodnotí jako jedna pojistná událost a z tohoto titulu se odečítá pouze jedna spoluúčast, pro riziko „vichřice a krupobití" platí časová lhůta 48 hodin.</t>
  </si>
  <si>
    <t>Pojištění kryje i škody vzniklé zatečením v příčinné souvislosti s atmosférickými srážkami, vyjma škod vzniklých v důsledku zanedbání údržby objektů.</t>
  </si>
  <si>
    <t>Inflační doložka: Pojišťovna nebude namítat podpojištění, dojde-li v průběhu pojistného období k navýšení pojistných hodnot v důsledku inflace menší než 15 %.</t>
  </si>
  <si>
    <t>Pojištění všech předmětů pojištění vyjma těch, které jsou pojištěny na modifikovanou nebo jinou cenu se sjednává na novou cenu. V případě poškození nebo zničení pojištěných věcí vyplatí pojistitel náklad na znovupořízení věci v době pojistné události sníženou o cenu případných zbytků bez odpočtu opotřebení.</t>
  </si>
  <si>
    <t>V případě cizích věcí užívaných pojištěným se ujednává, že v případě pojistné události pojistitel poskytne plnění v nové ceně.</t>
  </si>
  <si>
    <t>Ujednává se, že pojištění pro případ poškození nebo zničení pojištěné věci nárazem dopravního prostředku nebo jeho nákladu, pádem stromů, stožárů nebo jiných předmětů se vztahuje i na součásti poškozené věci nebo součásti téhož souboru jako poškozená věc.</t>
  </si>
  <si>
    <t>Pro pojištění vodovodních škod se ujednává také krytí škod z vodovodních či kanalizačních potrubí a zařízeních připojených na potrubí (včetně nákladu na odstranění závady a škod na těchto zařízeních) způsobených přetlakem páry nebo kapalíny nebo zamrznutím vody ve vodovodním či kanalizačním potrubí a zařízeních připojených na potrubí.</t>
  </si>
  <si>
    <t>Pojištění vodovodních škod se vztahuje i na škody způsobené vodou vytékající z klimatizačních zařízení, sprinklerových a samočinných hasících zařízení v důsledku poruchy tohoto zařízení včetně škod způsobených v důsledku provádění tlakových zkoušek hasicího zařízení.</t>
  </si>
  <si>
    <t>Za vodovodní zařízení považují střešní žlaby a vnější i vnitřní dešťové svody</t>
  </si>
  <si>
    <t>Pojištění vztahuje i na přiměřené a účelně vynaložené náklady na opravu nebo výměnu potrubí a rozvodů poškozených nebo zničených z jakékoliv náhlé a nahodilé havárie nastalé v pojištěné budově nebo ostatní stavbě nebo na pozemku, který pojištěný vlastní či oprávněně užívá, pokud toto potrubí a rozvody slouží k zajištění chodu pojištěných budov nebo ostatních staveb.</t>
  </si>
  <si>
    <t>Ujednává se, že pojištění pro případ poškození nebo zničení pojištěné věci tíhou sněhu se vztahuje i na poškození předmětu pojištění, které nemají nosnou konstrukci.</t>
  </si>
  <si>
    <t>Škody vzniklé poškozením či zničením fasády (vnějšího pláště) pojištěné stavby činností živočíchů, zejména hlodavců, ptactva, či drobného hmyzu</t>
  </si>
  <si>
    <t>Ujednává se, že za náraz je považován i náraz dopravního prostředku, který byl v době nárazu řízen nebo provozován pojištěným.</t>
  </si>
  <si>
    <t xml:space="preserve">Pojištění budov, hal a staveb (dále jen nemovitosti) se vztahuje také na škody vzniklé v důsledku pojištěných pojistných nebezpečí touto pojistnou smlouvou na nemovitostech, na kterých jsou prováděny stavební úpravy, včetně těch, k nimž je třeba stavební povolení. Pojištění se vztahuje také na nemovitosti ve výstavbě anebo před kolaudací, pokud k těmto nemovitostem přešlo nebezpečí škody na pojištěného, jakož i na věcech v takové nemovitosti umístěných, a to za předpokladu, že ke škodě nedošlo bezprostředně v důsledku stavebně montážní činnosti. </t>
  </si>
  <si>
    <t>Věci vedené na účtu 042 v souvislosti s předmětem pojištění „Nedokončené investice vlastní a cizí" se pojišťují včetně dodávek, které se již nacházejí na místě pojištění a byly převzaty na základě předávacího protokolu, přestože dosud nebyly dodavatelem fakturovány</t>
  </si>
  <si>
    <t>Pojištění se vztahuje i na movité věci a zásoby umístěné na volném prostranství v areálech pojištěného.</t>
  </si>
  <si>
    <t>Náklady na hašení, demolici, vyklizení a odvoz suti, likvidaci zbytků a následků pojistné události včetně dočasného přemístění majetku (včetně úhrady za platbu skladného takto pojištěných věcí).</t>
  </si>
  <si>
    <t>Ujednává se, že se pojištění vztahuje i na úmyslné poškození pojištěné věci malbami, nástřiky (např. spreji a barvami) nebo polepením (vyjma kolejových vozidel a dopravních prostředků). Při poškození pojištěné věci pojistným nebezpečím dle tohoto odstavce poskytne pojistitel plnění, jehož výše odpovídá přiměřeným a nezbytně vynaloženým nákladům na vyčištění, případně i opravu plochy, která byla pojistnou událostí bezprostředně dotčena. Limit plnění 200 000 Kč.</t>
  </si>
  <si>
    <t xml:space="preserve">Pojistné plnění ze všech pojistných událostí způsobené z příčiny odcizení bez překonání překážky, tj. krádeží prostou, je omezeno maximálním ročním limitem pojistného plnění ve výši 50 000 Kč. Pro toto pojištění se sjednává spoluúčast pojištěného ve výši 5 000 Kč.  </t>
  </si>
  <si>
    <t>Pojistitel poskytne nad rámec stanovené pojistné částky pojistné plnění i za náklady na nouzové zabezpečení výplně po rozbitém skle, a to včetně montáže a demontáže stavebních součástí nutné k provedení nouzového osazení okenních tabulí či opravy zasklení (např. ochranných mříží, markýz, uzávěrů oken apod.), maximálně však do výše 30 % pojistné částky.</t>
  </si>
  <si>
    <t>Pojištění se vztahuje na skla bez ohledu na jejich tloušťku.</t>
  </si>
  <si>
    <t>Pojistitel poskytne plnění také za vícenáklady, které oprávněná osoba prokazatelně vynaložila na přesčasové práce a práce v noci, práce o sobotách a nedělích, letecké dodávky náhradní dílů a cestovní náklady techniků a expertů s limitem plnění 200.000,- Kč.</t>
  </si>
  <si>
    <t>Pojistitel poskytne plnění také za náklady, které oprávněná osoba prokazatelně vynaložila na obnovu poškozených nebo zničených jiných než základních dat následkem pojistné události na pojištěném zařízení. Pojištění jiných než základních dat se sjednává s limitem plnění 200.000,- Kč.</t>
  </si>
  <si>
    <t>Pojištění se vztahuje i na škody způsobené hmyzem či hlodavci.</t>
  </si>
  <si>
    <t>Nabídka limitů je do roka k dispozici</t>
  </si>
  <si>
    <t>2x</t>
  </si>
  <si>
    <t>Výklad pojmů</t>
  </si>
  <si>
    <r>
      <rPr>
        <b/>
        <sz val="10"/>
        <color theme="1"/>
        <rFont val="Arial"/>
        <family val="2"/>
        <charset val="238"/>
      </rPr>
      <t>Nová cena:</t>
    </r>
    <r>
      <rPr>
        <sz val="10"/>
        <color theme="1"/>
        <rFont val="Arial"/>
        <family val="2"/>
        <charset val="238"/>
      </rPr>
      <t xml:space="preserve"> je cena pojištěné věci, tj. cena, za kterou lze stejnou nebo srovnatelnou věc, sloužící ke stejnému účelu, znovu pořídit v daném čase a na daném místě jako věc novou (pojištění na „novou cenu“).</t>
    </r>
  </si>
  <si>
    <r>
      <rPr>
        <b/>
        <sz val="10"/>
        <color theme="1"/>
        <rFont val="Arial"/>
        <family val="2"/>
        <charset val="238"/>
      </rPr>
      <t>Cena znovupořízení:</t>
    </r>
    <r>
      <rPr>
        <sz val="10"/>
        <color theme="1"/>
        <rFont val="Arial"/>
        <family val="2"/>
        <charset val="238"/>
      </rPr>
      <t xml:space="preserve"> je částka, která odpovídá přiměřeným nákladům na nové vyrobení nebo pořízení stejných nebo srovnatelných zásob v daném čase a na daném místě. </t>
    </r>
  </si>
  <si>
    <r>
      <rPr>
        <b/>
        <sz val="10"/>
        <color theme="1"/>
        <rFont val="Arial"/>
        <family val="2"/>
        <charset val="238"/>
      </rPr>
      <t>Obvyklá cena:</t>
    </r>
    <r>
      <rPr>
        <sz val="10"/>
        <color theme="1"/>
        <rFont val="Arial"/>
        <family val="2"/>
        <charset val="238"/>
      </rPr>
      <t xml:space="preserve"> tj. cena, která by byla dosažena při prodeji stejné, popř. obdobné věci v obvyklém obchodním styku v daném čase a na daném místě (pojištění na „obvyklou cenu“).</t>
    </r>
  </si>
  <si>
    <t>Učinil-li pojištěný opatření, která mohl vzhledem k okolnostem případu považovat za nutná k odvrácení bezprostředně hrozící pojistné události nebo ke zmírnění škody na pojištěné věci z nastalé pojistné události, hradí pojistitel takto vynaložené náklady, jsou-li úměrné rozsahu hrozící škody a pojistné hodnotě ohrožené pojištěné věci, práva nebo jiné majetkové hodnoty. Pojistitel nehradí náklady vynaložené na obvyklou údržbu a ošetřování pojištěné věci. Limit plnění 10 000 000 Kč.</t>
  </si>
  <si>
    <t>Ujednává se, že pokud pojistitel pověří externí společnost za účelem zjišťování škod a přípravy dokumentace ke škodní události, vyžádá si předchozí souhlas pojistníka. Pokud pojistník souhlas neudělí, provede pojistitel šetření samostatně nebo pověří jinou externí společnost, se kterou pojistník vysloví souhlas.</t>
  </si>
  <si>
    <t>Ujednává se, že veškeré limity pojistného plnění uvedené v těchto obchodních podmínkách jsou ročními limity.</t>
  </si>
  <si>
    <t xml:space="preserve">Dopojištění pojistných částek / limitů plnění / sublimitů plnění v případě hrozby jejich vyčerpání: 
Ujednává se, že pokud vlivem pojistných událostí bude vyčerpána PČ (I. Riziko) / limit plnění / sublimit plnění / MRP, pak pojistitel nabídne nejvyšší možnou kapacitu krytí, kterou bude mít okamžiku této hrozby k dispozici a bude ji moci nabídnout. </t>
  </si>
  <si>
    <t>Platby pojistného budou hrazeny na účet zplnomocněného makléře, neurčí-li pojistník jinak.</t>
  </si>
  <si>
    <r>
      <rPr>
        <b/>
        <sz val="10"/>
        <color theme="1"/>
        <rFont val="Arial"/>
        <family val="2"/>
        <charset val="238"/>
      </rPr>
      <t>Pojistným obdobím</t>
    </r>
    <r>
      <rPr>
        <sz val="10"/>
        <color theme="1"/>
        <rFont val="Arial"/>
        <family val="2"/>
        <charset val="238"/>
      </rPr>
      <t xml:space="preserve"> je doba 12 měsíců.</t>
    </r>
  </si>
  <si>
    <r>
      <rPr>
        <b/>
        <sz val="10"/>
        <color theme="1"/>
        <rFont val="Arial"/>
        <family val="2"/>
        <charset val="238"/>
      </rPr>
      <t>Pojistný rok</t>
    </r>
    <r>
      <rPr>
        <sz val="10"/>
        <color theme="1"/>
        <rFont val="Arial"/>
        <family val="2"/>
        <charset val="238"/>
      </rPr>
      <t xml:space="preserve"> je doba 12 měsíců; první pojistný rok začíná dnem určeným v pojistné smlouvě jako počátek pojištění.</t>
    </r>
  </si>
  <si>
    <r>
      <rPr>
        <b/>
        <sz val="10"/>
        <color theme="1"/>
        <rFont val="Arial"/>
        <family val="2"/>
        <charset val="238"/>
      </rPr>
      <t>Předmětem pojištění</t>
    </r>
    <r>
      <rPr>
        <sz val="10"/>
        <color theme="1"/>
        <rFont val="Arial"/>
        <family val="2"/>
        <charset val="238"/>
      </rPr>
      <t xml:space="preserve"> jsou jednotlivé věci movité a nemovité nebo jejich soubory.</t>
    </r>
  </si>
  <si>
    <r>
      <rPr>
        <b/>
        <sz val="10"/>
        <color theme="1"/>
        <rFont val="Arial"/>
        <family val="2"/>
        <charset val="238"/>
      </rPr>
      <t xml:space="preserve">Pojistná hodnota </t>
    </r>
    <r>
      <rPr>
        <sz val="10"/>
        <color theme="1"/>
        <rFont val="Arial"/>
        <family val="2"/>
        <charset val="238"/>
      </rPr>
      <t>je hodnota věci rozhodná pro stanovení pojistné částky.</t>
    </r>
  </si>
  <si>
    <r>
      <rPr>
        <b/>
        <sz val="10"/>
        <color theme="1"/>
        <rFont val="Arial"/>
        <family val="2"/>
        <charset val="238"/>
      </rPr>
      <t>Pojistná částka</t>
    </r>
    <r>
      <rPr>
        <sz val="10"/>
        <color theme="1"/>
        <rFont val="Arial"/>
        <family val="2"/>
        <charset val="238"/>
      </rPr>
      <t xml:space="preserve"> je částka jako nejvyšší možná hranice plnění pojistitele za jednu a všechny pojistné události, které nastaly v jednom pojistném roce. </t>
    </r>
  </si>
  <si>
    <r>
      <rPr>
        <b/>
        <sz val="10"/>
        <color theme="1"/>
        <rFont val="Arial"/>
        <family val="2"/>
        <charset val="238"/>
      </rPr>
      <t>Pojištění na první riziko</t>
    </r>
    <r>
      <rPr>
        <sz val="10"/>
        <color theme="1"/>
        <rFont val="Arial"/>
        <family val="2"/>
        <charset val="238"/>
      </rPr>
      <t xml:space="preserve"> je pojistná částka stanovená pojistníkem (pojištěným). Pojistitel tuto pojistnou částku akceptuje a nebude namítat podpojištění.</t>
    </r>
  </si>
  <si>
    <r>
      <rPr>
        <b/>
        <sz val="10"/>
        <color theme="1"/>
        <rFont val="Arial"/>
        <family val="2"/>
        <charset val="238"/>
      </rPr>
      <t>Limit plnění</t>
    </r>
    <r>
      <rPr>
        <sz val="10"/>
        <color theme="1"/>
        <rFont val="Arial"/>
        <family val="2"/>
        <charset val="238"/>
      </rPr>
      <t xml:space="preserve"> je částka jako nejvyšší možná hranice plnění pojistitele při jedné pojistné události, za jednu a všechny pojistné události, které nastaly v jednom pojistném roce.</t>
    </r>
  </si>
  <si>
    <r>
      <rPr>
        <b/>
        <sz val="10"/>
        <color theme="1"/>
        <rFont val="Arial"/>
        <family val="2"/>
        <charset val="238"/>
      </rPr>
      <t>Pojistnou událostí</t>
    </r>
    <r>
      <rPr>
        <sz val="10"/>
        <color theme="1"/>
        <rFont val="Arial"/>
        <family val="2"/>
        <charset val="238"/>
      </rPr>
      <t xml:space="preserve"> je nahodilá skutečnost blíže označená v pojistné smlouvě, se kterou je spojen vznik povinnosti pojistitele poskytnout pojistné plnění.</t>
    </r>
  </si>
  <si>
    <r>
      <rPr>
        <b/>
        <sz val="10"/>
        <color theme="1"/>
        <rFont val="Arial"/>
        <family val="2"/>
        <charset val="238"/>
      </rPr>
      <t>Škodnou událostí</t>
    </r>
    <r>
      <rPr>
        <sz val="10"/>
        <color theme="1"/>
        <rFont val="Arial"/>
        <family val="2"/>
        <charset val="238"/>
      </rPr>
      <t xml:space="preserve"> je skutečnost, ze které vznikla škoda a která by mohla být důvodem vzniku práva na pojistné plnění. </t>
    </r>
  </si>
  <si>
    <r>
      <rPr>
        <b/>
        <sz val="10"/>
        <color theme="1"/>
        <rFont val="Arial"/>
        <family val="2"/>
        <charset val="238"/>
      </rPr>
      <t>Pojištěním škodovým</t>
    </r>
    <r>
      <rPr>
        <sz val="10"/>
        <color theme="1"/>
        <rFont val="Arial"/>
        <family val="2"/>
        <charset val="238"/>
      </rPr>
      <t xml:space="preserve"> se rozumí pojištění, jehož účelem je náhrada škody vzniklé v důsledku pojistné události.</t>
    </r>
  </si>
  <si>
    <r>
      <rPr>
        <b/>
        <sz val="10"/>
        <color theme="1"/>
        <rFont val="Arial"/>
        <family val="2"/>
        <charset val="238"/>
      </rPr>
      <t>Za jednu pojistnou událost</t>
    </r>
    <r>
      <rPr>
        <sz val="10"/>
        <color theme="1"/>
        <rFont val="Arial"/>
        <family val="2"/>
        <charset val="238"/>
      </rPr>
      <t xml:space="preserve"> se považuje pojistná událost vzniklá z jedné a stejné příčiny. </t>
    </r>
  </si>
  <si>
    <r>
      <rPr>
        <b/>
        <sz val="10"/>
        <color theme="1"/>
        <rFont val="Arial"/>
        <family val="2"/>
        <charset val="238"/>
      </rPr>
      <t>Spoluúčast</t>
    </r>
    <r>
      <rPr>
        <sz val="10"/>
        <color theme="1"/>
        <rFont val="Arial"/>
        <family val="2"/>
        <charset val="238"/>
      </rPr>
      <t xml:space="preserve"> je částka dohodnutá v pojistné smlouvě, kterou se oprávněná osoba podílí na pojistném plnění. Spoluúčast je vyjádřena pevnou částkou v Kč (není-li ve smlouvě uvedeno jinak, není spoluúčast sjednána, tj. činí 0,- Kč).</t>
    </r>
  </si>
  <si>
    <r>
      <rPr>
        <b/>
        <sz val="10"/>
        <color theme="1"/>
        <rFont val="Arial"/>
        <family val="2"/>
        <charset val="238"/>
      </rPr>
      <t>Cizí věci převzaté</t>
    </r>
    <r>
      <rPr>
        <sz val="10"/>
        <color theme="1"/>
        <rFont val="Arial"/>
        <family val="2"/>
        <charset val="238"/>
      </rPr>
      <t xml:space="preserve"> jsou věci, které pojištěný na základě písemné smlouvy převzal za účelem provedení objednané činnosti.</t>
    </r>
  </si>
  <si>
    <r>
      <rPr>
        <b/>
        <sz val="10"/>
        <color theme="1"/>
        <rFont val="Arial"/>
        <family val="2"/>
        <charset val="238"/>
      </rPr>
      <t>Cizí věci užívané</t>
    </r>
    <r>
      <rPr>
        <sz val="10"/>
        <color theme="1"/>
        <rFont val="Arial"/>
        <family val="2"/>
        <charset val="238"/>
      </rPr>
      <t xml:space="preserve"> jsou věci, které pojištěný po právu užívá na základě smlouvy mimo motorová vozidla.</t>
    </r>
  </si>
  <si>
    <r>
      <rPr>
        <b/>
        <sz val="10"/>
        <color theme="1"/>
        <rFont val="Arial"/>
        <family val="2"/>
        <charset val="238"/>
      </rPr>
      <t>Cizí věc</t>
    </r>
    <r>
      <rPr>
        <sz val="10"/>
        <color theme="1"/>
        <rFont val="Arial"/>
        <family val="2"/>
        <charset val="238"/>
      </rPr>
      <t xml:space="preserve"> je věc, která je pojištěným nebo pojistníkem oprávněně užívaná na základě písemné smlouvy. </t>
    </r>
  </si>
  <si>
    <r>
      <rPr>
        <b/>
        <sz val="10"/>
        <color theme="1"/>
        <rFont val="Arial"/>
        <family val="2"/>
        <charset val="238"/>
      </rPr>
      <t>Věci „zvláštní hodnoty“</t>
    </r>
    <r>
      <rPr>
        <sz val="10"/>
        <color theme="1"/>
        <rFont val="Arial"/>
        <family val="2"/>
        <charset val="238"/>
      </rPr>
      <t xml:space="preserve"> - za věci zvláštní hodnoty se považují:
•	"věci umělecké hodnoty" - obrazy, grafická a sochařská díla, výrobky ze skla, keramiky a porcelánu, ručně vázané koberce, gobelíny apod., jejichž hodnota není dána pouze výrobními náklady, ale i uměleckou kvalitou a autorem díla; 
•	"věci historické hodnoty", tj. věci, jejichž hodnota je dána tím, že mají vztah k historii, historické osobě či události apod.; 
•	"starožitnosti", tj. věci zpravidla starší než 100 let, které mají taktéž uměleckou hodnotu, případně charakter unikátu;
•	"sbírky".</t>
    </r>
  </si>
  <si>
    <r>
      <t xml:space="preserve">Změna rozsahu pojištění: 
</t>
    </r>
    <r>
      <rPr>
        <sz val="10"/>
        <color theme="1"/>
        <rFont val="Arial"/>
        <family val="2"/>
        <charset val="238"/>
      </rPr>
      <t>Ujednává se, že pojistník může kdykoliv dle svých pojistných potřeb změnit rozsah pojištění, pokud dojde ke změně vlastnických či jiných vztahů či důvodů majících vliv na rozsah pojištění, např. aktualizace pojistných částek pojištěného majetku. Případné nespotřebované pojistné pojistitel vrátí na prostřednictvím účtu makléře pojistníkovi nejpozději do jednoho měsíce od ukončení pojištění daného majetku, nebude-li dohodnuto jinak.</t>
    </r>
  </si>
  <si>
    <r>
      <rPr>
        <b/>
        <sz val="10"/>
        <color theme="1"/>
        <rFont val="Arial"/>
        <family val="2"/>
        <charset val="238"/>
      </rPr>
      <t xml:space="preserve">Bonifikace
</t>
    </r>
    <r>
      <rPr>
        <sz val="10"/>
        <color theme="1"/>
        <rFont val="Arial"/>
        <family val="2"/>
        <charset val="238"/>
      </rPr>
      <t xml:space="preserve">Pojistitel na základě písemné žádosti pojistníka provede vyhodnocení škodného průběhu pojistné smlouvy za hodnocené období, kterým je uplynulé pojistné období – jeden rok. Bude-li skutečná hodnota škodného průběhu pojistné smlouvy nižší než hodnota smluvně stanovená, přizná pojistitel bonifikaci následovně:
</t>
    </r>
    <r>
      <rPr>
        <b/>
        <sz val="10"/>
        <color theme="1"/>
        <rFont val="Arial"/>
        <family val="2"/>
        <charset val="238"/>
      </rPr>
      <t xml:space="preserve">Škodní průběh 0 % až 10 % - Bonifikace 15 %
Škodní průběh více než 10 % do 15 % - Bonifikace 10 %
Škodní průběh více než 15 % do 20 % - Bonifikace 5%
</t>
    </r>
    <r>
      <rPr>
        <sz val="10"/>
        <color theme="1"/>
        <rFont val="Arial"/>
        <family val="2"/>
        <charset val="238"/>
      </rPr>
      <t xml:space="preserve">1.	Škodný průběh je poměr mezi vyplaceným plněním (vč. rezervy na škody vzniklé, nahlášené, ale v době výpočtu škodného průběhu nevyplacené) a zaplaceným pojistným za hodnocené období – pojistné období – jeden rok, vyjádřený v procentech. Od vyplaceného plnění pojistitel odečítá přijaté regresy. 
2.	Na bonifikaci nemá pojistník nárok, pokud v předchozím hodnoceném období byl škodný průběh z pojistné smlouvy vyšší než 55 %.
3.	Uplatnit nárok na bonifikaci lze do šesti měsíců po uplynutí hodnoceného období. Na základě žádosti vyhodnotí pojistitel škodný průběh za účelem stanovení nároku na bonifikaci, nejdříve však tři měsíce po uplynutí hodnoceného období.
4.	Podmínkou pro vyplacení bonifikace je uhrazení předepsaného pojistného za hodnocené období. Nárok na bonifikaci nevznikne při ukončení platnosti pojistné smlouvy před uplynutím jednoho pojistného období - roku. 
5.	Pojistitel poukáže jednorázově bonifikaci pojistníkovi do tří měsíců ode dne, kdy o ni pojistník požádal, nejdříve však tři měsíce po uplynutí hodnoceného období.
6.	V případě, že pojistník po uzavření hodnoceného období uplatní nárok na plnění z pojistné události v takové výši, která zpětně ruší nárok na bonifikaci nebo mění výši bonifikace, sníží pojistitel plnění z pojistné události o částku odpovídající přeplacené bonifikaci, nebo pojistník vrátí celou bonifikaci nebo část odpovídající přeplatku.
</t>
    </r>
    <r>
      <rPr>
        <b/>
        <u/>
        <sz val="10"/>
        <color theme="1"/>
        <rFont val="Arial"/>
        <family val="2"/>
        <charset val="238"/>
      </rPr>
      <t xml:space="preserve">Zadavatel připouští sjednání smlouvy bez bonifikace za bezeškodní průběh. Absence ujednání o bonifikaci nebude mít žádný vliv na hodnocení nabídky. </t>
    </r>
  </si>
  <si>
    <t xml:space="preserve">Pojištění se vztahuje také na náklady, které byly vynaloženy za účelem deratizace, dezinsekce nebo odstranění hnízd, a to bez ohledu na skutečnost, zda byla způsobena škoda na pojištěném předmětu či nikoli, pokud bylo z bezpečnostních nebo hygienických důvodů takové náklady nutné vynaložit. Pojištění podle tohoto odstavce se sjednává na první riziko nebo s limitem plnění 50 000 Kč. </t>
  </si>
  <si>
    <t>Za náklady vynaložené na znovupořízení nebo opravu majetku se považují i vícenáklady vynaložené na obnovu nepoškozených předmětů nebo jejich částí, které je nutné vyměnit z estetického důvodu. Pro pojistné plnění dle tohoto ujednání se sjednává limit plnění 100 000 Kč.</t>
  </si>
  <si>
    <t>Požadovaná ujednání o odchylných způsobech zabezpečení</t>
  </si>
  <si>
    <r>
      <rPr>
        <b/>
        <u/>
        <sz val="9"/>
        <color theme="1"/>
        <rFont val="Arial"/>
        <family val="2"/>
        <charset val="238"/>
      </rPr>
      <t xml:space="preserve">Cennosti </t>
    </r>
    <r>
      <rPr>
        <sz val="9"/>
        <color theme="1"/>
        <rFont val="Arial"/>
        <family val="2"/>
        <charset val="238"/>
      </rPr>
      <t xml:space="preserve">
Za minimální zabezpečení se považuje:
</t>
    </r>
    <r>
      <rPr>
        <b/>
        <sz val="9"/>
        <color theme="1"/>
        <rFont val="Arial"/>
        <family val="2"/>
        <charset val="238"/>
      </rPr>
      <t xml:space="preserve">do limitu pojistného plnění 100 000 Kč včetně </t>
    </r>
    <r>
      <rPr>
        <sz val="9"/>
        <color theme="1"/>
        <rFont val="Arial"/>
        <family val="2"/>
        <charset val="238"/>
      </rPr>
      <t xml:space="preserve">poskytne pojistitel pojistné plnění, jsou-li pojištěné cennosti v době vzniku škody umístěny v uzamčeném prostoru a současně jsou cennosti uloženy v uzamčené pokladně, schránce, nábytku (stůl, skříň apod.) nebo trezoru nezjištěné konstrukce.
</t>
    </r>
    <r>
      <rPr>
        <b/>
        <sz val="9"/>
        <color theme="1"/>
        <rFont val="Arial"/>
        <family val="2"/>
        <charset val="238"/>
      </rPr>
      <t>do limitu pojistného plnění 300 000 Kč včetně</t>
    </r>
    <r>
      <rPr>
        <sz val="9"/>
        <color theme="1"/>
        <rFont val="Arial"/>
        <family val="2"/>
        <charset val="238"/>
      </rPr>
      <t xml:space="preserve"> – v době vzniku škody uzamčený prostor zámkem typu FAB nebo dozickým zámkem nebo visacím zámkem s tvrzeným třmenem. Trezor pevně zabudovaný nebo min. bezpečnostní třídy I. Okna a další obdobné otvory objektů musí být zevnitř řádně uzavřeny a nemusí být dále nijak zabezpečeny. 
</t>
    </r>
    <r>
      <rPr>
        <b/>
        <sz val="9"/>
        <color theme="1"/>
        <rFont val="Arial"/>
        <family val="2"/>
        <charset val="238"/>
      </rPr>
      <t>do limitu pojistného plnění 750 000 Kč včetně</t>
    </r>
    <r>
      <rPr>
        <sz val="9"/>
        <color theme="1"/>
        <rFont val="Arial"/>
        <family val="2"/>
        <charset val="238"/>
      </rPr>
      <t xml:space="preserve"> – v době vzniku škody uzamčený prostor bezpečnostním uzamykacím systémem Trezor pevně zabudovaný nebo min. bezpečnostní třídy I. Prostor je střežen funkčním systémem EZS nebo se nachází v místě s trvalou přítomností osob v budově, kde se nachází (ostraha, vrátnice apod.) 
Trezor musí být uzamčen a klíče od trezoru nesmí být uloženy (uschovány) v témž místě pojištění, jako se nachází trezor, v němž jsou cennosti uloženy (např. v pracovním stole, ve skříni apod.).</t>
    </r>
  </si>
  <si>
    <t>Pojistitel nebude požadovat při sjednání specifikaci jednotlivých zařízení (název, typ, výrobní číslo, rok výroby).</t>
  </si>
  <si>
    <r>
      <t xml:space="preserve">Makléřská doložka: 
</t>
    </r>
    <r>
      <rPr>
        <sz val="10"/>
        <color theme="1"/>
        <rFont val="Arial"/>
        <family val="2"/>
        <charset val="238"/>
      </rPr>
      <t>Pojištěný pověřuje výhradně pojišťovací makléřskou společnost RENOMIA, a. s., se sídlem Holandská 8, 639 00 Brno, IČ: 48391301 (dále jen "makléř"), vedením (řízením) a zpracováním jeho pojistného zájmu. Veškerý styk, který se bude týkat této pojistné smlouvy, včetně hlášení pojistných událostí, bude prováděn výhradně prostřednictvím makléře. Prohlášení a jiné úkony pojištěného směřované pojistiteli jsou vůči pojistiteli účinné doručením makléři. Makléř je povinen o těchto úkonech pojistitele informovat bez zbytečného prodlení.</t>
    </r>
  </si>
  <si>
    <t>Pojištění živelních rizik se vztahuje také na budovy a stavby s dřevěnou konstrukcí či opláštěním, a to na bázi dřeva nebo velkoplošných desek na bázi dřeva vč. budov typu OKAL a LIKUS včetně stanových hal, stanů a lehkých staveb (skleníky, fóliovníky). Odchylně se ujednává, že v případě pojištění na novou cenu pojistitel hradí náklady na znovupořízení pojištěné nemovitosti.</t>
  </si>
  <si>
    <t>Ujednává se, že veškerý nový majetek patřící svým charakterem mezi pojištěné věci, který pojištěný nabude v průběhu pojistného období, je automaticky zahrnut do pojištění. Zvýší-li se tím pojistná částka o méně než 10 %, nebude pojistitel zpětně požadovat doplatek pojistného a nebude namítat podpojištění.  Pojištěný je povinen oznámit navýšení pojistných částek, pokud dojde ke zvýšení hodnoty pojištěných věcí v průběhu pojistného období o více než 10 %. Pojistitel se zavazuje účtovat dodatečné pojistné vypočtené pojistnou sazbou použitou pro výpočet pojistného uvedeného v pojistné smlouvě.</t>
  </si>
  <si>
    <t>Pro pojištění strojů, přístrojů a strojních zařízení se ujednává, že se pojištění vztahuje i na zařízení, jejichž stáří v době vzniku škody přesáhlo 10 let.</t>
  </si>
  <si>
    <t>Pojištění elektronických zařízení</t>
  </si>
  <si>
    <t>Soubor vlastních a cizích staveb a součástí, jako jsou např. zpevněné plochy, parkoviště, lávky přes komunikace, nadjezdy, silnice, komunikace, vozovky, cesty a chodníky, patníky, jímky, studny, kašny, pomníky, sochy, zídky, altány, opěrné zdi, komíny, sadové a venkovní úpravy, kanalizace, oplocení, veřejné osvětlení, dopravní značení, venkovní nádoby na květiny, parkovací automaty, inženýrske sítě, lavičky, odpadkové koše, vjezdové závory, včetně rozestavěných staveb</t>
  </si>
  <si>
    <t>Soubor písemností, plánů, nosičů dat a záznamů na nich včetně nákladů na obnovu dat</t>
  </si>
  <si>
    <t>Porosty, veřejná zeleň</t>
  </si>
  <si>
    <t>Ujednává se, že za jednu pojistnou událost se považuje taková událost, která vznikla z jedné příčiny, která působila v souvislém v čase, a to i v případě, že intenzita působení v čase kolísala. (např. nárazový vítr) Za jednu pojistnou událost je považována též událost, při které se působení příčiny na pojištěný majetek projevilo jako více pojistných nebezpečí, a to i v případě, že ke škodám došlo na různých místech, i když se nacházejí mimo místo působení původní příčiny.</t>
  </si>
  <si>
    <t xml:space="preserve">Ujednává se, že pojištění pro případ poškození nebo zničení pojištěné věci vichřicí nebo krupobitím se vztahuje i na předměty, které jsou umístěny na volném prostranství. Pojištění se sjednává s limitem plnění 5 000 000 Kč. </t>
  </si>
  <si>
    <t>V případě škod následkem krádeže jízdních kol a koloběžek zaměstnanců a žáků poskytne pojistitel plnění i v případě že budou pojištěné věci uloženy mimo uzavřený prostor a mimo oplocené prostranství a budou-li pojištěné věci zabezpečeny následovně:
-	Místem pojištění je místo určené nebo obvyklé k odkládání pojištěné věci.
-	Jízdní kola a koloběžky budou v době pojistné události prokazatelně uzamčeny lankovým nebo řetízkovým zámkem na zamykání jízdních kol/koloběžek k příslušenství budovy nebo ke stavebním součástem budovy, ke stojanům či jinak odolným konstrukcím takovým způsobem, aby ho nebylo možné odcizit, aniž pachatel překonal zámek nebo závažným způsobem rozrušil pevný konstrukční díl samotného předmětu a to maximálně do výše 100 000 Kč za jednu pojistnou událost / 500 000 Kč za všechny pojistné události za rok.</t>
  </si>
  <si>
    <t>Odchylně od příslušných pojistných podmínek se za nepřímý úder blesku považuje i dočasné přepětí nebo podpětí v elektrorozvodné nebo komunikační síti. Rozšíření pojistného krytí se vztahuje na poškození nebo zničení elektronických součástí a příslušenství pojištěných budov a staveb a pojištěného vlastního nebo užívaného zařízení a vybavení (stroje, elektronická zařízení).</t>
  </si>
  <si>
    <t xml:space="preserve">Ujednává se, že ušlým nájemným je nájemné, které by pojištěný získal dle nájemní smlouvy platné ke dni vzniku pojistné události. Při vzniku práva na plnění za ušlé nájemné se uhradí částka odpovídající ušlému nájemnému snížená o náklady za údržbu budovy, které jsou pro účely tohoto pojištění stanoveny ve výši 15 % z příslušného ušlého nájemného. Za ušlé nájemné, které oprávněná osoba v důsledku přerušení provozu nemohla obdržet, se považuje rozdíl mezi částkou nájemného skutečně dosaženou a částkou nájemného, která byla očekávána na základě nájemní smlouvy platné ke dni vzniku pojistné události. Vlastníkovi či nájemci neobyvatelného bytu mohou být místo ušlého nájemného uhrazeny prokazatelně vynaložené náklady na náhradní ubytování obdobné velikosti a obdobného standardu. V rámci pojistné události je možné kombinovat výplatu pojistného plnění za ušlé nájemné a za náhradní ubytování, přičemž u jednotlivé bytové jednotky si oprávněná osoba zvolí jen jednu z možností. </t>
  </si>
  <si>
    <t>Pojištění se vztahuje i na škody způsobené plexiskle či jiných umělých hmotách nahrazujících sklo</t>
  </si>
  <si>
    <t>Pokud je součástí opravy vyžadováno také převinutí nebo výměna agregátu, pojistitel neodečte při stanovení výše pojistného plnění částku odpovídající opotřebení vinutí nebo vyměněného agregátu. Pokud je však součástí opravy vyžadována také oprava nebo výměna bloků nebo hlav motorů nebo kompresorů, včetně příslušenství a pístů nebo vstřikovačů, pojistitel neodečte při stanovení výše pojistného plnění částku odpovídající opotřebení uvedených částí.</t>
  </si>
  <si>
    <t>Pojistitel poskytne pojistné plnění také za poškozené součásti nebo příslušenství předmětu pojištění (např. těsnění, pneumatiky apod.) i za činná média a provozní kapaliny, vznikla-li současně z téže příčiny pojistná událost na pojištěném zařízení, a to i v případě, je-li z technických důvodů v souvislosti s pojistnou událostí na pojištěném zařízení nezbytná výměna takových součástí, příslušenství, činných kapalin nebo provozních látek, přestože k jejich přímému poškození nedošlo, anebo jichž je užito při opravě poškozeného pojištěného zařízení.</t>
  </si>
  <si>
    <t>Pojistitel poskytne pojistné plnění také za poškozené součásti nebo příslušenství předmětu pojištění (např. těsnění, pneumatiky apod.), skleněné části, i za činná média a provozní kapaliny, vznikla-li současně z téže příčiny pojistná událost na pojištěném zařízení, a to i v případě, je-li z technických důvodů v souvislosti s pojistnou událostí na pojištěném zařízení nezbytná výměna takových součástí, příslušenství, činných kapalin nebo provozních látek, přestože k jejich přímému poškození nedošlo, anebo jichž je užito při opravě poškozeného pojištěného zařízení.</t>
  </si>
  <si>
    <t xml:space="preserve">Pojištění se vztahuje na vznik povinnosti pojištěného nahradit újmu způsobenou poškozenému v důsledku neoprávněného nakládání s osobními údaji, pokud bude proti pojištěnému vznesen písemný nárok na náhradu takové újmy a pokud je k náhradě takové újmy pojištěný povinen na základě právních předpisů. Pro účely tohoto pojištění se za neoprávněné nakládání s osobními údaji považuje skutečné jednání nebo jiné porušení povinností, kterých se pojištěný dopustí při shromažďování, správě, uchovávání a likvidaci osobních údajů. 
Pojistitel uhradí za pojištěného škody a náklady v rozsahu sjednaného pojištění za předpokladu, že:  
   a) k veškerým jednáním pojištěného, ze kterých vznikne povinnost pojistitele poskytnout pojistné plnění podle těchto pojistných podmínek, dojde po dobu účinnosti pojistné smlouvy
   b) jakékoliv nároky budou oznámeny pojistiteli bez zbytečného odkladu. 
Pojistitel poskytne z jedné pojistné události a současně v souhrnu ze všech pojistných událostí nastalých v průběhu jednoho pojistného roku plnění maximálně do výše limitu pojistného plnění sjednaného v pojistné smlouvě </t>
  </si>
  <si>
    <t>Pro případ výpovědi ze strany pojistitele, z důvodů umožněných zákonem, sjednávají Smluvní strany odchylně od příslušných zákonných ustanovení devítiměsíční výpovědní dobu, která počíná běžet od počátku kalendářního měsíce následujícího po měsíci, v němž byla výpověď Pojistníkovi doručena. Výpověď musí mít písemnou formu. Lhůta pro doručení výpovědi dle § 2807 NOZ je prodloužena ze šesti týdnů na šest měsíců.</t>
  </si>
  <si>
    <t>Byla-li pojistitelem v pojistné smlouvě uzavřené na dobu určitou (např. 4 roky) poskytnuta pojistníkovi sleva z pojistného za dlouhodobost, náleží pojistiteli v případě pojistníkem vyvolaného zániku pojistné smlouvy takto poskytnutá sleva zpět, a to pouze za tu část pojistné doby, po kterou bylo pojištění v platnosti (tj. za skutečnou dobu pojištění).</t>
  </si>
  <si>
    <t>V případě zániku pojištění z důvodu nezaplacení náleží pojistiteli poměrná část pojistného za dobu pojištění do jeho zániku.</t>
  </si>
  <si>
    <t>Odchylně od paragrafu 2820 občanského zákoníku a příslušných pojistných podmínek nepřechází na pojistitele právo pojištěného na náhradu škody vůči vlastníkovi nebo uživateli jednotky umístěné v pojištěné budově.</t>
  </si>
  <si>
    <t>Pojistitel uhradí zachraňovací náklady až do výše 15 % pojistné částky pojištěné věci nebo limitu plnění. Toto omezení neplatí při záchraně života a zdraví osob. Toto ujednání se vztahuje pro všechna pojištění sjednaná touto pojistnou smlouvou.</t>
  </si>
  <si>
    <t>Ujednává se, že pokud vlivem pojistných událostí bude vyčerpána PČ (I. Riziko) / limit plnění / sublimit plnění / MRP, pak pojistitel nabídne nejvyšší možnou kapacitu krytí, kterou bude mít okamžiku této hrozby k dispozici a bude ji moci nabídnout za stejných podmínek.</t>
  </si>
  <si>
    <t>Pojistník s pojistitelem ujednávají, že odchylně od § 2801 odst. 1 zákona č. 89/2012 Sb., občanského zákoníku, se pojištění pro nezaplacení pojistného nepřerušuje.</t>
  </si>
  <si>
    <t>Pojistitel na základě jemu dostupných informací získaných v souvislosti s uzavíráním pojistné smlouvy považuje pojistný zájem pojistníka za prokázaný.</t>
  </si>
  <si>
    <t>Ujednává se, že v případech, kdy pojištěný sjednal pojištění pro majetek, který má v úmyslu zakoupit či jinak nabýt, je jeho pojistný zájem dostatečně prokázaný.</t>
  </si>
  <si>
    <t>Za náklady vynaložené na znovupořízení pojišťovaného majetku téhož druhu a účelu, kvality a parametrů jsou považované i zvýšené náklady, které je pojistník, pojištěný nebo vlastník předmětu pojištění povinen vynaložit na znovupořízení předmětu pojištění z důvodu změny legislativy, obecně závazných předpisů a norem tak, aby mohl předmět využívat k původním účelům.</t>
  </si>
  <si>
    <t>Pojistitel v případě zničení, odcizení nebo ztráty předmětu pojištění uhradí náklady na pořízení zařízení s lepšími technickými parametry, pokud se zařízení shodných parametrů již nevyrábí. V tomto případě pojistitel uhradí plnění odpovídající ceně zařízení, jehož parametry se nejvíce blíží předmětu pojištění. Roční limit pojistného plnění pro vícenáklady související s rozdílem ceny zařízení s lepšími parametry a původního zařízení činí 5 000 000 Kč.</t>
  </si>
  <si>
    <t>Jestliže škoda spojená s povinností poskytnout pojistné plnění přesáhne částku 1 000 000 Kč, ujednává se, že pojistitel uhradí náklady znaleckého řízení na zjištění rozsahu škody, které by byl jinak nesl pojištěný. Tyto náklady se pojistitel zavazuje nahradit do výše limitu 20 % z výše škody, za rok však max. 500 000 Kč.</t>
  </si>
  <si>
    <t>Pojištění věcných škod se vztahuje též na poplatky, které pojištěný účelně vynaložil při obnově pojištěných věcí poškozených následkem pojistné události architektům, konzultantům, inženýrům apod. za právní a poradenské služby.</t>
  </si>
  <si>
    <t>Ujednává se, že místem pojištění je také místo, na které byl předmět pojištění v důsledku bezprostředně hrozící nebo vzniklé pojistné události dočasně přemístěn.</t>
  </si>
  <si>
    <t>Je-li pojistná částka v době pojistné události nižší než pojistná hodnota pojištěného majetku, vyplatí pojistitel pojistné plnění ve výši určené násobkem výše škody s podílem pojistné částky a pojistné hodnoty, nedohodnou-li se strany jinak.</t>
  </si>
  <si>
    <t>Pokuty či penále, které byly uloženy třetí osobě v důsledku jednání pojištěného</t>
  </si>
  <si>
    <t>Soubor nemovitostí vlastních a cizích včetně příslušenství a ostatních staveb vlastních a cizích, jako jsou např. mosty, stavby na vodních tocích (mosty propustky, lávky, hráze, nádrže apod.) a včetně všech rozestavěných staveb.</t>
  </si>
  <si>
    <t>Ujednává se, že z pojištění vzniká právo na plnění pojistitele za škody způsobené zpětným vystoupnutím kapaliny odpadního potrubí, které bylo způsobeno zahlcením venkovní kanalizace v důsledku atmosférických srážek, povodně nebo záplavy nebo vodovodních škod.</t>
  </si>
  <si>
    <t>Náklady na náhradu ušlého nájmu v souvislosti s pojistnou událostí</t>
  </si>
  <si>
    <t>Město Boskovice</t>
  </si>
  <si>
    <t>Masarykovo náměstí 4/2, 680 01 Boskovice</t>
  </si>
  <si>
    <t>00279978</t>
  </si>
  <si>
    <t>https://www.boskovice.cz/</t>
  </si>
  <si>
    <t>Kulturní zařízení města Boskovice, příspěvková organizace
sídlo: Kpt. Jaroše 107/15, 680 01 Boskovice</t>
  </si>
  <si>
    <t>Městská správa sociálních služeb, příspěvková organizace
sídlo: Havlíčkova 19, 680 01 Boskovice</t>
  </si>
  <si>
    <t>00380504</t>
  </si>
  <si>
    <t>Základní škola Boskovice, příspěvková organizace
sídlo: Nám. 9. května 953/8, 680 01 Boskovice</t>
  </si>
  <si>
    <t>Mateřská škola Boskovice, příspěvková organizace
sídlo: Lidická 1690, 680 01 Boskovice</t>
  </si>
  <si>
    <r>
      <t xml:space="preserve">Odchylně od pojistných podmínek se ujednává, že za uzavřený prostor se považuje i prostor ohraničený prosklenou fasádou a prostor ohraničený pláštěm (i střechou) sendvičové konstrukce a lehkými stavebními příčkami (sádrokartonovými i prosklenými). Ve střeše se mohou nacházet světlíky a požární klapky. Za uzavřený prostor se dále považují také staveništní mobilní buňky, kontejnery, stanové haly, stany a jízdenkové automaty.
Za uzamčené dveře nebo vrata se považují běžné dveře bez další specifikace, dále uzavřené požární dveře, prosklené dveře, otevíravé mříže a vratové systémy (za uzamčené dveře se považují také dveře, mříže a vrata uzavřené elektromechanickým ovládáním /dveře i vrata mohou být také prosklená). Prosklené plochy nejsou mechanicky zabezpečeny. 
Všechny dveře, okna a vrata musí být v mimopracovní dobu uzavřeny tak, aby je nebylo možno zvenčí otevřít bez použití násilí.
Za uzamčený prostor z hlediska posouzení zabezpečení se bude posuzovat celá budova nebo konkrétní místnost (např. dílna, kancelář, apod.).
Elektrickým zabezpečovacím systémem (dále jen EZS) se rozumí systém udržovaný v provozuschopném stavu (kontrola provozuschopnosti dle požadavku výrobce nebo jednou za 2 roky), jehož svod poplachového signálu je vyveden do místa se stálou obsluhou (za místo se stálou obsluhou se považuje i recepce a vrátnice).
Pojišťovna zároveň akceptuje typy pojištěným používaných trezorů z hlediska míry zabezpečení peněžní hotovosti a jiných cenností jako dostačující míru zabezpečení.
Způsobem zabezpečení se také rozumí překonání konstrukčního upevnění.
Na volném prostranství se způsobem zabezpečení rozumí také překážka tvořená vlastnostmi věci – velká hmotnost, nadměrné rozměry, nutná demontáž atd.
Pojistitel uhradí též škodu, kterou způsobil pachatel, který se skryl v prostorách pojištěného před jejich zavřením. Pro výplatu pojistného plnění dle tohoto ujednání postačují stopy, které pachatel zanechal v prostorách pojištěného nebo záznam z kamerového systému či fotopasti. Povinností pojištěného je oznámit odcizení PČR. 
</t>
    </r>
    <r>
      <rPr>
        <b/>
        <u/>
        <sz val="9"/>
        <color theme="1"/>
        <rFont val="Arial"/>
        <family val="2"/>
        <charset val="238"/>
      </rPr>
      <t>Součásti a příslušenství nemovitosti</t>
    </r>
    <r>
      <rPr>
        <sz val="9"/>
        <color theme="1"/>
        <rFont val="Arial"/>
        <family val="2"/>
        <charset val="238"/>
      </rPr>
      <t xml:space="preserve">
Odchylně od příslušných pojistných podmínek se ujednává, že pojistitel poskytne pojistné plnění i na součástech a příslušenství nemovitosti, reklamních a informačních panelech, parkovacích a výdejních automatech, herních prvcích hřišť a jiných součástech a příslušenství nemovitosti (na plášti objektů), pokud budou tyto věci pevně spojeny se stavbou (nemovitostí) nebo připevněním své konstrukce k jiné stavbě nebo ke konstrukci zapuštěné do zpevněné plochy nebo jsou na betonových patkách zapuštěných do země, případně je použit jiný vhodný způsob uchycení ztěžující pro svoji velkou hmotnost, rozměrnost nebo nedostupnost předmětu jeho odcizení.
V případě pojistných událostí uplatňovaných na kamerovém systému poskytne pojistitel plnění, budou-li pojištěné věci umístěny mimo uzavřený prostor, mimo oplocené prostranství a při jejich odcizení dojde k překonání konstrukčního upevnění.
</t>
    </r>
  </si>
  <si>
    <t>Soubor vlastních a cizích nemovitostí, resp. budov, příslušenství, technologie a všech rozestavěných nemovitostí včetně lehkých staveb, k nim příslušející vnitřní a vnější stavební součásti a příslušenství, strojní zařízení a vybavení tvořící jejich příslušenství (např. instalace elektro, vody, topení, plynu, výtahů, EZS, EPS, vnější a vnitřní kamerový systém, antény, dešťové svody a pod.), FVE, technológií energetických zařízení (trafostanic, slunečných kolektorů, výměníkových stanic), včetně technického zhodnocení, umělecká nebo historická díla, která jsou součástí či příslušenstvím pojištěných nemovitostí (sochy, plastiky, fresky apod.), studen, komínů, sklepů, podzemních garáží apod.
včetně:
 - vybavení parků, sportovních areálů, dětských hřišť, městského mobiliáře apod. a příslušenství parků, sportovních areálů, městského mobiliáře, soch, plastik, dětských hřišť apod. a na povrchy parků, sportovních areálů a dětských hříšť na území města Boskovice</t>
  </si>
  <si>
    <t>Soubor cenností, uměleckých díl a věcí zvláštní hodnoty, dále vlastní sochy, busty, památniky, plastiky na území města Boskovice</t>
  </si>
  <si>
    <t>Porosty - pro rizika vandalismus, náraz nezjištěného dopravního prostředku, vichřice</t>
  </si>
  <si>
    <t>Přeprava věcí (nákladu)</t>
  </si>
  <si>
    <t>Soubor vlastních a cizích věcí movitých a soubor vlastních a cizích zásob, včetně elektroniky a elektronických zařízení (stacionární, mobilní), strojů a strojních zařízení (stacionární, mobilní), vč. technologie kotelen, teplovodních předávacích stanic apod., protipožárních prostředků pojištěných objektů – hydrantové skříně včetně jejich vybavení (hydrantové hadice, proudnice, ventily, zámky, apod.), hasicích přístrojů včetně skříní a dále vybavení kanceláře, drobný majetek atp., včetně hudebných nástrojů, vč. vybavení a příslušenství sportovních areálů a dětských hřišť a pod. na území města Boskovice
Pojištění se vztahuje taky na profesionální vysílačky (komunikační techniku) a střelné zbraně užívané k výkonu obecní (městské) policie.</t>
  </si>
  <si>
    <t>Odcizení - prostá krádež
pozn.: platí i pro městský mobiliář, vybavení dětských hřišť, sportovišť, koupaliště apod.</t>
  </si>
  <si>
    <t>Soubor vlastních a cizích elektronických zařízení, včetně součástí a příslušenství nemovitostí (např. koncové body rozhlasu města, řídící jednotky parkovacích systémů a platebních parkovacích automatů, kamerový systém města, systém EZS, PCO, komunikační systém Policie, vč. profesionálních vysílaček (komunikační techniky) a další elektronické prvky)</t>
  </si>
  <si>
    <t>Pro pojištění elektronických zařízení se ujednává, že se pojištění vztahuje i na zařízení, jejichž stáří v době vzniku škody přesáhlo 5 let.</t>
  </si>
  <si>
    <t>Soubor vlastních a cizích strojů, přístrojů a strojních zařízení (zejména zařízení sloužící k provozu nemovitostí - kotelny, výtahy a další strojní zařízení v majetku nebo užívání města Boskovice), dále se pojištění vztahuje i na technologie teplovodních předávacích stanic, technologie koupaliště a pod.</t>
  </si>
  <si>
    <t>Vozidlo CAS 20t815, VIN TNU231R55AR045392 (pracovní stroj) vč. nadstandardní výbavy (pracovní, komunikační a navigační systém a zázemí kabiny vozidla)
Pozn.: v rámci pojistné částky zahrnuté i technické úpravy vozidla - vestavba a nadstavba vozidla</t>
  </si>
  <si>
    <t xml:space="preserve">Odcizení peněz a cenností  </t>
  </si>
  <si>
    <t>2% z pojistné částky, nejvýše však
50 000 Kč / bytová jednotka</t>
  </si>
  <si>
    <t>3 měsíce, max. 5 000 000 Kč</t>
  </si>
  <si>
    <t>Odcizení (vč. odcizení peněz a cenností), vč. prosté krádeže</t>
  </si>
  <si>
    <t>Pojištění přepravy</t>
  </si>
  <si>
    <t>Zaplacené pojistné</t>
  </si>
  <si>
    <t>1.6.2021 - 31.5.2022</t>
  </si>
  <si>
    <t>1.6.2022 - 31.5.2023</t>
  </si>
  <si>
    <t>1.6.2023 - 31.5.2024</t>
  </si>
  <si>
    <t>1.6.2024 - 28.2.2025</t>
  </si>
  <si>
    <t>Rozpočet města (obce) v Kč - výdaje</t>
  </si>
  <si>
    <t>cca 12 000</t>
  </si>
  <si>
    <t>Kapacita - mateřské školy</t>
  </si>
  <si>
    <t>Počet dětí - mateřské školy</t>
  </si>
  <si>
    <t>Kapacita - základní školy</t>
  </si>
  <si>
    <t>Počet žáků - základní školy</t>
  </si>
  <si>
    <t>Kapacita - lůžkové oddělení - nemocnice</t>
  </si>
  <si>
    <t>Počet zaměstnanců - příspěvkové organizace (MŠ, ŽŠ, MSSS, Kulturní zařízení města Boskovice)</t>
  </si>
  <si>
    <t>Sbor dobrovolných hasičů - počet osob</t>
  </si>
  <si>
    <t>Počet zaměstnanců - Městský úřad (pozn.: stálí zaměstnanci, bez dohodářů)</t>
  </si>
  <si>
    <t>Loss Occurence</t>
  </si>
  <si>
    <t>Česká republika</t>
  </si>
  <si>
    <t>Neomezená, resp. minimálně však do doby 5 let od
ukončení pojištění</t>
  </si>
  <si>
    <t>Retroaktivita pojištění pro újmu / škody, jejichž příčina a vznik spadá před počátek pojištění</t>
  </si>
  <si>
    <t>Pojištění odpovědnosti za škodu způsobenou v souvislosti s poskytováním sociálních služeb dle identifikátoru 6842079, 1590027, 487632 dle rozhodnutí č. 78068/2007</t>
  </si>
  <si>
    <t>Újma na životním prostředí (vzniklá v důsledku nenadálého selhání ochranného zařízení)</t>
  </si>
  <si>
    <t>Odpovědnost za škody způsobené městskou / obecní policií (vč. souvislosti se zákrokem strážnika obecní (městské) policie, směřujícím k zabránění vzniku škody na chráněných hodnotách, a to i za použití služebního psa, služební zbraně a dalších donucovacích prostředků</t>
  </si>
  <si>
    <t xml:space="preserve">Odpovědnost v souvislosti s rozšířením salmonely a jiných přenosných chorob v souvislosti s mikrobiologickou kontaminací výrobku </t>
  </si>
  <si>
    <t xml:space="preserve">Pojištění se vztahuje i na osoby pracující na základě dohody o provedení práce, brigádniky, zaregistrované dobrovolníky, a na osoby vykonávající veřejně prospěšné práce. </t>
  </si>
  <si>
    <t xml:space="preserve">Ujednává se, že škoda způsobena na odložených (§ 2945 OZ) nebo vnesených věcech (§2946 OZ) je pojištěna v rámci základní činnosti pojištěného a základního limitu plnění a není tak vyloučena z pojištění, ani omezena limitem plnění v rámci pojištění věcí převzatých. Jedná se zejména o odložené nebo vnesené věci v rámci výkonu činnosti pojištěného (např. škoda na osobních věcech návštěvníků kulturních, spoločenských, předškolních, školních, sportovních, rekreačních zařízení a akcí). </t>
  </si>
  <si>
    <t>Pro pojištění odpovědnosti za škodu vyplývající z vlastnictví a držby nemovitostí, se rozumí i odpovědnost za škodu vyplývající ze spoluvlastnictví nemovitostí (například újma související s majetkovou účastí na společenství vlastníků bytových jednotek)</t>
  </si>
  <si>
    <t>Odpovědnost zastupitelů a vedoucích úředníků za škodu způsobenou městu (škoda způsobena při výkonu veřejné moci rozhodnutím, nebo nesprávným úředním postupem)</t>
  </si>
  <si>
    <t>Obecná odpovědnost za újmu (újma na hmotné věci a nemajetková újma při ublížení na zdraví nebo při usmrcení vč. následných finančních škod 
vč. odpovědnosti za škodu či újmu, kterou utrpí účen, žák, student, který vykonává praktické vyučování u pojištěného
vč. vlastnictví a držby nemovitostí a pronájmu nemovitosti od 3. osoby
vč. nákladů nutných k právní ochraně pojištěného proti uplatněnému nároku na náhradu škody</t>
  </si>
  <si>
    <t>Odpovědnost správce komunikace a správce nemovitostí (ručení vlastníků pozemních komunikací za správce pozemní komunikace)</t>
  </si>
  <si>
    <t>Pojištění odpovědnosti poskytovatele péče o dítě  v dětské skupině - vč. provozování adaptační skupiny dětí z Ukrajiny ve věku 2 - 6 let</t>
  </si>
  <si>
    <t>Čisté finanční škody (škody vzniklé jinak než újmou na zdraví nebo majetku), vč. odpovědnosti za výrobek/vadně vykonanou práci, vč. škody způsobené veřejně poskytnutou radou nebo informací</t>
  </si>
  <si>
    <t>Pojištění odpovědnosti za škody nebo újmy způsobené provozem vlastních i cizích pracovních strojů a vozidel</t>
  </si>
  <si>
    <t>5 000 Kč
újmy na zdraví/životě - 1 000 Kč</t>
  </si>
  <si>
    <t>Obecná provozní odpovědnost za škodu způsobenou jiné osobě v souvislosti s činností dle výpisu z Obchodního rejstříku nebo v souvislosti s činností nebo vztahem pojištěného vyplývající ze zákona o obecním zřízení v platném znění (zejména z existence a držby obecního majetku a z výkonu práv a povinností pojištěného v rámci jeho samostatné a přenesené působnosti) a souvisejících právních předpisů:</t>
  </si>
  <si>
    <t>Zákon č.108 / 2006 Sb. o sociálních službách, ve znění pozdějších předpisů</t>
  </si>
  <si>
    <t>Zákon č. 553 / 1991 Sb. o obecní policii, ve znění pozdějších předpisů</t>
  </si>
  <si>
    <t>100 000 Kč - nemovitý majetek
10 000 Kč - ostatní</t>
  </si>
  <si>
    <t>10 %, min. 50 000 Kč - nemovitý majetek
10 %, min. 10 000 Kč - ostatní</t>
  </si>
  <si>
    <t>50 000 Kč - nemovitý majetek
10 000 Kč - ostatní</t>
  </si>
  <si>
    <t>Odpovědnost členů sboru dobrovolných hasičů za škodu způsobenou městu</t>
  </si>
  <si>
    <t>bez limitu</t>
  </si>
  <si>
    <t>Maximální roční pojistné</t>
  </si>
  <si>
    <t>Maximální roční pojistné celkem:</t>
  </si>
  <si>
    <r>
      <rPr>
        <b/>
        <sz val="9"/>
        <color theme="1"/>
        <rFont val="Arial"/>
        <family val="2"/>
        <charset val="238"/>
      </rPr>
      <t>Pro odcizení předmětů pojištění při přepravě</t>
    </r>
    <r>
      <rPr>
        <sz val="9"/>
        <color theme="1"/>
        <rFont val="Arial"/>
        <family val="2"/>
        <charset val="238"/>
      </rPr>
      <t xml:space="preserve"> se sjednává, že vozidlo musí být řádně uzavřeno a uzamčeny, přepravované předměty se nacházejí v zavazadlovém prostoru a není vidět, co je přepravováno. Pojištění se sjednává po dobu celého dne. 
Ujednání pro pojištění přepravy souboru platných tuzemských i cizozemských státovek, bankovek a oběžných mincí v hotovosti nebo cenin. 
1. Limit plnění, které odpovídají uvedenému způsobu zabezpečení peněz nebo cenin v době pojistné události: 
</t>
    </r>
    <r>
      <rPr>
        <b/>
        <sz val="9"/>
        <color theme="1"/>
        <rFont val="Arial"/>
        <family val="2"/>
        <charset val="238"/>
      </rPr>
      <t xml:space="preserve">a) Limit plnění 100 000,- Kč,  </t>
    </r>
    <r>
      <rPr>
        <sz val="9"/>
        <color theme="1"/>
        <rFont val="Arial"/>
        <family val="2"/>
        <charset val="238"/>
      </rPr>
      <t xml:space="preserve">
  - jsou-li přepravovány jednou osobou, která je vybavena obranným sprejem, a přepravované peníze nebo ceniny jsou uloženy v pevném, řádně uzavřeném zavazadle nebo v řádně uzavřené a řádně na těle připevněné ledvince nebo jsou uloženy ve vnitřní kapse oblečeného oděvu; 
</t>
    </r>
    <r>
      <rPr>
        <b/>
        <sz val="9"/>
        <color theme="1"/>
        <rFont val="Arial"/>
        <family val="2"/>
        <charset val="238"/>
      </rPr>
      <t>b) Limit plnění 250 000,- Kč,</t>
    </r>
    <r>
      <rPr>
        <sz val="9"/>
        <color theme="1"/>
        <rFont val="Arial"/>
        <family val="2"/>
        <charset val="238"/>
      </rPr>
      <t xml:space="preserve"> 
  - jsou-li přepravovány jednou osobou, která je vybavena obranným sprejem, a přepravované peníze nebo ceniny jsou uloženy a uzamčeny v bezpečnostním zavazadle, které je opatřeno pojistným zařízením, které po vytržení ze zavazadla vydá hlasitou ránu a současně vypouští do okolí signalizační dým 
  - nebo jsou-li přepravovány jednou osobou v osobním automobilu, tato osoba je vybavena obranným sprejem, a přepravované peníze nebo ceniny jsou uloženy v pevném, řádně uzavřeném zavazadle nebo v řádně uzavřené a řádně na těle připevněné ledvince nebo jsou uloženy ve vnitřní kapse oblečeného oděvu; 
</t>
    </r>
    <r>
      <rPr>
        <b/>
        <sz val="9"/>
        <color theme="1"/>
        <rFont val="Arial"/>
        <family val="2"/>
        <charset val="238"/>
      </rPr>
      <t>c) Limit plnění 500 000,- Kč,</t>
    </r>
    <r>
      <rPr>
        <sz val="9"/>
        <color theme="1"/>
        <rFont val="Arial"/>
        <family val="2"/>
        <charset val="238"/>
      </rPr>
      <t xml:space="preserve"> 
  - jsou-li přepravovány jednou osobou, která je vybavena obranným sprejem, a přepravované peníze nebo ceniny jsou uloženy a uzamčeny v bezpečnostním zavazadle, které je opatřeno pojistným zařízením, které po vytržení ze zavazadla uvede do činnosti nepřetržitý pronikavý zvukový signál trvající min. 5 minut, současně do okolí vypouští signalizační dým a chemickým barvícím modulem uvnitř obarví přepravované cennosti 
  - nebo jsou-li přepravovány dvěma osobami v osobním automobilu, přičemž každá je vybavena obranným sprejem, a přepravované peníze nebo ceniny jsou uloženy a uzamčeny v bezpečnostním zavazadle, které je opatřeno pojistným zařízením, které po vytržení ze zavazadla vydá hlasitou ránu a současně vypouští do okolí signalizační dým. 
2. Při pojištění peněz přepravovaných poslem právo na plnění vzniká, jestliže pojištěný nebo jiná osoba pověřená převzetím peněžní zásilky byla při dopravě hodnot jí svěřených z místa převzetí do místa určení oloupena o tyto hodnoty. 
Přeprava se uskuteční z adresy rizika určenou trasou do peněžního ústavu, pošty nebo z nich do adresy rizika a přeprava nebude až do místa určení přerušena. Osoba přepravující peníze se považuje za posla jen tehdy, jestliže je starší 18 let, fyzicky a duševně způsobilá a není pod vlivem alkoholu či jiných návykových látek. Pojištění se vztahuje i na případy, kdy pachatel bezprostředně před nebo po přepravě peněžní zásilky použije proti pojištěnému, jeho pracovníkovi nebo jiné osobě pověřené pojištěným násilí nebo hrozbu bezprostředního násilí. Pojištění se vztahuje i na odcizení nebo ztrátu přepravovaných peněz při dopravní nehodě, následkem které byl posel zbaven možnosti svěřené peníze opatrovat. Z pojištění jsou vyloučeny škody, které vzniknou zpronevěrou peněz.</t>
    </r>
  </si>
  <si>
    <t>Pojištění zahrnuje i náklady na výměnu zámků vnějších či vnitřních dveří budovy na místě pojištění, pokud došlo ke ztrátě klíče v důsledku pojistné události nebo odcizení s maximálním ročním limitem pojistného plnění ve výši 100 000 Kč.</t>
  </si>
  <si>
    <t xml:space="preserve">území města Boskovice - všechna místa, kde se nachází majetek pojistníka   </t>
  </si>
  <si>
    <t>území České republiky</t>
  </si>
  <si>
    <t>Území České republiky</t>
  </si>
  <si>
    <t>Škodní průběh Města Boskovice za období 1.6.2021 - 28.2.2025</t>
  </si>
  <si>
    <t>Ostatní smluvní ujednání</t>
  </si>
  <si>
    <t>Období</t>
  </si>
  <si>
    <t>Pojistné plnění 
živel</t>
  </si>
  <si>
    <t>Pojistné plnění 
tech. rizika</t>
  </si>
  <si>
    <t>Pojistné plnění 
odcizení, vandal.</t>
  </si>
  <si>
    <t>Pojistné plnění 
odpovědnost</t>
  </si>
  <si>
    <t>Pojistné plnění 
celkem</t>
  </si>
  <si>
    <t xml:space="preserve">Přeprava věcí (nákladu) prováděna vozidly, která vlastní nebo provozuje pojištěný (počet vozidel 30 ks)
pozn.: včetně: nadstandardní výbava vozidla Tatra, RZ 6B8 7464 (hasičský speciál) - pracovní, komunikační a navigační systém a zázemí kabiny vozidla, technické úpravy vozidla a nadstavba vozidla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</si>
</sst>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33">
    <font>
      <sz val="10"/>
      <color theme="1"/>
      <name val="Arial"/>
      <family val="2"/>
      <charset val="238"/>
    </font>
    <font>
      <b/>
      <sz val="10"/>
      <color theme="0"/>
      <name val="Arial"/>
      <family val="2"/>
      <charset val="238"/>
    </font>
    <font>
      <b/>
      <sz val="10"/>
      <color theme="1"/>
      <name val="Arial"/>
      <family val="2"/>
      <charset val="238"/>
    </font>
    <font>
      <sz val="9"/>
      <color theme="1"/>
      <name val="Arial"/>
      <family val="2"/>
      <charset val="238"/>
    </font>
    <font>
      <b/>
      <sz val="9"/>
      <color theme="0"/>
      <name val="Arial"/>
      <family val="2"/>
      <charset val="238"/>
    </font>
    <font>
      <b/>
      <sz val="9"/>
      <color rgb="FF283164"/>
      <name val="Arial"/>
      <family val="2"/>
      <charset val="238"/>
    </font>
    <font>
      <b/>
      <sz val="10"/>
      <name val="Arial"/>
      <family val="2"/>
      <charset val="238"/>
    </font>
    <font>
      <b/>
      <sz val="9"/>
      <name val="Arial"/>
      <family val="2"/>
      <charset val="238"/>
    </font>
    <font>
      <sz val="10"/>
      <name val="Arial"/>
      <family val="2"/>
      <charset val="238"/>
    </font>
    <font>
      <u/>
      <sz val="10"/>
      <color theme="1"/>
      <name val="Arial"/>
      <family val="2"/>
      <charset val="238"/>
    </font>
    <font>
      <sz val="8"/>
      <name val="Arial"/>
      <family val="2"/>
      <charset val="238"/>
    </font>
    <font>
      <sz val="8"/>
      <color theme="1"/>
      <name val="Arial"/>
      <family val="2"/>
      <charset val="238"/>
    </font>
    <font>
      <b/>
      <sz val="9"/>
      <color theme="1"/>
      <name val="Arial"/>
      <family val="2"/>
      <charset val="238"/>
    </font>
    <font>
      <sz val="8"/>
      <color rgb="FF000000"/>
      <name val="Arial"/>
      <family val="2"/>
      <charset val="238"/>
    </font>
    <font>
      <b/>
      <sz val="9"/>
      <color rgb="FF283164"/>
      <name val="Arial CE"/>
      <family val="2"/>
      <charset val="238"/>
    </font>
    <font>
      <b/>
      <sz val="11"/>
      <color theme="0"/>
      <name val="Arial"/>
      <family val="2"/>
      <charset val="238"/>
    </font>
    <font>
      <b/>
      <sz val="12"/>
      <color theme="0"/>
      <name val="Arial"/>
      <family val="2"/>
      <charset val="238"/>
    </font>
    <font>
      <sz val="9"/>
      <name val="Arial"/>
      <family val="2"/>
      <charset val="238"/>
    </font>
    <font>
      <sz val="10"/>
      <name val="Arial CE"/>
      <family val="2"/>
      <charset val="238"/>
    </font>
    <font>
      <u/>
      <sz val="10"/>
      <color theme="10"/>
      <name val="Arial"/>
      <family val="2"/>
      <charset val="238"/>
    </font>
    <font>
      <sz val="11"/>
      <color theme="1"/>
      <name val="Calibri"/>
      <family val="2"/>
      <charset val="238"/>
      <scheme val="minor"/>
    </font>
    <font>
      <b/>
      <u/>
      <sz val="16"/>
      <color rgb="FF002060"/>
      <name val="Arial"/>
      <family val="2"/>
      <charset val="238"/>
    </font>
    <font>
      <sz val="10"/>
      <color rgb="FF002060"/>
      <name val="Arial"/>
      <family val="2"/>
      <charset val="238"/>
    </font>
    <font>
      <b/>
      <sz val="14"/>
      <color rgb="FF002060"/>
      <name val="Arial"/>
      <family val="2"/>
      <charset val="238"/>
    </font>
    <font>
      <b/>
      <sz val="14"/>
      <color rgb="FF283164"/>
      <name val="Arial"/>
      <family val="2"/>
      <charset val="238"/>
    </font>
    <font>
      <sz val="11"/>
      <color theme="1"/>
      <name val="Calibri"/>
      <family val="2"/>
      <scheme val="minor"/>
    </font>
    <font>
      <sz val="12"/>
      <color theme="1"/>
      <name val="Arial"/>
      <family val="2"/>
      <charset val="238"/>
    </font>
    <font>
      <sz val="10"/>
      <name val="Arial CE"/>
      <charset val="238"/>
    </font>
    <font>
      <b/>
      <u/>
      <sz val="10"/>
      <color theme="1"/>
      <name val="Arial"/>
      <family val="2"/>
      <charset val="238"/>
    </font>
    <font>
      <b/>
      <u/>
      <sz val="9"/>
      <color theme="1"/>
      <name val="Arial"/>
      <family val="2"/>
      <charset val="238"/>
    </font>
    <font>
      <sz val="10"/>
      <name val="Arial"/>
      <family val="2"/>
      <charset val="238"/>
    </font>
    <font>
      <sz val="10"/>
      <name val="Arial"/>
      <charset val="238"/>
    </font>
    <font>
      <b/>
      <u/>
      <sz val="8"/>
      <color theme="1"/>
      <name val="Arial"/>
      <family val="2"/>
      <charset val="238"/>
    </font>
  </fonts>
  <fills count="9">
    <fill>
      <patternFill patternType="none"/>
    </fill>
    <fill>
      <patternFill patternType="gray125"/>
    </fill>
    <fill>
      <patternFill patternType="solid">
        <fgColor rgb="FF283164"/>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2060"/>
        <bgColor indexed="64"/>
      </patternFill>
    </fill>
    <fill>
      <patternFill patternType="solid">
        <fgColor rgb="FF003865"/>
        <bgColor indexed="64"/>
      </patternFill>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theme="0"/>
      </right>
      <top style="thin">
        <color indexed="64"/>
      </top>
      <bottom style="thin">
        <color indexed="64"/>
      </bottom>
      <diagonal/>
    </border>
    <border>
      <left/>
      <right style="double">
        <color theme="0"/>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medium">
        <color indexed="64"/>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double">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style="medium">
        <color indexed="64"/>
      </top>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9" fillId="0" borderId="0" applyNumberFormat="0" applyFill="0" applyBorder="0" applyAlignment="0" applyProtection="0"/>
    <xf numFmtId="0" fontId="20" fillId="0" borderId="0"/>
    <xf numFmtId="0" fontId="25" fillId="0" borderId="0"/>
    <xf numFmtId="0" fontId="27" fillId="0" borderId="0"/>
    <xf numFmtId="9" fontId="25" fillId="0" borderId="0" applyFont="0" applyFill="0" applyBorder="0" applyAlignment="0" applyProtection="0"/>
    <xf numFmtId="0" fontId="30" fillId="0" borderId="0"/>
    <xf numFmtId="0" fontId="31" fillId="0" borderId="0"/>
  </cellStyleXfs>
  <cellXfs count="328">
    <xf numFmtId="0" fontId="0" fillId="0" borderId="0" xfId="0"/>
    <xf numFmtId="0" fontId="6" fillId="4" borderId="1" xfId="0" applyFont="1" applyFill="1" applyBorder="1" applyAlignment="1">
      <alignment horizontal="center"/>
    </xf>
    <xf numFmtId="0" fontId="5" fillId="0" borderId="0" xfId="0" applyFont="1" applyFill="1" applyBorder="1" applyAlignment="1">
      <alignment horizontal="center" wrapText="1"/>
    </xf>
    <xf numFmtId="0" fontId="0" fillId="0" borderId="0" xfId="0" applyFill="1" applyBorder="1"/>
    <xf numFmtId="164" fontId="10" fillId="0" borderId="8" xfId="0" applyNumberFormat="1" applyFont="1" applyFill="1" applyBorder="1" applyAlignment="1">
      <alignment horizontal="right"/>
    </xf>
    <xf numFmtId="0" fontId="0" fillId="0" borderId="0" xfId="0" applyFill="1"/>
    <xf numFmtId="0" fontId="10" fillId="0" borderId="0" xfId="0" applyFont="1" applyFill="1" applyBorder="1" applyAlignment="1">
      <alignment horizontal="center" wrapText="1"/>
    </xf>
    <xf numFmtId="0" fontId="8" fillId="0" borderId="0" xfId="0" applyFont="1" applyFill="1"/>
    <xf numFmtId="0" fontId="10" fillId="4" borderId="0" xfId="0" applyFont="1" applyFill="1" applyBorder="1" applyAlignment="1">
      <alignment horizontal="center"/>
    </xf>
    <xf numFmtId="0" fontId="10" fillId="4" borderId="0" xfId="0" applyFont="1" applyFill="1" applyBorder="1" applyAlignment="1">
      <alignment horizontal="center" wrapText="1"/>
    </xf>
    <xf numFmtId="0" fontId="11" fillId="0" borderId="0" xfId="0" applyFont="1" applyAlignment="1">
      <alignment horizontal="center"/>
    </xf>
    <xf numFmtId="0" fontId="11" fillId="0" borderId="0" xfId="0" applyFont="1" applyBorder="1" applyAlignment="1">
      <alignment horizontal="center"/>
    </xf>
    <xf numFmtId="0" fontId="6" fillId="4" borderId="5" xfId="0" applyFont="1" applyFill="1" applyBorder="1" applyAlignment="1">
      <alignment horizontal="center"/>
    </xf>
    <xf numFmtId="0" fontId="12" fillId="0" borderId="0" xfId="0" applyFont="1"/>
    <xf numFmtId="0" fontId="3" fillId="0" borderId="0" xfId="0" applyFont="1"/>
    <xf numFmtId="0" fontId="11" fillId="0" borderId="0" xfId="0" applyFont="1"/>
    <xf numFmtId="0" fontId="10" fillId="0" borderId="0" xfId="0" applyFont="1" applyFill="1" applyBorder="1" applyAlignment="1">
      <alignment wrapText="1"/>
    </xf>
    <xf numFmtId="0" fontId="3" fillId="0" borderId="0" xfId="0" applyFont="1" applyAlignment="1">
      <alignment vertical="center"/>
    </xf>
    <xf numFmtId="0" fontId="18" fillId="0" borderId="0" xfId="0" applyFont="1"/>
    <xf numFmtId="164" fontId="10" fillId="0" borderId="4" xfId="0" applyNumberFormat="1" applyFont="1" applyFill="1" applyBorder="1" applyAlignment="1">
      <alignment horizontal="right"/>
    </xf>
    <xf numFmtId="0" fontId="3" fillId="0" borderId="3" xfId="0" applyFont="1" applyBorder="1" applyAlignment="1">
      <alignment wrapText="1"/>
    </xf>
    <xf numFmtId="0" fontId="3" fillId="0" borderId="4" xfId="0" applyFont="1" applyBorder="1" applyAlignment="1">
      <alignment wrapText="1"/>
    </xf>
    <xf numFmtId="0" fontId="3" fillId="0" borderId="1" xfId="0" applyFont="1" applyBorder="1" applyAlignment="1">
      <alignment wrapText="1"/>
    </xf>
    <xf numFmtId="0" fontId="9" fillId="0" borderId="0" xfId="0" applyFont="1" applyAlignment="1">
      <alignment vertical="top"/>
    </xf>
    <xf numFmtId="0" fontId="22" fillId="0" borderId="0" xfId="0" applyFont="1"/>
    <xf numFmtId="0" fontId="8" fillId="0" borderId="0" xfId="0" applyFont="1"/>
    <xf numFmtId="0" fontId="0" fillId="0" borderId="0" xfId="0" applyAlignment="1"/>
    <xf numFmtId="0" fontId="0" fillId="0" borderId="0" xfId="0" applyBorder="1" applyAlignment="1"/>
    <xf numFmtId="0" fontId="0" fillId="0" borderId="0" xfId="0" applyAlignment="1">
      <alignment horizontal="right"/>
    </xf>
    <xf numFmtId="0" fontId="13" fillId="0" borderId="5" xfId="0" applyFont="1" applyBorder="1" applyAlignment="1">
      <alignment horizontal="right" vertical="center" wrapText="1"/>
    </xf>
    <xf numFmtId="0" fontId="0" fillId="0" borderId="0" xfId="0" applyAlignment="1">
      <alignment horizontal="left" wrapText="1"/>
    </xf>
    <xf numFmtId="0" fontId="2" fillId="0" borderId="0" xfId="0" applyFont="1" applyFill="1" applyBorder="1" applyAlignment="1">
      <alignment horizontal="left" wrapText="1"/>
    </xf>
    <xf numFmtId="0" fontId="0" fillId="0" borderId="0" xfId="0"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9" fillId="0" borderId="0" xfId="0" applyFont="1" applyAlignment="1">
      <alignment vertical="center"/>
    </xf>
    <xf numFmtId="0" fontId="11" fillId="0" borderId="3" xfId="0" applyFont="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26" fillId="0" borderId="0" xfId="0" applyFont="1"/>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1" fillId="6" borderId="1" xfId="0" applyFont="1" applyFill="1" applyBorder="1" applyAlignment="1">
      <alignment horizontal="center" wrapText="1"/>
    </xf>
    <xf numFmtId="0" fontId="0" fillId="0" borderId="1" xfId="0"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49" fontId="0" fillId="0" borderId="1" xfId="0" applyNumberFormat="1" applyBorder="1" applyAlignment="1">
      <alignment horizontal="center" vertical="center" wrapText="1"/>
    </xf>
    <xf numFmtId="0" fontId="0" fillId="0" borderId="12" xfId="0" applyBorder="1" applyAlignment="1">
      <alignment vertical="top" wrapText="1"/>
    </xf>
    <xf numFmtId="0" fontId="0" fillId="0" borderId="0" xfId="0" applyBorder="1" applyAlignment="1">
      <alignment vertical="top" wrapText="1"/>
    </xf>
    <xf numFmtId="0" fontId="14" fillId="0" borderId="0" xfId="0" applyFont="1" applyFill="1" applyBorder="1" applyAlignment="1">
      <alignment horizontal="right"/>
    </xf>
    <xf numFmtId="164" fontId="11" fillId="4" borderId="13" xfId="0" applyNumberFormat="1" applyFont="1" applyFill="1" applyBorder="1" applyAlignment="1">
      <alignment horizontal="right" vertical="center"/>
    </xf>
    <xf numFmtId="0" fontId="11" fillId="4" borderId="5" xfId="0" applyFont="1" applyFill="1" applyBorder="1" applyAlignment="1">
      <alignment horizontal="center" vertical="center"/>
    </xf>
    <xf numFmtId="164" fontId="10" fillId="4" borderId="2" xfId="0" applyNumberFormat="1" applyFont="1" applyFill="1" applyBorder="1" applyAlignment="1">
      <alignment horizontal="right" vertical="center"/>
    </xf>
    <xf numFmtId="0" fontId="11" fillId="4" borderId="1" xfId="0" applyFont="1" applyFill="1" applyBorder="1" applyAlignment="1">
      <alignment horizontal="center" vertical="center"/>
    </xf>
    <xf numFmtId="164" fontId="10" fillId="4" borderId="10" xfId="0" applyNumberFormat="1" applyFont="1" applyFill="1" applyBorder="1" applyAlignment="1">
      <alignment horizontal="right" vertical="center"/>
    </xf>
    <xf numFmtId="164" fontId="11" fillId="4" borderId="1" xfId="0" applyNumberFormat="1" applyFont="1" applyFill="1" applyBorder="1" applyAlignment="1">
      <alignment horizontal="right" vertical="center"/>
    </xf>
    <xf numFmtId="0" fontId="2" fillId="0" borderId="0" xfId="0" applyFont="1" applyAlignment="1">
      <alignment vertical="top"/>
    </xf>
    <xf numFmtId="164" fontId="11" fillId="8" borderId="5" xfId="0" applyNumberFormat="1" applyFont="1" applyFill="1" applyBorder="1" applyAlignment="1">
      <alignment horizontal="right" vertical="center"/>
    </xf>
    <xf numFmtId="0" fontId="10" fillId="8" borderId="5" xfId="0" applyFont="1" applyFill="1" applyBorder="1" applyAlignment="1">
      <alignment horizontal="center" vertical="center"/>
    </xf>
    <xf numFmtId="164" fontId="10" fillId="8" borderId="1" xfId="0" applyNumberFormat="1" applyFont="1" applyFill="1" applyBorder="1" applyAlignment="1">
      <alignment horizontal="right" vertical="center"/>
    </xf>
    <xf numFmtId="164" fontId="10" fillId="8" borderId="5" xfId="0" applyNumberFormat="1" applyFont="1" applyFill="1" applyBorder="1" applyAlignment="1">
      <alignment horizontal="right" vertical="center"/>
    </xf>
    <xf numFmtId="0" fontId="0" fillId="0" borderId="0" xfId="0"/>
    <xf numFmtId="164" fontId="26" fillId="0" borderId="1" xfId="0" applyNumberFormat="1" applyFont="1" applyBorder="1" applyAlignment="1">
      <alignment horizontal="right" vertical="center" wrapText="1"/>
    </xf>
    <xf numFmtId="164" fontId="26" fillId="0" borderId="6" xfId="0" applyNumberFormat="1" applyFont="1" applyBorder="1" applyAlignment="1">
      <alignment horizontal="right" vertical="center" wrapText="1"/>
    </xf>
    <xf numFmtId="0" fontId="3" fillId="0" borderId="2" xfId="0" applyFont="1" applyBorder="1" applyAlignment="1">
      <alignment wrapText="1"/>
    </xf>
    <xf numFmtId="0" fontId="1" fillId="2" borderId="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3" fillId="0" borderId="2" xfId="0" applyNumberFormat="1" applyFont="1" applyBorder="1" applyAlignment="1">
      <alignment wrapText="1"/>
    </xf>
    <xf numFmtId="164" fontId="3" fillId="0" borderId="1" xfId="0" applyNumberFormat="1" applyFont="1" applyBorder="1" applyAlignment="1">
      <alignment wrapText="1"/>
    </xf>
    <xf numFmtId="164" fontId="3" fillId="0" borderId="4" xfId="0" applyNumberFormat="1" applyFont="1" applyBorder="1" applyAlignment="1">
      <alignment wrapText="1"/>
    </xf>
    <xf numFmtId="164" fontId="10" fillId="0" borderId="36" xfId="0" applyNumberFormat="1" applyFont="1" applyFill="1" applyBorder="1" applyAlignment="1">
      <alignment horizontal="right" vertical="center"/>
    </xf>
    <xf numFmtId="164" fontId="10" fillId="0" borderId="16" xfId="0" applyNumberFormat="1" applyFont="1" applyFill="1" applyBorder="1" applyAlignment="1">
      <alignment horizontal="right" vertical="center"/>
    </xf>
    <xf numFmtId="164" fontId="10" fillId="0" borderId="4" xfId="0" applyNumberFormat="1" applyFont="1" applyFill="1" applyBorder="1" applyAlignment="1">
      <alignment horizontal="right" vertical="center"/>
    </xf>
    <xf numFmtId="164" fontId="10" fillId="0" borderId="8" xfId="0" applyNumberFormat="1" applyFont="1" applyFill="1" applyBorder="1" applyAlignment="1">
      <alignment horizontal="right" vertical="center"/>
    </xf>
    <xf numFmtId="0" fontId="10" fillId="0" borderId="7" xfId="0" applyFont="1" applyFill="1" applyBorder="1" applyAlignment="1">
      <alignment horizontal="left" vertical="center" wrapText="1"/>
    </xf>
    <xf numFmtId="0" fontId="23" fillId="0" borderId="0" xfId="0" applyFont="1" applyAlignment="1">
      <alignment horizontal="center" vertical="center"/>
    </xf>
    <xf numFmtId="0" fontId="10" fillId="0" borderId="0" xfId="0" applyFont="1" applyFill="1" applyBorder="1" applyAlignment="1">
      <alignment horizontal="left" vertical="top" wrapTex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7" fillId="3" borderId="1" xfId="0" applyFont="1" applyFill="1" applyBorder="1" applyAlignment="1">
      <alignment horizontal="center" vertical="center"/>
    </xf>
    <xf numFmtId="164" fontId="10" fillId="4" borderId="1" xfId="0" applyNumberFormat="1" applyFont="1" applyFill="1" applyBorder="1" applyAlignment="1">
      <alignment horizontal="right" vertical="center" wrapText="1"/>
    </xf>
    <xf numFmtId="164" fontId="10" fillId="4" borderId="1" xfId="0" applyNumberFormat="1" applyFont="1" applyFill="1" applyBorder="1" applyAlignment="1">
      <alignment vertical="center" wrapText="1"/>
    </xf>
    <xf numFmtId="164" fontId="6" fillId="8" borderId="1" xfId="0" applyNumberFormat="1" applyFont="1" applyFill="1" applyBorder="1" applyAlignment="1">
      <alignment horizontal="right" vertical="center"/>
    </xf>
    <xf numFmtId="0" fontId="10" fillId="8" borderId="1" xfId="0" applyFont="1" applyFill="1" applyBorder="1" applyAlignment="1">
      <alignment horizontal="center" vertical="center"/>
    </xf>
    <xf numFmtId="0" fontId="32" fillId="4" borderId="5" xfId="0" applyFont="1" applyFill="1" applyBorder="1" applyAlignment="1">
      <alignment horizontal="center" vertical="center"/>
    </xf>
    <xf numFmtId="10" fontId="26" fillId="0" borderId="1" xfId="3" applyNumberFormat="1" applyFont="1" applyBorder="1" applyAlignment="1" applyProtection="1">
      <alignment horizontal="right" vertical="center" wrapText="1"/>
      <protection locked="0"/>
    </xf>
    <xf numFmtId="10" fontId="16" fillId="7" borderId="21" xfId="5" applyNumberFormat="1" applyFont="1" applyFill="1" applyBorder="1" applyAlignment="1" applyProtection="1">
      <alignment horizontal="center" vertical="center" wrapText="1"/>
      <protection locked="0"/>
    </xf>
    <xf numFmtId="10" fontId="16" fillId="7" borderId="65" xfId="5" applyNumberFormat="1" applyFont="1" applyFill="1" applyBorder="1" applyAlignment="1" applyProtection="1">
      <alignment horizontal="center" vertical="center" wrapText="1"/>
      <protection locked="0"/>
    </xf>
    <xf numFmtId="10" fontId="16" fillId="7" borderId="66" xfId="5" applyNumberFormat="1" applyFont="1" applyFill="1" applyBorder="1" applyAlignment="1" applyProtection="1">
      <alignment horizontal="center" vertical="center" wrapText="1"/>
      <protection locked="0"/>
    </xf>
    <xf numFmtId="0" fontId="26" fillId="0" borderId="19" xfId="0" applyFont="1" applyBorder="1" applyAlignment="1">
      <alignment horizontal="left" vertical="center" wrapText="1"/>
    </xf>
    <xf numFmtId="0" fontId="26" fillId="0" borderId="30" xfId="0" applyFont="1" applyBorder="1" applyAlignment="1">
      <alignment horizontal="right" vertical="center" wrapText="1"/>
    </xf>
    <xf numFmtId="10" fontId="16" fillId="7" borderId="67" xfId="5" applyNumberFormat="1" applyFont="1" applyFill="1" applyBorder="1" applyAlignment="1" applyProtection="1">
      <alignment horizontal="left" vertical="center" wrapText="1"/>
      <protection locked="0"/>
    </xf>
    <xf numFmtId="164" fontId="16" fillId="7" borderId="68" xfId="5" applyNumberFormat="1" applyFont="1" applyFill="1" applyBorder="1" applyAlignment="1" applyProtection="1">
      <alignment horizontal="right" vertical="center" wrapText="1"/>
      <protection locked="0"/>
    </xf>
    <xf numFmtId="10" fontId="16" fillId="7" borderId="68" xfId="5" applyNumberFormat="1" applyFont="1" applyFill="1" applyBorder="1" applyAlignment="1" applyProtection="1">
      <alignment horizontal="right" vertical="center" wrapText="1"/>
      <protection locked="0"/>
    </xf>
    <xf numFmtId="1" fontId="16" fillId="7" borderId="69" xfId="5" applyNumberFormat="1" applyFont="1" applyFill="1" applyBorder="1" applyAlignment="1" applyProtection="1">
      <alignment horizontal="right" vertical="center" wrapText="1"/>
      <protection locked="0"/>
    </xf>
    <xf numFmtId="0" fontId="7" fillId="3" borderId="8" xfId="0" applyFont="1" applyFill="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top" wrapText="1"/>
    </xf>
    <xf numFmtId="49" fontId="0" fillId="0" borderId="1" xfId="0" applyNumberFormat="1" applyBorder="1" applyAlignment="1">
      <alignment horizontal="left" vertical="center" wrapText="1"/>
    </xf>
    <xf numFmtId="0" fontId="19" fillId="0" borderId="1" xfId="1" applyBorder="1" applyAlignment="1">
      <alignment horizontal="left" vertical="center" wrapText="1"/>
    </xf>
    <xf numFmtId="0" fontId="1" fillId="6" borderId="2" xfId="0" applyFont="1" applyFill="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4" fillId="0" borderId="0" xfId="0" applyFont="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164" fontId="10" fillId="0" borderId="43" xfId="0" applyNumberFormat="1" applyFont="1" applyFill="1" applyBorder="1" applyAlignment="1">
      <alignment horizontal="center" vertical="center"/>
    </xf>
    <xf numFmtId="164" fontId="10" fillId="0" borderId="45"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xf>
    <xf numFmtId="164" fontId="10" fillId="0" borderId="2" xfId="0" applyNumberFormat="1" applyFont="1" applyFill="1" applyBorder="1" applyAlignment="1">
      <alignment horizontal="center" vertical="center"/>
    </xf>
    <xf numFmtId="164" fontId="10" fillId="0" borderId="30" xfId="0" applyNumberFormat="1" applyFont="1" applyFill="1" applyBorder="1" applyAlignment="1">
      <alignment horizontal="center" vertical="center"/>
    </xf>
    <xf numFmtId="0" fontId="0" fillId="0" borderId="12" xfId="0" applyBorder="1" applyAlignment="1">
      <alignment horizontal="left" vertical="top" wrapText="1"/>
    </xf>
    <xf numFmtId="0" fontId="0" fillId="0" borderId="0" xfId="0" applyBorder="1" applyAlignment="1">
      <alignment horizontal="left" vertical="top" wrapText="1"/>
    </xf>
    <xf numFmtId="0" fontId="11" fillId="0" borderId="46"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164" fontId="6" fillId="8" borderId="1" xfId="0" applyNumberFormat="1" applyFont="1" applyFill="1" applyBorder="1" applyAlignment="1">
      <alignment horizontal="left" vertical="center"/>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47"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5" fillId="0" borderId="0" xfId="0" applyFont="1" applyFill="1" applyBorder="1" applyAlignment="1">
      <alignment horizontal="center"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47" xfId="0" applyFont="1" applyFill="1" applyBorder="1" applyAlignment="1">
      <alignment horizontal="left" vertical="top" wrapText="1"/>
    </xf>
    <xf numFmtId="164" fontId="10" fillId="0" borderId="1" xfId="0" applyNumberFormat="1" applyFont="1" applyFill="1" applyBorder="1" applyAlignment="1">
      <alignment horizontal="center" vertical="center" wrapText="1"/>
    </xf>
    <xf numFmtId="0" fontId="10" fillId="0" borderId="46" xfId="0" applyFont="1" applyFill="1" applyBorder="1" applyAlignment="1">
      <alignment horizontal="left" wrapText="1"/>
    </xf>
    <xf numFmtId="0" fontId="10" fillId="0" borderId="3" xfId="0" applyFont="1" applyFill="1" applyBorder="1" applyAlignment="1">
      <alignment horizontal="left" wrapText="1"/>
    </xf>
    <xf numFmtId="0" fontId="10" fillId="0" borderId="7" xfId="0" applyFont="1" applyFill="1" applyBorder="1" applyAlignment="1">
      <alignment horizontal="left" wrapText="1"/>
    </xf>
    <xf numFmtId="0" fontId="10" fillId="0" borderId="46" xfId="0" applyFont="1" applyFill="1" applyBorder="1" applyAlignment="1">
      <alignment horizontal="left" vertical="top" wrapText="1"/>
    </xf>
    <xf numFmtId="0" fontId="10" fillId="0" borderId="7" xfId="0" applyFont="1" applyFill="1" applyBorder="1" applyAlignment="1">
      <alignment horizontal="left" vertical="top" wrapText="1"/>
    </xf>
    <xf numFmtId="0" fontId="1" fillId="2" borderId="49" xfId="0" applyFont="1" applyFill="1" applyBorder="1" applyAlignment="1">
      <alignment horizontal="left" vertical="center"/>
    </xf>
    <xf numFmtId="0" fontId="1" fillId="2" borderId="40" xfId="0" applyFont="1" applyFill="1" applyBorder="1" applyAlignment="1">
      <alignment horizontal="left" vertical="center"/>
    </xf>
    <xf numFmtId="0" fontId="1" fillId="2" borderId="50" xfId="0" applyFont="1" applyFill="1" applyBorder="1" applyAlignment="1">
      <alignment horizontal="left" vertical="center"/>
    </xf>
    <xf numFmtId="164" fontId="10" fillId="0" borderId="48" xfId="0" applyNumberFormat="1" applyFont="1" applyFill="1" applyBorder="1" applyAlignment="1">
      <alignment horizontal="center" vertical="center" wrapText="1"/>
    </xf>
    <xf numFmtId="164" fontId="10" fillId="0" borderId="34" xfId="0" applyNumberFormat="1" applyFont="1" applyFill="1" applyBorder="1" applyAlignment="1">
      <alignment horizontal="center" vertical="center"/>
    </xf>
    <xf numFmtId="164" fontId="10" fillId="0" borderId="24" xfId="0" applyNumberFormat="1" applyFont="1" applyFill="1" applyBorder="1" applyAlignment="1">
      <alignment horizontal="center" vertical="center"/>
    </xf>
    <xf numFmtId="0" fontId="1" fillId="2" borderId="2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5" xfId="0" applyFont="1" applyFill="1" applyBorder="1" applyAlignment="1">
      <alignment horizontal="center" vertical="center"/>
    </xf>
    <xf numFmtId="164" fontId="10" fillId="5" borderId="25" xfId="0" applyNumberFormat="1" applyFont="1" applyFill="1" applyBorder="1" applyAlignment="1">
      <alignment horizontal="center" vertical="center"/>
    </xf>
    <xf numFmtId="164" fontId="10" fillId="5" borderId="20" xfId="0" applyNumberFormat="1" applyFont="1" applyFill="1" applyBorder="1" applyAlignment="1">
      <alignment horizontal="center" vertical="center"/>
    </xf>
    <xf numFmtId="164" fontId="11" fillId="0" borderId="9" xfId="0" applyNumberFormat="1" applyFont="1" applyBorder="1" applyAlignment="1">
      <alignment horizontal="center" vertical="center" wrapText="1"/>
    </xf>
    <xf numFmtId="164" fontId="11" fillId="0" borderId="30" xfId="0" applyNumberFormat="1" applyFont="1" applyBorder="1" applyAlignment="1">
      <alignment horizontal="center" vertical="center" wrapText="1"/>
    </xf>
    <xf numFmtId="164" fontId="11" fillId="0" borderId="28" xfId="0" applyNumberFormat="1" applyFont="1" applyBorder="1" applyAlignment="1">
      <alignment horizontal="center" vertical="center"/>
    </xf>
    <xf numFmtId="164" fontId="11" fillId="0" borderId="51" xfId="0" applyNumberFormat="1" applyFont="1" applyBorder="1" applyAlignment="1">
      <alignment horizontal="center" vertical="center"/>
    </xf>
    <xf numFmtId="164" fontId="11" fillId="0" borderId="29" xfId="0" applyNumberFormat="1" applyFont="1" applyBorder="1" applyAlignment="1">
      <alignment horizontal="center" vertical="center"/>
    </xf>
    <xf numFmtId="164" fontId="11" fillId="0" borderId="52" xfId="0" applyNumberFormat="1" applyFont="1" applyBorder="1" applyAlignment="1">
      <alignment horizontal="center" vertical="center"/>
    </xf>
    <xf numFmtId="164" fontId="11" fillId="0" borderId="53" xfId="0" applyNumberFormat="1" applyFont="1" applyBorder="1" applyAlignment="1">
      <alignment horizontal="center" vertical="center"/>
    </xf>
    <xf numFmtId="164" fontId="11" fillId="0" borderId="54" xfId="0" applyNumberFormat="1" applyFont="1" applyBorder="1" applyAlignment="1">
      <alignment horizontal="center" vertical="center"/>
    </xf>
    <xf numFmtId="164" fontId="6" fillId="0" borderId="25"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0" fontId="15" fillId="2" borderId="56" xfId="0" applyFont="1" applyFill="1" applyBorder="1" applyAlignment="1">
      <alignment horizontal="left" vertical="center"/>
    </xf>
    <xf numFmtId="0" fontId="15" fillId="2" borderId="42" xfId="0" applyFont="1" applyFill="1" applyBorder="1" applyAlignment="1">
      <alignment horizontal="left" vertical="center"/>
    </xf>
    <xf numFmtId="0" fontId="15" fillId="2" borderId="55" xfId="0" applyFont="1" applyFill="1" applyBorder="1" applyAlignment="1">
      <alignment horizontal="left" vertical="center"/>
    </xf>
    <xf numFmtId="0" fontId="3" fillId="0" borderId="19" xfId="0" applyFont="1" applyBorder="1" applyAlignment="1">
      <alignment horizontal="left" vertical="top" wrapText="1"/>
    </xf>
    <xf numFmtId="0" fontId="3" fillId="0" borderId="1" xfId="0" applyFont="1" applyBorder="1" applyAlignment="1">
      <alignment horizontal="left" vertical="top" wrapText="1"/>
    </xf>
    <xf numFmtId="0" fontId="3" fillId="0" borderId="57" xfId="0" applyFont="1" applyBorder="1" applyAlignment="1">
      <alignment horizontal="left" vertical="top" wrapText="1"/>
    </xf>
    <xf numFmtId="164" fontId="11" fillId="0" borderId="27" xfId="0" applyNumberFormat="1" applyFont="1" applyBorder="1" applyAlignment="1">
      <alignment horizontal="center" vertical="center"/>
    </xf>
    <xf numFmtId="164" fontId="11" fillId="0" borderId="31" xfId="0" applyNumberFormat="1" applyFont="1" applyBorder="1" applyAlignment="1">
      <alignment horizontal="center" vertical="center"/>
    </xf>
    <xf numFmtId="0" fontId="3" fillId="0" borderId="60" xfId="0" applyFont="1" applyBorder="1" applyAlignment="1">
      <alignment horizontal="left" vertical="top" wrapText="1"/>
    </xf>
    <xf numFmtId="0" fontId="3" fillId="0" borderId="13" xfId="0" applyFont="1" applyBorder="1" applyAlignment="1">
      <alignment horizontal="left" vertical="top" wrapText="1"/>
    </xf>
    <xf numFmtId="0" fontId="3" fillId="0" borderId="51" xfId="0" applyFont="1" applyBorder="1" applyAlignment="1">
      <alignment horizontal="left" vertical="top" wrapText="1"/>
    </xf>
    <xf numFmtId="0" fontId="3" fillId="0" borderId="61" xfId="0" applyFont="1" applyBorder="1" applyAlignment="1">
      <alignment horizontal="left" vertical="top" wrapText="1"/>
    </xf>
    <xf numFmtId="0" fontId="3" fillId="0" borderId="62" xfId="0" applyFont="1" applyBorder="1" applyAlignment="1">
      <alignment horizontal="left" vertical="top" wrapText="1"/>
    </xf>
    <xf numFmtId="0" fontId="3" fillId="0" borderId="54" xfId="0" applyFont="1" applyBorder="1" applyAlignment="1">
      <alignment horizontal="left" vertical="top" wrapText="1"/>
    </xf>
    <xf numFmtId="0" fontId="2" fillId="4" borderId="11"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6"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3" fillId="0" borderId="58" xfId="0" applyFont="1" applyBorder="1" applyAlignment="1">
      <alignment horizontal="left" vertical="top" wrapText="1"/>
    </xf>
    <xf numFmtId="0" fontId="3" fillId="0" borderId="48" xfId="0" applyFont="1" applyBorder="1" applyAlignment="1">
      <alignment horizontal="left" vertical="top" wrapText="1"/>
    </xf>
    <xf numFmtId="0" fontId="3" fillId="0" borderId="59" xfId="0" applyFont="1" applyBorder="1" applyAlignment="1">
      <alignment horizontal="left" vertical="top" wrapText="1"/>
    </xf>
    <xf numFmtId="0" fontId="3" fillId="0" borderId="38" xfId="0" applyFont="1" applyBorder="1" applyAlignment="1">
      <alignment horizontal="left" vertical="top" wrapText="1"/>
    </xf>
    <xf numFmtId="0" fontId="3" fillId="0" borderId="52" xfId="0" applyFont="1" applyBorder="1" applyAlignment="1">
      <alignment horizontal="left" vertical="top" wrapText="1"/>
    </xf>
    <xf numFmtId="0" fontId="3" fillId="0" borderId="44" xfId="0" applyFont="1" applyBorder="1" applyAlignment="1">
      <alignment horizontal="left" vertical="top" wrapText="1"/>
    </xf>
    <xf numFmtId="0" fontId="3" fillId="0" borderId="14" xfId="0" applyFont="1" applyBorder="1" applyAlignment="1">
      <alignment horizontal="left" vertical="top" wrapText="1"/>
    </xf>
    <xf numFmtId="0" fontId="3" fillId="0" borderId="31" xfId="0" applyFont="1" applyBorder="1" applyAlignment="1">
      <alignment horizontal="left" vertical="top" wrapText="1"/>
    </xf>
    <xf numFmtId="0" fontId="0" fillId="0" borderId="0" xfId="0" applyAlignment="1">
      <alignment horizontal="left" vertical="top"/>
    </xf>
    <xf numFmtId="0" fontId="3" fillId="0" borderId="46" xfId="0" applyFont="1" applyBorder="1" applyAlignment="1">
      <alignment horizontal="left" vertical="top" wrapText="1"/>
    </xf>
    <xf numFmtId="0" fontId="3" fillId="0" borderId="3" xfId="0" applyFont="1" applyBorder="1" applyAlignment="1">
      <alignment horizontal="left" vertical="top" wrapText="1"/>
    </xf>
    <xf numFmtId="0" fontId="3" fillId="0" borderId="30"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23" fillId="0" borderId="0" xfId="0" applyFont="1" applyAlignment="1">
      <alignment horizontal="center" vertical="center"/>
    </xf>
    <xf numFmtId="0" fontId="7" fillId="4" borderId="56"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63"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2" fillId="3" borderId="19"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7" fillId="3" borderId="9" xfId="0" applyFont="1" applyFill="1" applyBorder="1" applyAlignment="1">
      <alignment horizontal="center"/>
    </xf>
    <xf numFmtId="0" fontId="7" fillId="3" borderId="3" xfId="0" applyFont="1" applyFill="1" applyBorder="1" applyAlignment="1">
      <alignment horizontal="center"/>
    </xf>
    <xf numFmtId="0" fontId="7" fillId="3" borderId="30" xfId="0" applyFont="1" applyFill="1" applyBorder="1" applyAlignment="1">
      <alignment horizontal="center"/>
    </xf>
    <xf numFmtId="164" fontId="10" fillId="4" borderId="64" xfId="0" applyNumberFormat="1" applyFont="1" applyFill="1" applyBorder="1" applyAlignment="1">
      <alignment horizontal="center" vertical="center"/>
    </xf>
    <xf numFmtId="164" fontId="10" fillId="4" borderId="23" xfId="0" applyNumberFormat="1" applyFont="1" applyFill="1" applyBorder="1" applyAlignment="1">
      <alignment horizontal="center" vertical="center"/>
    </xf>
    <xf numFmtId="164" fontId="10" fillId="4" borderId="24" xfId="0" applyNumberFormat="1" applyFont="1" applyFill="1" applyBorder="1" applyAlignment="1">
      <alignment horizontal="center" vertical="center"/>
    </xf>
    <xf numFmtId="0" fontId="10" fillId="0" borderId="58"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5" fillId="2" borderId="49" xfId="0" applyFont="1" applyFill="1" applyBorder="1" applyAlignment="1">
      <alignment horizontal="left" vertical="center"/>
    </xf>
    <xf numFmtId="0" fontId="15" fillId="2" borderId="40" xfId="0" applyFont="1" applyFill="1" applyBorder="1" applyAlignment="1">
      <alignment horizontal="left" vertical="center"/>
    </xf>
    <xf numFmtId="0" fontId="15" fillId="2" borderId="45" xfId="0" applyFont="1" applyFill="1" applyBorder="1" applyAlignment="1">
      <alignment horizontal="left" vertical="center"/>
    </xf>
    <xf numFmtId="164" fontId="6" fillId="0" borderId="25" xfId="0" applyNumberFormat="1" applyFont="1" applyFill="1" applyBorder="1" applyAlignment="1">
      <alignment horizontal="left" vertical="center" wrapText="1"/>
    </xf>
    <xf numFmtId="164" fontId="6" fillId="0" borderId="20" xfId="0" applyNumberFormat="1" applyFont="1" applyFill="1" applyBorder="1" applyAlignment="1">
      <alignment horizontal="left" vertical="center" wrapText="1"/>
    </xf>
    <xf numFmtId="0" fontId="2" fillId="4" borderId="1" xfId="0" applyFont="1" applyFill="1" applyBorder="1" applyAlignment="1">
      <alignment horizontal="left" vertical="center"/>
    </xf>
    <xf numFmtId="0" fontId="7" fillId="4" borderId="41"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4" fillId="2" borderId="1" xfId="0" applyFont="1" applyFill="1" applyBorder="1" applyAlignment="1">
      <alignment horizontal="left" vertical="center"/>
    </xf>
    <xf numFmtId="0" fontId="7" fillId="3" borderId="1" xfId="0" applyFont="1" applyFill="1" applyBorder="1" applyAlignment="1">
      <alignment horizontal="left"/>
    </xf>
    <xf numFmtId="0" fontId="10" fillId="0" borderId="1" xfId="0" applyFont="1" applyFill="1" applyBorder="1" applyAlignment="1">
      <alignment horizontal="lef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24" fillId="0" borderId="0" xfId="0" applyFont="1" applyAlignment="1">
      <alignment horizontal="center"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11" fillId="0" borderId="0" xfId="0" applyFont="1" applyAlignment="1">
      <alignment horizontal="left"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7" xfId="0" applyFont="1" applyFill="1" applyBorder="1" applyAlignment="1">
      <alignment horizontal="left" vertical="center"/>
    </xf>
    <xf numFmtId="0" fontId="6" fillId="4" borderId="2" xfId="0" applyFont="1" applyFill="1" applyBorder="1" applyAlignment="1">
      <alignment horizontal="left"/>
    </xf>
    <xf numFmtId="0" fontId="6" fillId="4" borderId="3" xfId="0" applyFont="1" applyFill="1" applyBorder="1" applyAlignment="1">
      <alignment horizontal="left"/>
    </xf>
    <xf numFmtId="0" fontId="6" fillId="4" borderId="4" xfId="0" applyFont="1" applyFill="1" applyBorder="1" applyAlignment="1">
      <alignment horizontal="left"/>
    </xf>
    <xf numFmtId="0" fontId="8" fillId="0" borderId="0" xfId="0" applyFont="1" applyFill="1" applyBorder="1" applyAlignment="1">
      <alignment horizontal="left" vertical="top"/>
    </xf>
    <xf numFmtId="0" fontId="8" fillId="0" borderId="0" xfId="0" applyFont="1" applyFill="1" applyAlignment="1">
      <alignment horizontal="left" vertical="top"/>
    </xf>
    <xf numFmtId="0" fontId="7" fillId="3" borderId="2" xfId="0" applyFont="1" applyFill="1" applyBorder="1" applyAlignment="1">
      <alignment horizontal="left"/>
    </xf>
    <xf numFmtId="0" fontId="7" fillId="3" borderId="3" xfId="0" applyFont="1" applyFill="1" applyBorder="1" applyAlignment="1">
      <alignment horizontal="left"/>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14" fontId="7" fillId="4" borderId="9" xfId="0" applyNumberFormat="1" applyFont="1" applyFill="1" applyBorder="1" applyAlignment="1">
      <alignment horizontal="center"/>
    </xf>
    <xf numFmtId="14" fontId="7" fillId="4" borderId="4" xfId="0" applyNumberFormat="1" applyFont="1" applyFill="1" applyBorder="1" applyAlignment="1">
      <alignment horizontal="center"/>
    </xf>
    <xf numFmtId="0" fontId="17" fillId="0" borderId="2" xfId="0" applyFont="1" applyFill="1" applyBorder="1" applyAlignment="1">
      <alignment horizontal="left" wrapText="1"/>
    </xf>
    <xf numFmtId="0" fontId="17" fillId="0" borderId="3" xfId="0" applyFont="1" applyFill="1" applyBorder="1" applyAlignment="1">
      <alignment horizontal="left" wrapText="1"/>
    </xf>
    <xf numFmtId="0" fontId="17" fillId="0" borderId="7" xfId="0" applyFont="1" applyFill="1" applyBorder="1" applyAlignment="1">
      <alignment horizontal="left"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7" xfId="0" applyFont="1" applyFill="1" applyBorder="1" applyAlignment="1">
      <alignment horizontal="left" vertical="center"/>
    </xf>
    <xf numFmtId="14" fontId="7" fillId="4" borderId="7" xfId="0" applyNumberFormat="1" applyFont="1" applyFill="1" applyBorder="1" applyAlignment="1">
      <alignment horizontal="center"/>
    </xf>
    <xf numFmtId="14" fontId="7" fillId="4" borderId="9" xfId="0" applyNumberFormat="1" applyFont="1" applyFill="1" applyBorder="1" applyAlignment="1">
      <alignment horizontal="center" wrapText="1"/>
    </xf>
    <xf numFmtId="0" fontId="1" fillId="2" borderId="4" xfId="0" applyFont="1" applyFill="1" applyBorder="1" applyAlignment="1">
      <alignment horizontal="center"/>
    </xf>
    <xf numFmtId="0" fontId="1" fillId="2" borderId="1" xfId="0" applyFont="1" applyFill="1" applyBorder="1" applyAlignment="1">
      <alignment horizontal="center"/>
    </xf>
    <xf numFmtId="0" fontId="3" fillId="0" borderId="12" xfId="0" applyFont="1" applyBorder="1" applyAlignment="1">
      <alignment wrapText="1"/>
    </xf>
    <xf numFmtId="0" fontId="3" fillId="0" borderId="0" xfId="0" applyFont="1" applyBorder="1" applyAlignment="1">
      <alignment wrapText="1"/>
    </xf>
    <xf numFmtId="0" fontId="3" fillId="0" borderId="17" xfId="0" applyFont="1" applyBorder="1" applyAlignment="1">
      <alignment wrapText="1"/>
    </xf>
    <xf numFmtId="0" fontId="3" fillId="0" borderId="10" xfId="0" applyFont="1" applyBorder="1" applyAlignment="1">
      <alignment wrapText="1"/>
    </xf>
    <xf numFmtId="0" fontId="3" fillId="0" borderId="14" xfId="0" applyFont="1" applyBorder="1" applyAlignment="1">
      <alignment wrapText="1"/>
    </xf>
    <xf numFmtId="0" fontId="3" fillId="0" borderId="16" xfId="0" applyFont="1" applyBorder="1" applyAlignment="1">
      <alignment wrapText="1"/>
    </xf>
    <xf numFmtId="0" fontId="3" fillId="0" borderId="10" xfId="0" applyFont="1" applyBorder="1" applyAlignment="1">
      <alignment horizontal="left" wrapText="1"/>
    </xf>
    <xf numFmtId="0" fontId="3" fillId="0" borderId="14" xfId="0" applyFont="1" applyBorder="1" applyAlignment="1">
      <alignment horizontal="left" wrapText="1"/>
    </xf>
    <xf numFmtId="0" fontId="3" fillId="0" borderId="16" xfId="0" applyFont="1" applyBorder="1" applyAlignment="1">
      <alignment horizontal="left"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14" fillId="0" borderId="0" xfId="0" applyFont="1" applyFill="1" applyBorder="1" applyAlignment="1">
      <alignment horizontal="right"/>
    </xf>
    <xf numFmtId="0" fontId="1" fillId="2" borderId="4" xfId="0" applyFont="1" applyFill="1" applyBorder="1" applyAlignment="1">
      <alignment horizontal="left" vertical="center" wrapText="1"/>
    </xf>
    <xf numFmtId="0" fontId="21" fillId="0" borderId="0" xfId="0" applyFont="1" applyAlignment="1">
      <alignment horizontal="center"/>
    </xf>
    <xf numFmtId="0" fontId="3" fillId="0" borderId="11" xfId="0" applyFont="1" applyBorder="1" applyAlignment="1">
      <alignment horizontal="left" wrapText="1"/>
    </xf>
    <xf numFmtId="0" fontId="3" fillId="0" borderId="13" xfId="0" applyFont="1" applyBorder="1" applyAlignment="1">
      <alignment horizontal="left" wrapText="1"/>
    </xf>
    <xf numFmtId="0" fontId="3" fillId="0" borderId="15" xfId="0" applyFont="1" applyBorder="1" applyAlignment="1">
      <alignment horizontal="left"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3" xfId="0" applyFont="1" applyFill="1" applyBorder="1" applyAlignment="1">
      <alignment horizontal="left" vertical="center"/>
    </xf>
    <xf numFmtId="164" fontId="10" fillId="0" borderId="35" xfId="0" applyNumberFormat="1" applyFont="1" applyFill="1" applyBorder="1" applyAlignment="1">
      <alignment horizontal="right" vertical="center"/>
    </xf>
    <xf numFmtId="164" fontId="10" fillId="0" borderId="36" xfId="0" applyNumberFormat="1" applyFont="1" applyFill="1" applyBorder="1" applyAlignment="1">
      <alignment horizontal="right" vertical="center"/>
    </xf>
    <xf numFmtId="164" fontId="10" fillId="0" borderId="37" xfId="0" applyNumberFormat="1" applyFont="1" applyFill="1" applyBorder="1" applyAlignment="1">
      <alignment horizontal="right" vertical="center"/>
    </xf>
    <xf numFmtId="164" fontId="10" fillId="0" borderId="15" xfId="0" applyNumberFormat="1" applyFont="1" applyFill="1" applyBorder="1" applyAlignment="1">
      <alignment horizontal="right" vertical="center" wrapText="1"/>
    </xf>
    <xf numFmtId="164" fontId="10" fillId="0" borderId="17" xfId="0" applyNumberFormat="1" applyFont="1" applyFill="1" applyBorder="1" applyAlignment="1">
      <alignment horizontal="right" vertical="center"/>
    </xf>
    <xf numFmtId="164" fontId="10" fillId="0" borderId="16" xfId="0" applyNumberFormat="1" applyFont="1" applyFill="1" applyBorder="1" applyAlignment="1">
      <alignment horizontal="right" vertical="center"/>
    </xf>
    <xf numFmtId="164" fontId="10" fillId="0" borderId="15" xfId="0" applyNumberFormat="1" applyFont="1" applyFill="1" applyBorder="1" applyAlignment="1">
      <alignment horizontal="right" vertical="center"/>
    </xf>
    <xf numFmtId="0" fontId="15" fillId="2" borderId="4" xfId="0" applyFont="1" applyFill="1" applyBorder="1" applyAlignment="1">
      <alignment horizontal="left" vertical="center"/>
    </xf>
    <xf numFmtId="0" fontId="3" fillId="0" borderId="3" xfId="0" applyFont="1" applyBorder="1" applyAlignment="1">
      <alignment horizontal="left"/>
    </xf>
    <xf numFmtId="0" fontId="3" fillId="0" borderId="4" xfId="0" applyFont="1" applyBorder="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7" xfId="0" applyFont="1" applyFill="1" applyBorder="1" applyAlignment="1">
      <alignment horizontal="left" vertical="center"/>
    </xf>
    <xf numFmtId="0" fontId="26" fillId="0" borderId="0" xfId="0" applyFont="1" applyAlignment="1">
      <alignment horizontal="left"/>
    </xf>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cellXfs>
  <cellStyles count="8">
    <cellStyle name="Hypertextový odkaz" xfId="1" builtinId="8"/>
    <cellStyle name="Normální" xfId="0" builtinId="0"/>
    <cellStyle name="Normální 2" xfId="2" xr:uid="{00000000-0005-0000-0000-000002000000}"/>
    <cellStyle name="Normální 2 2" xfId="4" xr:uid="{4F43FB8A-C7C7-433D-8A07-21F141E6CDF7}"/>
    <cellStyle name="Normální 3" xfId="3" xr:uid="{DD244CBE-44B6-4C67-BADF-455EC02770C2}"/>
    <cellStyle name="Normální 4" xfId="6" xr:uid="{FED61DC3-2BC5-4365-AE78-1F4BA2CFDA83}"/>
    <cellStyle name="Normální 4 2" xfId="7" xr:uid="{3A6051B9-ECAF-40BF-9A80-7087B7BCFB7C}"/>
    <cellStyle name="Procenta 2" xfId="5" xr:uid="{786B1DAC-9B13-4D91-A4D3-6D09C2F05920}"/>
  </cellStyles>
  <dxfs count="0"/>
  <tableStyles count="0" defaultTableStyle="TableStyleMedium2" defaultPivotStyle="PivotStyleLight16"/>
  <colors>
    <mruColors>
      <color rgb="FF283164"/>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kapavikova/Desktop/profil-klienta_odpovednost-20170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ákl.údaje"/>
      <sheetName val="odpovědnost"/>
      <sheetName val="odpovědnost města"/>
      <sheetName val="škodní průběh"/>
      <sheetName val="Smluvní ujednání"/>
      <sheetName val="List2"/>
    </sheetNames>
    <sheetDataSet>
      <sheetData sheetId="0"/>
      <sheetData sheetId="1"/>
      <sheetData sheetId="2"/>
      <sheetData sheetId="3"/>
      <sheetData sheetId="4"/>
      <sheetData sheetId="5">
        <row r="1">
          <cell r="A1" t="str">
            <v>"rozevírací seznam"</v>
          </cell>
          <cell r="B1" t="str">
            <v>"rozevírací seznam"</v>
          </cell>
        </row>
        <row r="2">
          <cell r="A2">
            <v>0</v>
          </cell>
          <cell r="B2">
            <v>0</v>
          </cell>
        </row>
        <row r="3">
          <cell r="A3" t="str">
            <v>Loss Occurence</v>
          </cell>
          <cell r="B3" t="str">
            <v>Česká republika</v>
          </cell>
        </row>
        <row r="4">
          <cell r="A4" t="str">
            <v>Claims Made</v>
          </cell>
          <cell r="B4" t="str">
            <v>Česká republika + Slovenská republika</v>
          </cell>
        </row>
        <row r="5">
          <cell r="A5" t="str">
            <v>ACT Committed</v>
          </cell>
          <cell r="B5" t="str">
            <v>Evropa</v>
          </cell>
        </row>
        <row r="6">
          <cell r="B6" t="str">
            <v>Svět bez USA a Kanady</v>
          </cell>
        </row>
        <row r="7">
          <cell r="B7" t="str">
            <v>Svět včetně USA a Kanady</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oskovice.c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
  <sheetViews>
    <sheetView showGridLines="0" tabSelected="1" zoomScaleNormal="100" workbookViewId="0">
      <selection activeCell="I6" sqref="I6"/>
    </sheetView>
  </sheetViews>
  <sheetFormatPr defaultColWidth="9.109375" defaultRowHeight="13.2"/>
  <cols>
    <col min="1" max="1" width="26.88671875" style="30" customWidth="1"/>
    <col min="2" max="3" width="27.6640625" style="30" customWidth="1"/>
    <col min="4" max="4" width="26.88671875" style="30" customWidth="1"/>
    <col min="5" max="16384" width="9.109375" style="30"/>
  </cols>
  <sheetData>
    <row r="1" spans="1:4" ht="30" customHeight="1"/>
    <row r="2" spans="1:4">
      <c r="A2" s="34" t="s">
        <v>99</v>
      </c>
      <c r="B2" s="98" t="s">
        <v>231</v>
      </c>
      <c r="C2" s="98"/>
      <c r="D2" s="98"/>
    </row>
    <row r="3" spans="1:4">
      <c r="A3" s="34" t="s">
        <v>0</v>
      </c>
      <c r="B3" s="99" t="s">
        <v>232</v>
      </c>
      <c r="C3" s="99"/>
      <c r="D3" s="99"/>
    </row>
    <row r="4" spans="1:4">
      <c r="A4" s="34" t="s">
        <v>107</v>
      </c>
      <c r="B4" s="104" t="s">
        <v>233</v>
      </c>
      <c r="C4" s="104"/>
      <c r="D4" s="104"/>
    </row>
    <row r="5" spans="1:4">
      <c r="A5" s="35" t="s">
        <v>1</v>
      </c>
      <c r="B5" s="105" t="s">
        <v>234</v>
      </c>
      <c r="C5" s="99"/>
      <c r="D5" s="99"/>
    </row>
    <row r="6" spans="1:4" ht="30" customHeight="1">
      <c r="A6" s="31"/>
      <c r="B6" s="32"/>
      <c r="C6" s="32"/>
      <c r="D6" s="32"/>
    </row>
    <row r="7" spans="1:4" ht="85.8" customHeight="1">
      <c r="A7" s="33" t="s">
        <v>58</v>
      </c>
      <c r="B7" s="98" t="s">
        <v>106</v>
      </c>
      <c r="C7" s="98"/>
      <c r="D7" s="98"/>
    </row>
    <row r="8" spans="1:4" ht="20.100000000000001" customHeight="1"/>
    <row r="9" spans="1:4" ht="20.100000000000001" customHeight="1">
      <c r="A9" s="106" t="s">
        <v>96</v>
      </c>
      <c r="B9" s="107"/>
      <c r="C9" s="108"/>
      <c r="D9" s="43" t="s">
        <v>97</v>
      </c>
    </row>
    <row r="10" spans="1:4" ht="30.6" customHeight="1">
      <c r="A10" s="100" t="s">
        <v>235</v>
      </c>
      <c r="B10" s="101"/>
      <c r="C10" s="102"/>
      <c r="D10" s="44">
        <v>69648468</v>
      </c>
    </row>
    <row r="11" spans="1:4" ht="30.6" customHeight="1">
      <c r="A11" s="100" t="s">
        <v>236</v>
      </c>
      <c r="B11" s="101"/>
      <c r="C11" s="102"/>
      <c r="D11" s="47" t="s">
        <v>237</v>
      </c>
    </row>
    <row r="12" spans="1:4" ht="30.6" customHeight="1">
      <c r="A12" s="100" t="s">
        <v>238</v>
      </c>
      <c r="B12" s="101"/>
      <c r="C12" s="102"/>
      <c r="D12" s="44">
        <v>62072757</v>
      </c>
    </row>
    <row r="13" spans="1:4" ht="30.6" customHeight="1">
      <c r="A13" s="100" t="s">
        <v>239</v>
      </c>
      <c r="B13" s="101"/>
      <c r="C13" s="102"/>
      <c r="D13" s="44">
        <v>62072871</v>
      </c>
    </row>
    <row r="14" spans="1:4" ht="28.8" customHeight="1"/>
    <row r="15" spans="1:4" ht="28.8" customHeight="1">
      <c r="A15" s="103"/>
      <c r="B15" s="103"/>
      <c r="C15" s="103"/>
      <c r="D15" s="103"/>
    </row>
    <row r="16" spans="1:4" ht="28.8" customHeight="1">
      <c r="A16" s="103"/>
      <c r="B16" s="103"/>
      <c r="C16" s="103"/>
      <c r="D16" s="103"/>
    </row>
    <row r="17" ht="28.8" customHeight="1"/>
    <row r="18" ht="28.8" customHeight="1"/>
    <row r="19" ht="28.8" customHeight="1"/>
    <row r="20" ht="28.8" customHeight="1"/>
  </sheetData>
  <mergeCells count="12">
    <mergeCell ref="A15:D15"/>
    <mergeCell ref="A16:D16"/>
    <mergeCell ref="B4:D4"/>
    <mergeCell ref="B5:D5"/>
    <mergeCell ref="B7:D7"/>
    <mergeCell ref="A9:C9"/>
    <mergeCell ref="A10:C10"/>
    <mergeCell ref="B2:D2"/>
    <mergeCell ref="B3:D3"/>
    <mergeCell ref="A11:C11"/>
    <mergeCell ref="A12:C12"/>
    <mergeCell ref="A13:C13"/>
  </mergeCells>
  <hyperlinks>
    <hyperlink ref="B5" r:id="rId1" xr:uid="{598636A4-99AA-4DB8-B467-E513723C30F2}"/>
  </hyperlinks>
  <printOptions horizontalCentered="1"/>
  <pageMargins left="0.19685039370078741" right="0.19685039370078741" top="0.39370078740157483" bottom="0.39370078740157483" header="0.31496062992125984" footer="0.31496062992125984"/>
  <pageSetup paperSize="9" scale="84"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1"/>
  <sheetViews>
    <sheetView workbookViewId="0">
      <selection activeCell="M13" sqref="M13"/>
    </sheetView>
  </sheetViews>
  <sheetFormatPr defaultColWidth="9.109375" defaultRowHeight="10.199999999999999"/>
  <cols>
    <col min="1" max="1" width="17.44140625" style="10" customWidth="1"/>
    <col min="2" max="2" width="19.6640625" style="10" customWidth="1"/>
    <col min="3" max="3" width="23" style="10" customWidth="1"/>
    <col min="4" max="4" width="21.6640625" style="10" customWidth="1"/>
    <col min="5" max="5" width="21.6640625" style="11" customWidth="1"/>
    <col min="6" max="7" width="21.6640625" style="10" customWidth="1"/>
    <col min="8" max="9" width="24" style="11" customWidth="1"/>
    <col min="10" max="10" width="21.6640625" style="11" customWidth="1"/>
    <col min="11" max="11" width="21.6640625" style="10" customWidth="1"/>
    <col min="12" max="12" width="20.33203125" style="15" customWidth="1"/>
    <col min="13" max="13" width="16.109375" style="15" customWidth="1"/>
    <col min="14" max="16384" width="9.109375" style="15"/>
  </cols>
  <sheetData>
    <row r="1" spans="1:13" ht="16.5" customHeight="1">
      <c r="A1" s="11" t="s">
        <v>49</v>
      </c>
      <c r="B1" s="11" t="s">
        <v>49</v>
      </c>
      <c r="C1" s="11" t="s">
        <v>49</v>
      </c>
      <c r="D1" s="11" t="s">
        <v>49</v>
      </c>
      <c r="E1" s="11" t="s">
        <v>49</v>
      </c>
      <c r="F1" s="11" t="s">
        <v>49</v>
      </c>
      <c r="G1" s="11" t="s">
        <v>49</v>
      </c>
      <c r="H1" s="11" t="s">
        <v>49</v>
      </c>
      <c r="I1" s="11" t="s">
        <v>49</v>
      </c>
      <c r="J1" s="11" t="s">
        <v>49</v>
      </c>
      <c r="K1" s="11" t="s">
        <v>49</v>
      </c>
      <c r="L1" s="11" t="s">
        <v>49</v>
      </c>
      <c r="M1" s="10" t="s">
        <v>49</v>
      </c>
    </row>
    <row r="3" spans="1:13" ht="16.5" customHeight="1">
      <c r="A3" s="10" t="s">
        <v>32</v>
      </c>
      <c r="B3" s="8" t="s">
        <v>11</v>
      </c>
      <c r="C3" s="9" t="s">
        <v>15</v>
      </c>
      <c r="D3" s="8" t="s">
        <v>37</v>
      </c>
      <c r="E3" s="9" t="s">
        <v>22</v>
      </c>
      <c r="F3" s="10" t="s">
        <v>38</v>
      </c>
      <c r="G3" s="10" t="s">
        <v>32</v>
      </c>
      <c r="H3" s="8" t="s">
        <v>11</v>
      </c>
      <c r="I3" s="8" t="s">
        <v>11</v>
      </c>
      <c r="J3" s="8" t="s">
        <v>11</v>
      </c>
      <c r="K3" s="10" t="s">
        <v>45</v>
      </c>
      <c r="L3" s="16" t="s">
        <v>20</v>
      </c>
      <c r="M3" s="10" t="s">
        <v>56</v>
      </c>
    </row>
    <row r="4" spans="1:13" ht="24" customHeight="1">
      <c r="A4" s="10" t="s">
        <v>33</v>
      </c>
      <c r="B4" s="8" t="s">
        <v>13</v>
      </c>
      <c r="C4" s="9" t="s">
        <v>16</v>
      </c>
      <c r="D4" s="9"/>
      <c r="E4" s="9" t="s">
        <v>23</v>
      </c>
      <c r="F4" s="6" t="s">
        <v>39</v>
      </c>
      <c r="G4" s="10" t="s">
        <v>34</v>
      </c>
      <c r="H4" s="8" t="s">
        <v>44</v>
      </c>
      <c r="I4" s="8" t="s">
        <v>44</v>
      </c>
      <c r="J4" s="9" t="s">
        <v>23</v>
      </c>
      <c r="K4" s="10" t="s">
        <v>46</v>
      </c>
      <c r="L4" s="16" t="s">
        <v>5</v>
      </c>
      <c r="M4" s="10" t="s">
        <v>57</v>
      </c>
    </row>
    <row r="5" spans="1:13" ht="16.5" customHeight="1">
      <c r="A5" s="10" t="s">
        <v>34</v>
      </c>
      <c r="B5" s="8" t="s">
        <v>12</v>
      </c>
      <c r="C5" s="9" t="s">
        <v>10</v>
      </c>
      <c r="D5" s="9"/>
      <c r="E5" s="9" t="s">
        <v>25</v>
      </c>
      <c r="F5" s="10" t="s">
        <v>41</v>
      </c>
      <c r="G5" s="10" t="s">
        <v>33</v>
      </c>
      <c r="H5" s="8" t="s">
        <v>54</v>
      </c>
      <c r="I5" s="9" t="s">
        <v>23</v>
      </c>
      <c r="J5" s="9"/>
      <c r="K5" s="10" t="s">
        <v>47</v>
      </c>
      <c r="L5" s="16" t="s">
        <v>7</v>
      </c>
    </row>
    <row r="6" spans="1:13" ht="16.5" customHeight="1">
      <c r="A6" s="10" t="s">
        <v>35</v>
      </c>
      <c r="E6" s="9" t="s">
        <v>24</v>
      </c>
      <c r="G6" s="10" t="s">
        <v>40</v>
      </c>
      <c r="H6" s="9" t="s">
        <v>23</v>
      </c>
      <c r="I6" s="9" t="s">
        <v>30</v>
      </c>
      <c r="J6" s="9"/>
      <c r="K6" s="10" t="s">
        <v>48</v>
      </c>
      <c r="L6" s="16" t="s">
        <v>51</v>
      </c>
    </row>
    <row r="7" spans="1:13" ht="16.5" customHeight="1">
      <c r="H7" s="9" t="s">
        <v>30</v>
      </c>
      <c r="I7" s="9" t="s">
        <v>50</v>
      </c>
      <c r="L7" s="16" t="s">
        <v>6</v>
      </c>
    </row>
    <row r="8" spans="1:13" ht="16.5" customHeight="1">
      <c r="H8" s="9" t="s">
        <v>55</v>
      </c>
      <c r="L8" s="16" t="s">
        <v>8</v>
      </c>
    </row>
    <row r="9" spans="1:13" ht="16.5" customHeight="1">
      <c r="L9" s="16"/>
    </row>
    <row r="10" spans="1:13" ht="16.5" customHeight="1"/>
    <row r="11" spans="1:13" ht="16.5" customHeight="1"/>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1">
    <pageSetUpPr fitToPage="1"/>
  </sheetPr>
  <dimension ref="A1:P106"/>
  <sheetViews>
    <sheetView showGridLines="0" zoomScaleNormal="100" workbookViewId="0">
      <selection activeCell="I37" sqref="I37"/>
    </sheetView>
  </sheetViews>
  <sheetFormatPr defaultRowHeight="13.2"/>
  <cols>
    <col min="1" max="1" width="8.33203125" style="26" customWidth="1"/>
    <col min="2" max="2" width="17.33203125" style="26" customWidth="1"/>
    <col min="3" max="7" width="20.6640625" customWidth="1"/>
    <col min="8" max="8" width="21.33203125" customWidth="1"/>
    <col min="9" max="9" width="25.88671875" customWidth="1"/>
    <col min="17" max="17" width="13.6640625" customWidth="1"/>
  </cols>
  <sheetData>
    <row r="1" spans="1:16" s="62" customFormat="1" ht="30" customHeight="1">
      <c r="A1" s="26"/>
      <c r="B1" s="26"/>
    </row>
    <row r="2" spans="1:16" ht="35.1" customHeight="1">
      <c r="A2" s="109" t="s">
        <v>103</v>
      </c>
      <c r="B2" s="109"/>
      <c r="C2" s="109"/>
      <c r="D2" s="109"/>
      <c r="E2" s="109"/>
      <c r="F2" s="109"/>
      <c r="G2" s="109"/>
      <c r="H2" s="109"/>
    </row>
    <row r="3" spans="1:16" s="62" customFormat="1" ht="18.75" customHeight="1">
      <c r="A3" s="190" t="s">
        <v>2</v>
      </c>
      <c r="B3" s="191"/>
      <c r="C3" s="194" t="s">
        <v>301</v>
      </c>
      <c r="D3" s="195"/>
      <c r="E3" s="195"/>
      <c r="F3" s="195"/>
      <c r="G3" s="195"/>
      <c r="H3" s="196"/>
    </row>
    <row r="4" spans="1:16" s="62" customFormat="1" ht="18.75" customHeight="1">
      <c r="A4" s="192"/>
      <c r="B4" s="193"/>
      <c r="C4" s="194" t="s">
        <v>302</v>
      </c>
      <c r="D4" s="195"/>
      <c r="E4" s="195"/>
      <c r="F4" s="195"/>
      <c r="G4" s="195"/>
      <c r="H4" s="196"/>
    </row>
    <row r="5" spans="1:16">
      <c r="G5" s="3"/>
      <c r="H5" s="3"/>
    </row>
    <row r="6" spans="1:16" ht="30.75" customHeight="1">
      <c r="A6" s="115" t="s">
        <v>65</v>
      </c>
      <c r="B6" s="116"/>
      <c r="C6" s="116"/>
      <c r="D6" s="116"/>
      <c r="E6" s="116"/>
      <c r="F6" s="117"/>
      <c r="G6" s="38" t="s">
        <v>9</v>
      </c>
      <c r="H6" s="39" t="s">
        <v>18</v>
      </c>
    </row>
    <row r="7" spans="1:16" s="5" customFormat="1" ht="92.4" customHeight="1">
      <c r="A7" s="110" t="s">
        <v>241</v>
      </c>
      <c r="B7" s="111"/>
      <c r="C7" s="111"/>
      <c r="D7" s="111"/>
      <c r="E7" s="111"/>
      <c r="F7" s="112"/>
      <c r="G7" s="58">
        <v>4531709409</v>
      </c>
      <c r="H7" s="59" t="s">
        <v>32</v>
      </c>
    </row>
    <row r="8" spans="1:16" ht="36" customHeight="1">
      <c r="A8" s="110" t="s">
        <v>199</v>
      </c>
      <c r="B8" s="111"/>
      <c r="C8" s="111"/>
      <c r="D8" s="111"/>
      <c r="E8" s="111"/>
      <c r="F8" s="112"/>
      <c r="G8" s="60">
        <v>20000000</v>
      </c>
      <c r="H8" s="59" t="s">
        <v>33</v>
      </c>
      <c r="I8" s="128"/>
      <c r="J8" s="129"/>
      <c r="K8" s="129"/>
      <c r="L8" s="129"/>
      <c r="M8" s="129"/>
      <c r="N8" s="129"/>
      <c r="O8" s="129"/>
      <c r="P8" s="129"/>
    </row>
    <row r="9" spans="1:16" ht="22.2" customHeight="1">
      <c r="A9" s="134" t="s">
        <v>228</v>
      </c>
      <c r="B9" s="135"/>
      <c r="C9" s="135"/>
      <c r="D9" s="135"/>
      <c r="E9" s="135"/>
      <c r="F9" s="136"/>
      <c r="G9" s="61">
        <v>5000000</v>
      </c>
      <c r="H9" s="59" t="s">
        <v>33</v>
      </c>
      <c r="I9" s="128"/>
      <c r="J9" s="129"/>
      <c r="K9" s="129"/>
      <c r="L9" s="129"/>
      <c r="M9" s="129"/>
      <c r="N9" s="129"/>
      <c r="O9" s="129"/>
      <c r="P9" s="129"/>
    </row>
    <row r="10" spans="1:16" ht="69" customHeight="1">
      <c r="A10" s="110" t="s">
        <v>245</v>
      </c>
      <c r="B10" s="111"/>
      <c r="C10" s="111"/>
      <c r="D10" s="111"/>
      <c r="E10" s="111"/>
      <c r="F10" s="112"/>
      <c r="G10" s="61">
        <v>448341359</v>
      </c>
      <c r="H10" s="59" t="s">
        <v>32</v>
      </c>
      <c r="I10" s="128"/>
      <c r="J10" s="129"/>
      <c r="K10" s="129"/>
      <c r="L10" s="129"/>
      <c r="M10" s="129"/>
      <c r="N10" s="129"/>
      <c r="O10" s="129"/>
      <c r="P10" s="129"/>
    </row>
    <row r="11" spans="1:16">
      <c r="A11" s="110" t="s">
        <v>200</v>
      </c>
      <c r="B11" s="111"/>
      <c r="C11" s="111"/>
      <c r="D11" s="111"/>
      <c r="E11" s="111"/>
      <c r="F11" s="112"/>
      <c r="G11" s="58">
        <v>1000000</v>
      </c>
      <c r="H11" s="59" t="s">
        <v>33</v>
      </c>
      <c r="I11" s="48"/>
      <c r="J11" s="49"/>
      <c r="K11" s="49"/>
      <c r="L11" s="49"/>
      <c r="M11" s="49"/>
    </row>
    <row r="12" spans="1:16">
      <c r="A12" s="110" t="s">
        <v>242</v>
      </c>
      <c r="B12" s="111"/>
      <c r="C12" s="111"/>
      <c r="D12" s="111"/>
      <c r="E12" s="111"/>
      <c r="F12" s="112"/>
      <c r="G12" s="58">
        <v>500000</v>
      </c>
      <c r="H12" s="59" t="s">
        <v>35</v>
      </c>
      <c r="I12" s="128"/>
      <c r="J12" s="129"/>
      <c r="K12" s="129"/>
      <c r="L12" s="129"/>
      <c r="M12" s="129"/>
      <c r="N12" s="129"/>
      <c r="O12" s="129"/>
      <c r="P12" s="129"/>
    </row>
    <row r="13" spans="1:16">
      <c r="A13" s="110" t="s">
        <v>113</v>
      </c>
      <c r="B13" s="111"/>
      <c r="C13" s="111"/>
      <c r="D13" s="111"/>
      <c r="E13" s="111"/>
      <c r="F13" s="112"/>
      <c r="G13" s="58">
        <v>800000</v>
      </c>
      <c r="H13" s="59" t="s">
        <v>33</v>
      </c>
      <c r="I13" s="128"/>
      <c r="J13" s="129"/>
      <c r="K13" s="129"/>
      <c r="L13" s="129"/>
      <c r="M13" s="129"/>
      <c r="N13" s="129"/>
      <c r="O13" s="129"/>
      <c r="P13" s="129"/>
    </row>
    <row r="14" spans="1:16">
      <c r="A14" s="110" t="s">
        <v>112</v>
      </c>
      <c r="B14" s="111"/>
      <c r="C14" s="111"/>
      <c r="D14" s="111"/>
      <c r="E14" s="111"/>
      <c r="F14" s="112"/>
      <c r="G14" s="58">
        <v>2000000</v>
      </c>
      <c r="H14" s="59" t="s">
        <v>33</v>
      </c>
    </row>
    <row r="15" spans="1:16">
      <c r="A15" s="118" t="s">
        <v>101</v>
      </c>
      <c r="B15" s="119"/>
      <c r="C15" s="119"/>
      <c r="D15" s="119"/>
      <c r="E15" s="119"/>
      <c r="F15" s="120"/>
      <c r="G15" s="58">
        <v>10000000</v>
      </c>
      <c r="H15" s="59" t="s">
        <v>33</v>
      </c>
    </row>
    <row r="16" spans="1:16" ht="22.8" customHeight="1">
      <c r="A16" s="110" t="s">
        <v>152</v>
      </c>
      <c r="B16" s="111"/>
      <c r="C16" s="111"/>
      <c r="D16" s="111"/>
      <c r="E16" s="111"/>
      <c r="F16" s="112"/>
      <c r="G16" s="61">
        <v>25000000</v>
      </c>
      <c r="H16" s="59" t="s">
        <v>33</v>
      </c>
    </row>
    <row r="17" spans="1:12" s="13" customFormat="1" ht="22.5" customHeight="1">
      <c r="A17" s="133" t="s">
        <v>42</v>
      </c>
      <c r="B17" s="133"/>
      <c r="C17" s="133"/>
      <c r="D17" s="133"/>
      <c r="E17" s="133"/>
      <c r="F17" s="133"/>
      <c r="G17" s="84">
        <f>SUM(G7:G16)</f>
        <v>5044350768</v>
      </c>
      <c r="H17" s="85"/>
    </row>
    <row r="18" spans="1:12" ht="13.8" thickBot="1"/>
    <row r="19" spans="1:12" ht="16.5" customHeight="1" thickBot="1">
      <c r="A19" s="121" t="s">
        <v>19</v>
      </c>
      <c r="B19" s="122"/>
      <c r="C19" s="122"/>
      <c r="D19" s="161"/>
      <c r="E19" s="121" t="s">
        <v>3</v>
      </c>
      <c r="F19" s="122"/>
      <c r="G19" s="121" t="s">
        <v>297</v>
      </c>
      <c r="H19" s="122"/>
    </row>
    <row r="20" spans="1:12" ht="30" customHeight="1">
      <c r="A20" s="113" t="s">
        <v>114</v>
      </c>
      <c r="B20" s="111"/>
      <c r="C20" s="111"/>
      <c r="D20" s="114"/>
      <c r="E20" s="125" t="s">
        <v>296</v>
      </c>
      <c r="F20" s="125"/>
      <c r="G20" s="123"/>
      <c r="H20" s="124"/>
    </row>
    <row r="21" spans="1:12" ht="30" customHeight="1">
      <c r="A21" s="113" t="s">
        <v>135</v>
      </c>
      <c r="B21" s="111"/>
      <c r="C21" s="111"/>
      <c r="D21" s="114"/>
      <c r="E21" s="125">
        <v>100000000</v>
      </c>
      <c r="F21" s="125"/>
      <c r="G21" s="126"/>
      <c r="H21" s="127"/>
      <c r="I21" s="144"/>
      <c r="J21" s="145"/>
      <c r="K21" s="145"/>
      <c r="L21" s="145"/>
    </row>
    <row r="22" spans="1:12" ht="30" customHeight="1">
      <c r="A22" s="113" t="s">
        <v>7</v>
      </c>
      <c r="B22" s="111"/>
      <c r="C22" s="111"/>
      <c r="D22" s="114"/>
      <c r="E22" s="125">
        <v>200000000</v>
      </c>
      <c r="F22" s="125"/>
      <c r="G22" s="126"/>
      <c r="H22" s="127"/>
    </row>
    <row r="23" spans="1:12" ht="30" customHeight="1">
      <c r="A23" s="113" t="s">
        <v>115</v>
      </c>
      <c r="B23" s="111"/>
      <c r="C23" s="111"/>
      <c r="D23" s="114"/>
      <c r="E23" s="125">
        <v>100000000</v>
      </c>
      <c r="F23" s="125"/>
      <c r="G23" s="126"/>
      <c r="H23" s="127"/>
    </row>
    <row r="24" spans="1:12" ht="30" customHeight="1">
      <c r="A24" s="113" t="s">
        <v>116</v>
      </c>
      <c r="B24" s="111"/>
      <c r="C24" s="111"/>
      <c r="D24" s="114"/>
      <c r="E24" s="125">
        <v>20000000</v>
      </c>
      <c r="F24" s="125"/>
      <c r="G24" s="126"/>
      <c r="H24" s="127"/>
    </row>
    <row r="25" spans="1:12" ht="30" customHeight="1">
      <c r="A25" s="113" t="s">
        <v>117</v>
      </c>
      <c r="B25" s="111"/>
      <c r="C25" s="111"/>
      <c r="D25" s="114"/>
      <c r="E25" s="125">
        <v>50000000</v>
      </c>
      <c r="F25" s="125"/>
      <c r="G25" s="126"/>
      <c r="H25" s="127"/>
    </row>
    <row r="26" spans="1:12" ht="30" customHeight="1">
      <c r="A26" s="113" t="s">
        <v>118</v>
      </c>
      <c r="B26" s="111"/>
      <c r="C26" s="111"/>
      <c r="D26" s="114"/>
      <c r="E26" s="125">
        <v>100000</v>
      </c>
      <c r="F26" s="125"/>
      <c r="G26" s="126"/>
      <c r="H26" s="127"/>
    </row>
    <row r="27" spans="1:12" ht="30" customHeight="1">
      <c r="A27" s="113" t="s">
        <v>100</v>
      </c>
      <c r="B27" s="111"/>
      <c r="C27" s="111"/>
      <c r="D27" s="76"/>
      <c r="E27" s="125">
        <v>2000000</v>
      </c>
      <c r="F27" s="125"/>
      <c r="G27" s="126"/>
      <c r="H27" s="127"/>
    </row>
    <row r="28" spans="1:12" ht="30" customHeight="1">
      <c r="A28" s="113" t="s">
        <v>119</v>
      </c>
      <c r="B28" s="111"/>
      <c r="C28" s="111"/>
      <c r="D28" s="76"/>
      <c r="E28" s="125">
        <v>1000000</v>
      </c>
      <c r="F28" s="125"/>
      <c r="G28" s="126"/>
      <c r="H28" s="127"/>
    </row>
    <row r="29" spans="1:12" ht="30" customHeight="1">
      <c r="A29" s="113" t="s">
        <v>120</v>
      </c>
      <c r="B29" s="111"/>
      <c r="C29" s="111"/>
      <c r="D29" s="76"/>
      <c r="E29" s="125">
        <v>3000000</v>
      </c>
      <c r="F29" s="125"/>
      <c r="G29" s="126"/>
      <c r="H29" s="127"/>
    </row>
    <row r="30" spans="1:12" ht="30" customHeight="1">
      <c r="A30" s="113" t="s">
        <v>251</v>
      </c>
      <c r="B30" s="111"/>
      <c r="C30" s="111"/>
      <c r="D30" s="114"/>
      <c r="E30" s="125">
        <v>500000</v>
      </c>
      <c r="F30" s="125"/>
      <c r="G30" s="126"/>
      <c r="H30" s="127"/>
    </row>
    <row r="31" spans="1:12" ht="30" customHeight="1">
      <c r="A31" s="113" t="s">
        <v>121</v>
      </c>
      <c r="B31" s="111"/>
      <c r="C31" s="111"/>
      <c r="D31" s="114"/>
      <c r="E31" s="125">
        <v>500000</v>
      </c>
      <c r="F31" s="125"/>
      <c r="G31" s="126"/>
      <c r="H31" s="127"/>
    </row>
    <row r="32" spans="1:12" ht="30" customHeight="1">
      <c r="A32" s="113" t="s">
        <v>246</v>
      </c>
      <c r="B32" s="111"/>
      <c r="C32" s="111"/>
      <c r="D32" s="114"/>
      <c r="E32" s="125">
        <v>50000</v>
      </c>
      <c r="F32" s="125"/>
      <c r="G32" s="126"/>
      <c r="H32" s="127"/>
    </row>
    <row r="33" spans="1:8" ht="30" customHeight="1">
      <c r="A33" s="113" t="s">
        <v>122</v>
      </c>
      <c r="B33" s="111"/>
      <c r="C33" s="111"/>
      <c r="D33" s="114"/>
      <c r="E33" s="125">
        <v>1000000</v>
      </c>
      <c r="F33" s="125"/>
      <c r="G33" s="126"/>
      <c r="H33" s="127"/>
    </row>
    <row r="34" spans="1:8" ht="30" customHeight="1">
      <c r="A34" s="113" t="s">
        <v>123</v>
      </c>
      <c r="B34" s="111"/>
      <c r="C34" s="111"/>
      <c r="D34" s="114"/>
      <c r="E34" s="125">
        <v>200000</v>
      </c>
      <c r="F34" s="125"/>
      <c r="G34" s="126"/>
      <c r="H34" s="127"/>
    </row>
    <row r="35" spans="1:8" ht="30" customHeight="1">
      <c r="A35" s="113" t="s">
        <v>147</v>
      </c>
      <c r="B35" s="111"/>
      <c r="C35" s="111"/>
      <c r="D35" s="114"/>
      <c r="E35" s="125">
        <v>100000</v>
      </c>
      <c r="F35" s="125"/>
      <c r="G35" s="126"/>
      <c r="H35" s="127"/>
    </row>
    <row r="36" spans="1:8" s="25" customFormat="1" ht="30" customHeight="1">
      <c r="A36" s="113" t="s">
        <v>124</v>
      </c>
      <c r="B36" s="111"/>
      <c r="C36" s="111"/>
      <c r="D36" s="114"/>
      <c r="E36" s="125">
        <v>50000000</v>
      </c>
      <c r="F36" s="125"/>
      <c r="G36" s="126"/>
      <c r="H36" s="127"/>
    </row>
    <row r="37" spans="1:8" s="25" customFormat="1" ht="32.4" customHeight="1">
      <c r="A37" s="113" t="s">
        <v>312</v>
      </c>
      <c r="B37" s="111"/>
      <c r="C37" s="111"/>
      <c r="D37" s="114"/>
      <c r="E37" s="125">
        <v>500000</v>
      </c>
      <c r="F37" s="125"/>
      <c r="G37" s="126"/>
      <c r="H37" s="127"/>
    </row>
    <row r="38" spans="1:8" ht="30" customHeight="1">
      <c r="A38" s="150" t="s">
        <v>43</v>
      </c>
      <c r="B38" s="151"/>
      <c r="C38" s="151"/>
      <c r="D38" s="152"/>
      <c r="E38" s="149" t="s">
        <v>252</v>
      </c>
      <c r="F38" s="149"/>
      <c r="G38" s="126"/>
      <c r="H38" s="127"/>
    </row>
    <row r="39" spans="1:8" ht="30" customHeight="1">
      <c r="A39" s="153" t="s">
        <v>230</v>
      </c>
      <c r="B39" s="135"/>
      <c r="C39" s="135"/>
      <c r="D39" s="154"/>
      <c r="E39" s="149" t="s">
        <v>253</v>
      </c>
      <c r="F39" s="149"/>
      <c r="G39" s="126"/>
      <c r="H39" s="127"/>
    </row>
    <row r="40" spans="1:8" ht="30" customHeight="1" thickBot="1">
      <c r="A40" s="146" t="s">
        <v>243</v>
      </c>
      <c r="B40" s="147"/>
      <c r="C40" s="147"/>
      <c r="D40" s="148"/>
      <c r="E40" s="158">
        <v>500000</v>
      </c>
      <c r="F40" s="158"/>
      <c r="G40" s="159"/>
      <c r="H40" s="160"/>
    </row>
    <row r="41" spans="1:8" s="62" customFormat="1" ht="30" customHeight="1" thickBot="1">
      <c r="A41" s="78"/>
      <c r="B41" s="78"/>
      <c r="C41" s="78"/>
      <c r="D41" s="78"/>
      <c r="E41" s="174" t="s">
        <v>298</v>
      </c>
      <c r="F41" s="175"/>
      <c r="G41" s="164"/>
      <c r="H41" s="165"/>
    </row>
    <row r="42" spans="1:8" ht="13.8" thickBot="1">
      <c r="A42" s="27"/>
      <c r="B42" s="27"/>
      <c r="C42" s="143"/>
      <c r="D42" s="143"/>
      <c r="E42" s="143"/>
      <c r="F42" s="143"/>
      <c r="G42" s="2"/>
      <c r="H42" s="2"/>
    </row>
    <row r="43" spans="1:8" ht="13.2" customHeight="1">
      <c r="A43" s="155" t="s">
        <v>19</v>
      </c>
      <c r="B43" s="156"/>
      <c r="C43" s="156"/>
      <c r="D43" s="157"/>
      <c r="E43" s="162" t="s">
        <v>4</v>
      </c>
      <c r="F43" s="163"/>
    </row>
    <row r="44" spans="1:8" ht="24" customHeight="1">
      <c r="A44" s="130" t="s">
        <v>20</v>
      </c>
      <c r="B44" s="131"/>
      <c r="C44" s="131"/>
      <c r="D44" s="132"/>
      <c r="E44" s="166" t="s">
        <v>292</v>
      </c>
      <c r="F44" s="167"/>
    </row>
    <row r="45" spans="1:8" ht="24" customHeight="1">
      <c r="A45" s="130" t="s">
        <v>105</v>
      </c>
      <c r="B45" s="131"/>
      <c r="C45" s="131"/>
      <c r="D45" s="132"/>
      <c r="E45" s="166" t="s">
        <v>293</v>
      </c>
      <c r="F45" s="167"/>
    </row>
    <row r="46" spans="1:8" ht="24" customHeight="1">
      <c r="A46" s="130" t="s">
        <v>7</v>
      </c>
      <c r="B46" s="131"/>
      <c r="C46" s="131"/>
      <c r="D46" s="132"/>
      <c r="E46" s="166" t="s">
        <v>294</v>
      </c>
      <c r="F46" s="167"/>
    </row>
    <row r="47" spans="1:8">
      <c r="A47" s="130" t="s">
        <v>124</v>
      </c>
      <c r="B47" s="131"/>
      <c r="C47" s="131"/>
      <c r="D47" s="132"/>
      <c r="E47" s="166">
        <v>20000</v>
      </c>
      <c r="F47" s="167"/>
    </row>
    <row r="48" spans="1:8" ht="13.2" customHeight="1">
      <c r="A48" s="130" t="s">
        <v>125</v>
      </c>
      <c r="B48" s="131"/>
      <c r="C48" s="131"/>
      <c r="D48" s="132"/>
      <c r="E48" s="168">
        <v>10000</v>
      </c>
      <c r="F48" s="169"/>
    </row>
    <row r="49" spans="1:8" ht="13.2" customHeight="1">
      <c r="A49" s="130" t="s">
        <v>126</v>
      </c>
      <c r="B49" s="131"/>
      <c r="C49" s="131"/>
      <c r="D49" s="132"/>
      <c r="E49" s="170"/>
      <c r="F49" s="171"/>
    </row>
    <row r="50" spans="1:8" ht="13.2" customHeight="1">
      <c r="A50" s="130" t="s">
        <v>8</v>
      </c>
      <c r="B50" s="131"/>
      <c r="C50" s="131"/>
      <c r="D50" s="132"/>
      <c r="E50" s="182"/>
      <c r="F50" s="183"/>
    </row>
    <row r="51" spans="1:8" ht="13.2" customHeight="1">
      <c r="A51" s="130" t="s">
        <v>100</v>
      </c>
      <c r="B51" s="131"/>
      <c r="C51" s="131"/>
      <c r="D51" s="132"/>
      <c r="E51" s="168">
        <v>5000</v>
      </c>
      <c r="F51" s="169"/>
    </row>
    <row r="52" spans="1:8" ht="13.2" customHeight="1">
      <c r="A52" s="130" t="s">
        <v>127</v>
      </c>
      <c r="B52" s="131"/>
      <c r="C52" s="131"/>
      <c r="D52" s="132"/>
      <c r="E52" s="170"/>
      <c r="F52" s="171"/>
    </row>
    <row r="53" spans="1:8" ht="13.2" customHeight="1">
      <c r="A53" s="130" t="s">
        <v>128</v>
      </c>
      <c r="B53" s="131"/>
      <c r="C53" s="131"/>
      <c r="D53" s="132"/>
      <c r="E53" s="170"/>
      <c r="F53" s="171"/>
    </row>
    <row r="54" spans="1:8" ht="13.2" customHeight="1">
      <c r="A54" s="130" t="s">
        <v>254</v>
      </c>
      <c r="B54" s="131"/>
      <c r="C54" s="131"/>
      <c r="D54" s="132"/>
      <c r="E54" s="170"/>
      <c r="F54" s="171"/>
    </row>
    <row r="55" spans="1:8" ht="13.2" customHeight="1">
      <c r="A55" s="130" t="s">
        <v>244</v>
      </c>
      <c r="B55" s="131"/>
      <c r="C55" s="131"/>
      <c r="D55" s="132"/>
      <c r="E55" s="182"/>
      <c r="F55" s="183"/>
    </row>
    <row r="56" spans="1:8" ht="13.2" customHeight="1">
      <c r="A56" s="130" t="s">
        <v>122</v>
      </c>
      <c r="B56" s="131"/>
      <c r="C56" s="131"/>
      <c r="D56" s="132"/>
      <c r="E56" s="168">
        <v>1000</v>
      </c>
      <c r="F56" s="169"/>
    </row>
    <row r="57" spans="1:8" ht="13.2" customHeight="1">
      <c r="A57" s="130" t="s">
        <v>129</v>
      </c>
      <c r="B57" s="131"/>
      <c r="C57" s="131"/>
      <c r="D57" s="132"/>
      <c r="E57" s="170"/>
      <c r="F57" s="171"/>
    </row>
    <row r="58" spans="1:8" s="62" customFormat="1" ht="13.2" customHeight="1">
      <c r="A58" s="130" t="s">
        <v>255</v>
      </c>
      <c r="B58" s="131"/>
      <c r="C58" s="131"/>
      <c r="D58" s="132"/>
      <c r="E58" s="170"/>
      <c r="F58" s="171"/>
    </row>
    <row r="59" spans="1:8" ht="13.2" customHeight="1" thickBot="1">
      <c r="A59" s="137" t="s">
        <v>201</v>
      </c>
      <c r="B59" s="138"/>
      <c r="C59" s="138"/>
      <c r="D59" s="139"/>
      <c r="E59" s="172"/>
      <c r="F59" s="173"/>
    </row>
    <row r="61" spans="1:8" s="14" customFormat="1" ht="16.5" customHeight="1">
      <c r="A61" s="23" t="s">
        <v>36</v>
      </c>
      <c r="B61" s="23"/>
    </row>
    <row r="62" spans="1:8" s="14" customFormat="1" ht="31.5" customHeight="1">
      <c r="A62" s="141" t="s">
        <v>52</v>
      </c>
      <c r="B62" s="142"/>
      <c r="C62" s="140" t="s">
        <v>53</v>
      </c>
      <c r="D62" s="140"/>
      <c r="E62" s="140"/>
      <c r="F62" s="140"/>
      <c r="G62" s="140"/>
      <c r="H62" s="140"/>
    </row>
    <row r="63" spans="1:8" s="14" customFormat="1" ht="31.5" customHeight="1" thickBot="1">
      <c r="A63" s="41"/>
      <c r="B63" s="41"/>
      <c r="C63" s="42"/>
      <c r="D63" s="42"/>
      <c r="E63" s="42"/>
      <c r="F63" s="42"/>
      <c r="G63" s="42"/>
      <c r="H63" s="42"/>
    </row>
    <row r="64" spans="1:8" ht="13.8">
      <c r="A64" s="176" t="s">
        <v>132</v>
      </c>
      <c r="B64" s="177"/>
      <c r="C64" s="177"/>
      <c r="D64" s="177"/>
      <c r="E64" s="177"/>
      <c r="F64" s="177"/>
      <c r="G64" s="177"/>
      <c r="H64" s="178"/>
    </row>
    <row r="65" spans="1:12" ht="13.2" customHeight="1">
      <c r="A65" s="179" t="s">
        <v>138</v>
      </c>
      <c r="B65" s="180"/>
      <c r="C65" s="180"/>
      <c r="D65" s="180"/>
      <c r="E65" s="180"/>
      <c r="F65" s="180"/>
      <c r="G65" s="180"/>
      <c r="H65" s="181"/>
    </row>
    <row r="66" spans="1:12" ht="45" customHeight="1">
      <c r="A66" s="179" t="s">
        <v>196</v>
      </c>
      <c r="B66" s="180"/>
      <c r="C66" s="180"/>
      <c r="D66" s="180"/>
      <c r="E66" s="180"/>
      <c r="F66" s="180"/>
      <c r="G66" s="180"/>
      <c r="H66" s="181"/>
    </row>
    <row r="67" spans="1:12" ht="34.200000000000003" customHeight="1">
      <c r="A67" s="179" t="s">
        <v>202</v>
      </c>
      <c r="B67" s="180"/>
      <c r="C67" s="180"/>
      <c r="D67" s="180"/>
      <c r="E67" s="180"/>
      <c r="F67" s="180"/>
      <c r="G67" s="180"/>
      <c r="H67" s="181"/>
      <c r="I67" s="62"/>
      <c r="J67" s="62"/>
      <c r="K67" s="62"/>
      <c r="L67" s="62"/>
    </row>
    <row r="68" spans="1:12" ht="22.8" customHeight="1">
      <c r="A68" s="179" t="s">
        <v>133</v>
      </c>
      <c r="B68" s="180"/>
      <c r="C68" s="180"/>
      <c r="D68" s="180"/>
      <c r="E68" s="180"/>
      <c r="F68" s="180"/>
      <c r="G68" s="180"/>
      <c r="H68" s="181"/>
      <c r="I68" s="62"/>
      <c r="J68" s="62"/>
      <c r="K68" s="62"/>
      <c r="L68" s="62"/>
    </row>
    <row r="69" spans="1:12" ht="24" customHeight="1">
      <c r="A69" s="179" t="s">
        <v>134</v>
      </c>
      <c r="B69" s="180"/>
      <c r="C69" s="180"/>
      <c r="D69" s="180"/>
      <c r="E69" s="180"/>
      <c r="F69" s="180"/>
      <c r="G69" s="180"/>
      <c r="H69" s="181"/>
      <c r="I69" s="62"/>
      <c r="J69" s="62"/>
      <c r="K69" s="62"/>
      <c r="L69" s="62"/>
    </row>
    <row r="70" spans="1:12" ht="25.2" customHeight="1">
      <c r="A70" s="179" t="s">
        <v>136</v>
      </c>
      <c r="B70" s="180"/>
      <c r="C70" s="180"/>
      <c r="D70" s="180"/>
      <c r="E70" s="180"/>
      <c r="F70" s="180"/>
      <c r="G70" s="180"/>
      <c r="H70" s="181"/>
      <c r="I70" s="62"/>
      <c r="J70" s="62"/>
      <c r="K70" s="62"/>
      <c r="L70" s="62"/>
    </row>
    <row r="71" spans="1:12" ht="13.2" customHeight="1">
      <c r="A71" s="179" t="s">
        <v>137</v>
      </c>
      <c r="B71" s="180"/>
      <c r="C71" s="180"/>
      <c r="D71" s="180"/>
      <c r="E71" s="180"/>
      <c r="F71" s="180"/>
      <c r="G71" s="180"/>
      <c r="H71" s="181"/>
      <c r="I71" s="62"/>
      <c r="J71" s="62"/>
      <c r="K71" s="62"/>
      <c r="L71" s="62"/>
    </row>
    <row r="72" spans="1:12" ht="26.4" customHeight="1">
      <c r="A72" s="179" t="s">
        <v>229</v>
      </c>
      <c r="B72" s="180"/>
      <c r="C72" s="180"/>
      <c r="D72" s="180"/>
      <c r="E72" s="180"/>
      <c r="F72" s="180"/>
      <c r="G72" s="180"/>
      <c r="H72" s="181"/>
      <c r="I72" s="62"/>
      <c r="J72" s="62"/>
      <c r="K72" s="62"/>
      <c r="L72" s="62"/>
    </row>
    <row r="73" spans="1:12" ht="26.4" customHeight="1">
      <c r="A73" s="179" t="s">
        <v>139</v>
      </c>
      <c r="B73" s="180"/>
      <c r="C73" s="180"/>
      <c r="D73" s="180"/>
      <c r="E73" s="180"/>
      <c r="F73" s="180"/>
      <c r="G73" s="180"/>
      <c r="H73" s="181"/>
      <c r="I73" s="62"/>
      <c r="J73" s="62"/>
      <c r="K73" s="62"/>
      <c r="L73" s="62"/>
    </row>
    <row r="74" spans="1:12" ht="13.2" customHeight="1">
      <c r="A74" s="179" t="s">
        <v>140</v>
      </c>
      <c r="B74" s="180"/>
      <c r="C74" s="180"/>
      <c r="D74" s="180"/>
      <c r="E74" s="180"/>
      <c r="F74" s="180"/>
      <c r="G74" s="180"/>
      <c r="H74" s="181"/>
      <c r="I74" s="62"/>
      <c r="J74" s="62"/>
      <c r="K74" s="62"/>
      <c r="L74" s="62"/>
    </row>
    <row r="75" spans="1:12" ht="26.4" customHeight="1">
      <c r="A75" s="179" t="s">
        <v>195</v>
      </c>
      <c r="B75" s="180"/>
      <c r="C75" s="180"/>
      <c r="D75" s="180"/>
      <c r="E75" s="180"/>
      <c r="F75" s="180"/>
      <c r="G75" s="180"/>
      <c r="H75" s="181"/>
      <c r="I75" s="62"/>
      <c r="J75" s="62"/>
      <c r="K75" s="62"/>
      <c r="L75" s="62"/>
    </row>
    <row r="76" spans="1:12" ht="26.4" customHeight="1">
      <c r="A76" s="179" t="s">
        <v>141</v>
      </c>
      <c r="B76" s="180"/>
      <c r="C76" s="180"/>
      <c r="D76" s="180"/>
      <c r="E76" s="180"/>
      <c r="F76" s="180"/>
      <c r="G76" s="180"/>
      <c r="H76" s="181"/>
      <c r="I76" s="62"/>
      <c r="J76" s="62"/>
      <c r="K76" s="62"/>
      <c r="L76" s="62"/>
    </row>
    <row r="77" spans="1:12" ht="24.6" customHeight="1">
      <c r="A77" s="179" t="s">
        <v>142</v>
      </c>
      <c r="B77" s="180"/>
      <c r="C77" s="180"/>
      <c r="D77" s="180"/>
      <c r="E77" s="180"/>
      <c r="F77" s="180"/>
      <c r="G77" s="180"/>
      <c r="H77" s="181"/>
      <c r="I77" s="62"/>
      <c r="J77" s="62"/>
      <c r="K77" s="62"/>
      <c r="L77" s="62"/>
    </row>
    <row r="78" spans="1:12" ht="24.6" customHeight="1">
      <c r="A78" s="179" t="s">
        <v>143</v>
      </c>
      <c r="B78" s="180"/>
      <c r="C78" s="180"/>
      <c r="D78" s="180"/>
      <c r="E78" s="180"/>
      <c r="F78" s="180"/>
      <c r="G78" s="180"/>
      <c r="H78" s="181"/>
      <c r="I78" s="62"/>
      <c r="J78" s="62"/>
      <c r="K78" s="62"/>
      <c r="L78" s="62"/>
    </row>
    <row r="79" spans="1:12" ht="13.2" customHeight="1">
      <c r="A79" s="179" t="s">
        <v>144</v>
      </c>
      <c r="B79" s="180"/>
      <c r="C79" s="180"/>
      <c r="D79" s="180"/>
      <c r="E79" s="180"/>
      <c r="F79" s="180"/>
      <c r="G79" s="180"/>
      <c r="H79" s="181"/>
      <c r="I79" s="62"/>
      <c r="J79" s="62"/>
      <c r="K79" s="62"/>
      <c r="L79" s="62"/>
    </row>
    <row r="80" spans="1:12" ht="26.4" customHeight="1">
      <c r="A80" s="179" t="s">
        <v>145</v>
      </c>
      <c r="B80" s="180"/>
      <c r="C80" s="180"/>
      <c r="D80" s="180"/>
      <c r="E80" s="180"/>
      <c r="F80" s="180"/>
      <c r="G80" s="180"/>
      <c r="H80" s="181"/>
      <c r="I80" s="62"/>
      <c r="J80" s="62"/>
      <c r="K80" s="62"/>
      <c r="L80" s="62"/>
    </row>
    <row r="81" spans="1:12" ht="13.2" customHeight="1">
      <c r="A81" s="179" t="s">
        <v>146</v>
      </c>
      <c r="B81" s="180"/>
      <c r="C81" s="180"/>
      <c r="D81" s="180"/>
      <c r="E81" s="180"/>
      <c r="F81" s="180"/>
      <c r="G81" s="180"/>
      <c r="H81" s="181"/>
      <c r="I81" s="62"/>
      <c r="J81" s="62"/>
      <c r="K81" s="62"/>
      <c r="L81" s="62"/>
    </row>
    <row r="82" spans="1:12" ht="24.6" customHeight="1">
      <c r="A82" s="179" t="s">
        <v>203</v>
      </c>
      <c r="B82" s="180"/>
      <c r="C82" s="180"/>
      <c r="D82" s="180"/>
      <c r="E82" s="180"/>
      <c r="F82" s="180"/>
      <c r="G82" s="180"/>
      <c r="H82" s="181"/>
      <c r="I82" s="62"/>
      <c r="J82" s="62"/>
      <c r="K82" s="62"/>
      <c r="L82" s="62"/>
    </row>
    <row r="83" spans="1:12" ht="13.2" customHeight="1">
      <c r="A83" s="179" t="s">
        <v>148</v>
      </c>
      <c r="B83" s="180"/>
      <c r="C83" s="180"/>
      <c r="D83" s="180"/>
      <c r="E83" s="180"/>
      <c r="F83" s="180"/>
      <c r="G83" s="180"/>
      <c r="H83" s="181"/>
      <c r="I83" s="62"/>
      <c r="J83" s="62"/>
      <c r="K83" s="62"/>
      <c r="L83" s="62"/>
    </row>
    <row r="84" spans="1:12" ht="34.200000000000003" customHeight="1">
      <c r="A84" s="179" t="s">
        <v>149</v>
      </c>
      <c r="B84" s="180"/>
      <c r="C84" s="180"/>
      <c r="D84" s="180"/>
      <c r="E84" s="180"/>
      <c r="F84" s="180"/>
      <c r="G84" s="180"/>
      <c r="H84" s="181"/>
      <c r="I84" s="62"/>
      <c r="J84" s="62"/>
      <c r="K84" s="62"/>
      <c r="L84" s="62"/>
    </row>
    <row r="85" spans="1:12" ht="24.6" customHeight="1">
      <c r="A85" s="179" t="s">
        <v>150</v>
      </c>
      <c r="B85" s="180"/>
      <c r="C85" s="180"/>
      <c r="D85" s="180"/>
      <c r="E85" s="180"/>
      <c r="F85" s="180"/>
      <c r="G85" s="180"/>
      <c r="H85" s="181"/>
      <c r="I85" s="62"/>
      <c r="J85" s="62"/>
      <c r="K85" s="62"/>
      <c r="L85" s="62"/>
    </row>
    <row r="86" spans="1:12" ht="13.2" customHeight="1">
      <c r="A86" s="179" t="s">
        <v>151</v>
      </c>
      <c r="B86" s="180"/>
      <c r="C86" s="180"/>
      <c r="D86" s="180"/>
      <c r="E86" s="180"/>
      <c r="F86" s="180"/>
      <c r="G86" s="180"/>
      <c r="H86" s="181"/>
      <c r="I86" s="62"/>
      <c r="J86" s="62"/>
      <c r="K86" s="62"/>
      <c r="L86" s="62"/>
    </row>
    <row r="87" spans="1:12" ht="34.799999999999997" customHeight="1">
      <c r="A87" s="179" t="s">
        <v>153</v>
      </c>
      <c r="B87" s="180"/>
      <c r="C87" s="180"/>
      <c r="D87" s="180"/>
      <c r="E87" s="180"/>
      <c r="F87" s="180"/>
      <c r="G87" s="180"/>
      <c r="H87" s="181"/>
      <c r="I87" s="62"/>
      <c r="J87" s="62"/>
      <c r="K87" s="62"/>
      <c r="L87" s="62"/>
    </row>
    <row r="88" spans="1:12" ht="70.2" customHeight="1">
      <c r="A88" s="179" t="s">
        <v>204</v>
      </c>
      <c r="B88" s="180"/>
      <c r="C88" s="180"/>
      <c r="D88" s="180"/>
      <c r="E88" s="180"/>
      <c r="F88" s="180"/>
      <c r="G88" s="180"/>
      <c r="H88" s="181"/>
      <c r="I88" s="62"/>
      <c r="J88" s="62"/>
      <c r="K88" s="62"/>
      <c r="L88" s="62"/>
    </row>
    <row r="89" spans="1:12" ht="24.6" customHeight="1">
      <c r="A89" s="179" t="s">
        <v>205</v>
      </c>
      <c r="B89" s="180"/>
      <c r="C89" s="180"/>
      <c r="D89" s="180"/>
      <c r="E89" s="180"/>
      <c r="F89" s="180"/>
      <c r="G89" s="180"/>
      <c r="H89" s="181"/>
      <c r="I89" s="62"/>
      <c r="J89" s="62"/>
      <c r="K89" s="62"/>
      <c r="L89" s="62"/>
    </row>
    <row r="90" spans="1:12" ht="69" customHeight="1">
      <c r="A90" s="179" t="s">
        <v>206</v>
      </c>
      <c r="B90" s="180"/>
      <c r="C90" s="180"/>
      <c r="D90" s="180"/>
      <c r="E90" s="180"/>
      <c r="F90" s="180"/>
      <c r="G90" s="180"/>
      <c r="H90" s="181"/>
      <c r="I90" s="62"/>
      <c r="J90" s="62"/>
      <c r="K90" s="62"/>
      <c r="L90" s="62"/>
    </row>
    <row r="91" spans="1:12" ht="25.8" customHeight="1">
      <c r="A91" s="179" t="s">
        <v>154</v>
      </c>
      <c r="B91" s="180"/>
      <c r="C91" s="180"/>
      <c r="D91" s="180"/>
      <c r="E91" s="180"/>
      <c r="F91" s="180"/>
      <c r="G91" s="180"/>
      <c r="H91" s="181"/>
      <c r="I91" s="62"/>
      <c r="J91" s="62"/>
      <c r="K91" s="62"/>
      <c r="L91" s="62"/>
    </row>
    <row r="92" spans="1:12" ht="25.8" customHeight="1">
      <c r="A92" s="179" t="s">
        <v>189</v>
      </c>
      <c r="B92" s="180"/>
      <c r="C92" s="180"/>
      <c r="D92" s="180"/>
      <c r="E92" s="180"/>
      <c r="F92" s="180"/>
      <c r="G92" s="180"/>
      <c r="H92" s="181"/>
      <c r="I92" s="62"/>
      <c r="J92" s="62"/>
      <c r="K92" s="62"/>
      <c r="L92" s="62"/>
    </row>
    <row r="93" spans="1:12" ht="25.8" customHeight="1">
      <c r="A93" s="179" t="s">
        <v>190</v>
      </c>
      <c r="B93" s="180"/>
      <c r="C93" s="180"/>
      <c r="D93" s="180"/>
      <c r="E93" s="180"/>
      <c r="F93" s="180"/>
      <c r="G93" s="180"/>
      <c r="H93" s="181"/>
      <c r="I93" s="62"/>
      <c r="J93" s="62"/>
      <c r="K93" s="62"/>
      <c r="L93" s="62"/>
    </row>
    <row r="94" spans="1:12" ht="24.6" customHeight="1" thickBot="1">
      <c r="A94" s="197" t="s">
        <v>300</v>
      </c>
      <c r="B94" s="198"/>
      <c r="C94" s="198"/>
      <c r="D94" s="198"/>
      <c r="E94" s="198"/>
      <c r="F94" s="198"/>
      <c r="G94" s="198"/>
      <c r="H94" s="199"/>
      <c r="I94" s="62"/>
      <c r="J94" s="62"/>
      <c r="K94" s="62"/>
      <c r="L94" s="62"/>
    </row>
    <row r="96" spans="1:12" ht="13.8" thickBot="1"/>
    <row r="97" spans="1:8" ht="13.8">
      <c r="A97" s="176" t="s">
        <v>191</v>
      </c>
      <c r="B97" s="177"/>
      <c r="C97" s="177"/>
      <c r="D97" s="177"/>
      <c r="E97" s="177"/>
      <c r="F97" s="177"/>
      <c r="G97" s="177"/>
      <c r="H97" s="178"/>
    </row>
    <row r="98" spans="1:8" ht="64.2" customHeight="1">
      <c r="A98" s="200" t="s">
        <v>240</v>
      </c>
      <c r="B98" s="144"/>
      <c r="C98" s="144"/>
      <c r="D98" s="144"/>
      <c r="E98" s="144"/>
      <c r="F98" s="144"/>
      <c r="G98" s="144"/>
      <c r="H98" s="201"/>
    </row>
    <row r="99" spans="1:8" ht="64.2" customHeight="1">
      <c r="A99" s="200"/>
      <c r="B99" s="144"/>
      <c r="C99" s="144"/>
      <c r="D99" s="144"/>
      <c r="E99" s="144"/>
      <c r="F99" s="144"/>
      <c r="G99" s="144"/>
      <c r="H99" s="201"/>
    </row>
    <row r="100" spans="1:8" ht="64.2" customHeight="1">
      <c r="A100" s="200"/>
      <c r="B100" s="144"/>
      <c r="C100" s="144"/>
      <c r="D100" s="144"/>
      <c r="E100" s="144"/>
      <c r="F100" s="144"/>
      <c r="G100" s="144"/>
      <c r="H100" s="201"/>
    </row>
    <row r="101" spans="1:8" ht="64.2" customHeight="1">
      <c r="A101" s="200"/>
      <c r="B101" s="144"/>
      <c r="C101" s="144"/>
      <c r="D101" s="144"/>
      <c r="E101" s="144"/>
      <c r="F101" s="144"/>
      <c r="G101" s="144"/>
      <c r="H101" s="201"/>
    </row>
    <row r="102" spans="1:8" ht="52.2" customHeight="1">
      <c r="A102" s="202"/>
      <c r="B102" s="203"/>
      <c r="C102" s="203"/>
      <c r="D102" s="203"/>
      <c r="E102" s="203"/>
      <c r="F102" s="203"/>
      <c r="G102" s="203"/>
      <c r="H102" s="204"/>
    </row>
    <row r="103" spans="1:8" ht="77.400000000000006" customHeight="1">
      <c r="A103" s="184" t="s">
        <v>192</v>
      </c>
      <c r="B103" s="185"/>
      <c r="C103" s="185"/>
      <c r="D103" s="185"/>
      <c r="E103" s="185"/>
      <c r="F103" s="185"/>
      <c r="G103" s="185"/>
      <c r="H103" s="186"/>
    </row>
    <row r="104" spans="1:8" ht="77.400000000000006" customHeight="1">
      <c r="A104" s="202"/>
      <c r="B104" s="203"/>
      <c r="C104" s="203"/>
      <c r="D104" s="203"/>
      <c r="E104" s="203"/>
      <c r="F104" s="203"/>
      <c r="G104" s="203"/>
      <c r="H104" s="204"/>
    </row>
    <row r="105" spans="1:8" ht="162" customHeight="1">
      <c r="A105" s="184" t="s">
        <v>299</v>
      </c>
      <c r="B105" s="185"/>
      <c r="C105" s="185"/>
      <c r="D105" s="185"/>
      <c r="E105" s="185"/>
      <c r="F105" s="185"/>
      <c r="G105" s="185"/>
      <c r="H105" s="186"/>
    </row>
    <row r="106" spans="1:8" ht="162" customHeight="1" thickBot="1">
      <c r="A106" s="187"/>
      <c r="B106" s="188"/>
      <c r="C106" s="188"/>
      <c r="D106" s="188"/>
      <c r="E106" s="188"/>
      <c r="F106" s="188"/>
      <c r="G106" s="188"/>
      <c r="H106" s="189"/>
    </row>
  </sheetData>
  <mergeCells count="151">
    <mergeCell ref="A3:B4"/>
    <mergeCell ref="C3:H3"/>
    <mergeCell ref="C4:H4"/>
    <mergeCell ref="A92:H92"/>
    <mergeCell ref="A93:H93"/>
    <mergeCell ref="A94:H94"/>
    <mergeCell ref="A97:H97"/>
    <mergeCell ref="A98:H102"/>
    <mergeCell ref="A103:H104"/>
    <mergeCell ref="A74:H74"/>
    <mergeCell ref="A75:H75"/>
    <mergeCell ref="A76:H76"/>
    <mergeCell ref="A77:H77"/>
    <mergeCell ref="A78:H78"/>
    <mergeCell ref="A79:H79"/>
    <mergeCell ref="A80:H80"/>
    <mergeCell ref="A81:H81"/>
    <mergeCell ref="A82:H82"/>
    <mergeCell ref="A68:H68"/>
    <mergeCell ref="A69:H69"/>
    <mergeCell ref="A70:H70"/>
    <mergeCell ref="A71:H71"/>
    <mergeCell ref="A72:H72"/>
    <mergeCell ref="A73:H73"/>
    <mergeCell ref="A105:H106"/>
    <mergeCell ref="A83:H83"/>
    <mergeCell ref="A84:H84"/>
    <mergeCell ref="A85:H85"/>
    <mergeCell ref="A86:H86"/>
    <mergeCell ref="A87:H87"/>
    <mergeCell ref="A88:H88"/>
    <mergeCell ref="A89:H89"/>
    <mergeCell ref="A90:H90"/>
    <mergeCell ref="A91:H91"/>
    <mergeCell ref="E56:F59"/>
    <mergeCell ref="E41:F41"/>
    <mergeCell ref="A64:H64"/>
    <mergeCell ref="A65:H65"/>
    <mergeCell ref="A66:H66"/>
    <mergeCell ref="A67:H67"/>
    <mergeCell ref="E45:F45"/>
    <mergeCell ref="E46:F46"/>
    <mergeCell ref="E47:F47"/>
    <mergeCell ref="E48:F50"/>
    <mergeCell ref="E51:F55"/>
    <mergeCell ref="A57:D57"/>
    <mergeCell ref="G30:H30"/>
    <mergeCell ref="E31:F31"/>
    <mergeCell ref="G31:H31"/>
    <mergeCell ref="E32:F32"/>
    <mergeCell ref="G32:H32"/>
    <mergeCell ref="E33:F33"/>
    <mergeCell ref="G33:H33"/>
    <mergeCell ref="E24:F24"/>
    <mergeCell ref="G24:H24"/>
    <mergeCell ref="E25:F25"/>
    <mergeCell ref="G25:H25"/>
    <mergeCell ref="E26:F26"/>
    <mergeCell ref="G26:H26"/>
    <mergeCell ref="E38:F38"/>
    <mergeCell ref="G38:H38"/>
    <mergeCell ref="A38:D38"/>
    <mergeCell ref="A39:D39"/>
    <mergeCell ref="A49:D49"/>
    <mergeCell ref="A43:D43"/>
    <mergeCell ref="A54:D54"/>
    <mergeCell ref="A44:D44"/>
    <mergeCell ref="A45:D45"/>
    <mergeCell ref="A50:D50"/>
    <mergeCell ref="A46:D46"/>
    <mergeCell ref="A48:D48"/>
    <mergeCell ref="A51:D51"/>
    <mergeCell ref="E39:F39"/>
    <mergeCell ref="G39:H39"/>
    <mergeCell ref="E40:F40"/>
    <mergeCell ref="G40:H40"/>
    <mergeCell ref="E43:F43"/>
    <mergeCell ref="G41:H41"/>
    <mergeCell ref="E44:F44"/>
    <mergeCell ref="A59:D59"/>
    <mergeCell ref="A53:D53"/>
    <mergeCell ref="I8:P9"/>
    <mergeCell ref="I10:P10"/>
    <mergeCell ref="A22:D22"/>
    <mergeCell ref="A31:D31"/>
    <mergeCell ref="A55:D55"/>
    <mergeCell ref="C62:H62"/>
    <mergeCell ref="A62:B62"/>
    <mergeCell ref="A34:D34"/>
    <mergeCell ref="A35:D35"/>
    <mergeCell ref="A36:D36"/>
    <mergeCell ref="A52:D52"/>
    <mergeCell ref="C42:F42"/>
    <mergeCell ref="A47:D47"/>
    <mergeCell ref="E34:F34"/>
    <mergeCell ref="G34:H34"/>
    <mergeCell ref="E35:F35"/>
    <mergeCell ref="G35:H35"/>
    <mergeCell ref="E36:F36"/>
    <mergeCell ref="G36:H36"/>
    <mergeCell ref="E37:F37"/>
    <mergeCell ref="G37:H37"/>
    <mergeCell ref="E27:F27"/>
    <mergeCell ref="I12:P13"/>
    <mergeCell ref="A14:F14"/>
    <mergeCell ref="A58:D58"/>
    <mergeCell ref="A17:F17"/>
    <mergeCell ref="A11:F11"/>
    <mergeCell ref="A12:F12"/>
    <mergeCell ref="A13:F13"/>
    <mergeCell ref="A16:F16"/>
    <mergeCell ref="A25:D25"/>
    <mergeCell ref="A26:D26"/>
    <mergeCell ref="A27:C27"/>
    <mergeCell ref="A23:D23"/>
    <mergeCell ref="A24:D24"/>
    <mergeCell ref="E19:F19"/>
    <mergeCell ref="E20:F20"/>
    <mergeCell ref="E21:F21"/>
    <mergeCell ref="G27:H27"/>
    <mergeCell ref="E28:F28"/>
    <mergeCell ref="G28:H28"/>
    <mergeCell ref="I21:L21"/>
    <mergeCell ref="A56:D56"/>
    <mergeCell ref="A40:D40"/>
    <mergeCell ref="A32:D32"/>
    <mergeCell ref="A37:D37"/>
    <mergeCell ref="A2:H2"/>
    <mergeCell ref="A7:F7"/>
    <mergeCell ref="A8:F8"/>
    <mergeCell ref="A10:F10"/>
    <mergeCell ref="A21:D21"/>
    <mergeCell ref="A33:D33"/>
    <mergeCell ref="A28:C28"/>
    <mergeCell ref="A20:D20"/>
    <mergeCell ref="A29:C29"/>
    <mergeCell ref="A30:D30"/>
    <mergeCell ref="A6:F6"/>
    <mergeCell ref="A15:F15"/>
    <mergeCell ref="G19:H19"/>
    <mergeCell ref="G20:H20"/>
    <mergeCell ref="E22:F22"/>
    <mergeCell ref="G22:H22"/>
    <mergeCell ref="E23:F23"/>
    <mergeCell ref="G23:H23"/>
    <mergeCell ref="A9:F9"/>
    <mergeCell ref="G21:H21"/>
    <mergeCell ref="A19:D19"/>
    <mergeCell ref="E29:F29"/>
    <mergeCell ref="G29:H29"/>
    <mergeCell ref="E30:F30"/>
  </mergeCells>
  <dataValidations count="2">
    <dataValidation type="list" allowBlank="1" showInputMessage="1" showErrorMessage="1" sqref="H17" xr:uid="{00000000-0002-0000-0200-000000000000}">
      <formula1>cena</formula1>
    </dataValidation>
    <dataValidation type="list" showInputMessage="1" showErrorMessage="1" sqref="H7:H16" xr:uid="{00000000-0002-0000-0200-000002000000}">
      <formula1>cena</formula1>
    </dataValidation>
  </dataValidations>
  <printOptions horizontalCentered="1"/>
  <pageMargins left="0.19685039370078741" right="0.19685039370078741" top="0.39370078740157483" bottom="0.39370078740157483"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7"/>
  <sheetViews>
    <sheetView showGridLines="0" zoomScaleNormal="100" workbookViewId="0">
      <selection activeCell="L10" sqref="L10"/>
    </sheetView>
  </sheetViews>
  <sheetFormatPr defaultRowHeight="13.2"/>
  <cols>
    <col min="1" max="3" width="27.109375" customWidth="1"/>
    <col min="4" max="7" width="10.21875" customWidth="1"/>
  </cols>
  <sheetData>
    <row r="1" spans="1:12" s="62" customFormat="1" ht="30" customHeight="1"/>
    <row r="2" spans="1:12" s="24" customFormat="1" ht="35.1" customHeight="1">
      <c r="A2" s="212" t="s">
        <v>102</v>
      </c>
      <c r="B2" s="212"/>
      <c r="C2" s="212"/>
      <c r="D2" s="212"/>
      <c r="E2" s="212"/>
      <c r="F2" s="212"/>
      <c r="G2" s="212"/>
    </row>
    <row r="3" spans="1:12" s="24" customFormat="1" ht="19.2" customHeight="1">
      <c r="A3" s="236" t="s">
        <v>2</v>
      </c>
      <c r="B3" s="194" t="s">
        <v>301</v>
      </c>
      <c r="C3" s="195"/>
      <c r="D3" s="195"/>
      <c r="E3" s="195"/>
      <c r="F3" s="195"/>
      <c r="G3" s="196"/>
    </row>
    <row r="4" spans="1:12" s="24" customFormat="1" ht="19.2" customHeight="1">
      <c r="A4" s="236"/>
      <c r="B4" s="194" t="s">
        <v>302</v>
      </c>
      <c r="C4" s="195"/>
      <c r="D4" s="195"/>
      <c r="E4" s="195"/>
      <c r="F4" s="195"/>
      <c r="G4" s="196"/>
    </row>
    <row r="5" spans="1:12" s="24" customFormat="1" ht="19.2" customHeight="1" thickBot="1">
      <c r="A5" s="77"/>
      <c r="B5" s="77"/>
      <c r="C5" s="77"/>
      <c r="D5" s="77"/>
      <c r="E5" s="77"/>
      <c r="F5" s="77"/>
      <c r="G5" s="77"/>
    </row>
    <row r="6" spans="1:12">
      <c r="A6" s="213" t="s">
        <v>19</v>
      </c>
      <c r="B6" s="214"/>
      <c r="C6" s="215"/>
      <c r="D6" s="237" t="s">
        <v>37</v>
      </c>
      <c r="E6" s="214"/>
      <c r="F6" s="214"/>
      <c r="G6" s="238"/>
    </row>
    <row r="7" spans="1:12">
      <c r="A7" s="216"/>
      <c r="B7" s="217"/>
      <c r="C7" s="218"/>
      <c r="D7" s="239"/>
      <c r="E7" s="217"/>
      <c r="F7" s="217"/>
      <c r="G7" s="240"/>
    </row>
    <row r="8" spans="1:12" ht="16.5" customHeight="1">
      <c r="A8" s="219" t="s">
        <v>17</v>
      </c>
      <c r="B8" s="220"/>
      <c r="C8" s="221"/>
      <c r="D8" s="222" t="s">
        <v>3</v>
      </c>
      <c r="E8" s="223"/>
      <c r="F8" s="223"/>
      <c r="G8" s="224"/>
    </row>
    <row r="9" spans="1:12" ht="50.4" customHeight="1" thickBot="1">
      <c r="A9" s="228" t="s">
        <v>21</v>
      </c>
      <c r="B9" s="229"/>
      <c r="C9" s="230"/>
      <c r="D9" s="225">
        <v>500000</v>
      </c>
      <c r="E9" s="226"/>
      <c r="F9" s="226"/>
      <c r="G9" s="227"/>
      <c r="H9" s="205"/>
      <c r="I9" s="205"/>
      <c r="J9" s="205"/>
      <c r="K9" s="205"/>
      <c r="L9" s="205"/>
    </row>
    <row r="10" spans="1:12" ht="21.75" customHeight="1"/>
    <row r="11" spans="1:12" ht="19.2" customHeight="1">
      <c r="A11" s="57" t="s">
        <v>130</v>
      </c>
    </row>
    <row r="12" spans="1:12" ht="13.8" thickBot="1"/>
    <row r="13" spans="1:12" ht="13.8">
      <c r="A13" s="231" t="s">
        <v>132</v>
      </c>
      <c r="B13" s="232"/>
      <c r="C13" s="232"/>
      <c r="D13" s="232"/>
      <c r="E13" s="232"/>
      <c r="F13" s="232"/>
      <c r="G13" s="233"/>
    </row>
    <row r="14" spans="1:12" ht="35.4" customHeight="1">
      <c r="A14" s="206" t="s">
        <v>155</v>
      </c>
      <c r="B14" s="207"/>
      <c r="C14" s="207"/>
      <c r="D14" s="207"/>
      <c r="E14" s="207"/>
      <c r="F14" s="207"/>
      <c r="G14" s="208"/>
    </row>
    <row r="15" spans="1:12" ht="18.600000000000001" customHeight="1">
      <c r="A15" s="206" t="s">
        <v>156</v>
      </c>
      <c r="B15" s="207"/>
      <c r="C15" s="207"/>
      <c r="D15" s="207"/>
      <c r="E15" s="207"/>
      <c r="F15" s="207"/>
      <c r="G15" s="208"/>
    </row>
    <row r="16" spans="1:12" ht="18.600000000000001" customHeight="1" thickBot="1">
      <c r="A16" s="209" t="s">
        <v>207</v>
      </c>
      <c r="B16" s="210"/>
      <c r="C16" s="210"/>
      <c r="D16" s="210"/>
      <c r="E16" s="210"/>
      <c r="F16" s="210"/>
      <c r="G16" s="211"/>
    </row>
    <row r="17" spans="1:4" ht="30.6" customHeight="1" thickBot="1">
      <c r="A17" s="234" t="s">
        <v>298</v>
      </c>
      <c r="B17" s="235"/>
      <c r="C17" s="164"/>
      <c r="D17" s="165"/>
    </row>
  </sheetData>
  <mergeCells count="17">
    <mergeCell ref="A17:B17"/>
    <mergeCell ref="C17:D17"/>
    <mergeCell ref="A3:A4"/>
    <mergeCell ref="B3:G3"/>
    <mergeCell ref="B4:G4"/>
    <mergeCell ref="D6:G7"/>
    <mergeCell ref="H9:L9"/>
    <mergeCell ref="A14:G14"/>
    <mergeCell ref="A15:G15"/>
    <mergeCell ref="A16:G16"/>
    <mergeCell ref="A2:G2"/>
    <mergeCell ref="A6:C7"/>
    <mergeCell ref="A8:C8"/>
    <mergeCell ref="D8:G8"/>
    <mergeCell ref="D9:G9"/>
    <mergeCell ref="A9:C9"/>
    <mergeCell ref="A13:G13"/>
  </mergeCells>
  <dataValidations count="1">
    <dataValidation type="list" showInputMessage="1" showErrorMessage="1" sqref="D6" xr:uid="{00000000-0002-0000-0300-000000000000}">
      <formula1>sklo</formula1>
    </dataValidation>
  </dataValidations>
  <printOptions horizontalCentered="1"/>
  <pageMargins left="0.19685039370078741" right="0.19685039370078741" top="0.39370078740157483" bottom="0.3937007874015748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6"/>
  <sheetViews>
    <sheetView showGridLines="0" workbookViewId="0">
      <selection activeCell="J7" sqref="J7"/>
    </sheetView>
  </sheetViews>
  <sheetFormatPr defaultRowHeight="13.2"/>
  <cols>
    <col min="1" max="5" width="20.5546875" customWidth="1"/>
    <col min="6" max="8" width="18.44140625" customWidth="1"/>
    <col min="10" max="10" width="12" bestFit="1" customWidth="1"/>
  </cols>
  <sheetData>
    <row r="1" spans="1:8" s="62" customFormat="1" ht="30" customHeight="1"/>
    <row r="2" spans="1:8" ht="35.1" customHeight="1">
      <c r="A2" s="249" t="s">
        <v>26</v>
      </c>
      <c r="B2" s="249"/>
      <c r="C2" s="249"/>
      <c r="D2" s="249"/>
      <c r="E2" s="249"/>
      <c r="F2" s="249"/>
      <c r="G2" s="249"/>
      <c r="H2" s="249"/>
    </row>
    <row r="3" spans="1:8" ht="18.75" customHeight="1">
      <c r="A3" s="236" t="s">
        <v>2</v>
      </c>
      <c r="B3" s="194" t="s">
        <v>301</v>
      </c>
      <c r="C3" s="195"/>
      <c r="D3" s="195"/>
      <c r="E3" s="195"/>
      <c r="F3" s="195"/>
      <c r="G3" s="196"/>
    </row>
    <row r="4" spans="1:8" ht="18.75" customHeight="1">
      <c r="A4" s="236"/>
      <c r="B4" s="194" t="s">
        <v>302</v>
      </c>
      <c r="C4" s="195"/>
      <c r="D4" s="195"/>
      <c r="E4" s="195"/>
      <c r="F4" s="195"/>
      <c r="G4" s="196"/>
    </row>
    <row r="5" spans="1:8" ht="18.75" customHeight="1"/>
    <row r="6" spans="1:8" ht="25.5" customHeight="1">
      <c r="A6" s="250" t="s">
        <v>17</v>
      </c>
      <c r="B6" s="251"/>
      <c r="C6" s="251"/>
      <c r="D6" s="251"/>
      <c r="E6" s="252"/>
      <c r="F6" s="79" t="s">
        <v>9</v>
      </c>
      <c r="G6" s="80" t="s">
        <v>18</v>
      </c>
    </row>
    <row r="7" spans="1:8" ht="42.6" customHeight="1">
      <c r="A7" s="244" t="s">
        <v>249</v>
      </c>
      <c r="B7" s="245"/>
      <c r="C7" s="245"/>
      <c r="D7" s="246"/>
      <c r="E7" s="29" t="s">
        <v>111</v>
      </c>
      <c r="F7" s="56">
        <v>10000000</v>
      </c>
      <c r="G7" s="86" t="s">
        <v>33</v>
      </c>
    </row>
    <row r="8" spans="1:8" ht="42.6" customHeight="1">
      <c r="A8" s="244" t="s">
        <v>250</v>
      </c>
      <c r="B8" s="245"/>
      <c r="C8" s="245"/>
      <c r="D8" s="245"/>
      <c r="E8" s="246"/>
      <c r="F8" s="56">
        <v>8386102</v>
      </c>
      <c r="G8" s="52" t="s">
        <v>32</v>
      </c>
    </row>
    <row r="9" spans="1:8" ht="20.399999999999999" customHeight="1">
      <c r="A9" s="247" t="s">
        <v>29</v>
      </c>
      <c r="B9" s="248"/>
      <c r="C9" s="248"/>
      <c r="D9" s="37"/>
      <c r="E9" s="37"/>
      <c r="F9" s="55">
        <v>200000</v>
      </c>
      <c r="G9" s="54" t="s">
        <v>33</v>
      </c>
    </row>
    <row r="10" spans="1:8" ht="16.5" customHeight="1"/>
    <row r="11" spans="1:8" ht="16.5" customHeight="1">
      <c r="A11" s="241" t="s">
        <v>19</v>
      </c>
      <c r="B11" s="241"/>
      <c r="C11" s="241"/>
      <c r="D11" s="241"/>
      <c r="E11" s="241"/>
      <c r="F11" s="241"/>
      <c r="G11" s="241"/>
    </row>
    <row r="12" spans="1:8" s="5" customFormat="1" ht="16.5" customHeight="1">
      <c r="A12" s="242" t="s">
        <v>31</v>
      </c>
      <c r="B12" s="242"/>
      <c r="C12" s="242"/>
      <c r="D12" s="242"/>
      <c r="E12" s="242"/>
      <c r="F12" s="81" t="s">
        <v>3</v>
      </c>
      <c r="G12" s="81" t="s">
        <v>4</v>
      </c>
    </row>
    <row r="13" spans="1:8" s="7" customFormat="1" ht="21.75" customHeight="1">
      <c r="A13" s="243" t="s">
        <v>131</v>
      </c>
      <c r="B13" s="243"/>
      <c r="C13" s="243"/>
      <c r="D13" s="243"/>
      <c r="E13" s="243"/>
      <c r="F13" s="82">
        <v>10000000</v>
      </c>
      <c r="G13" s="82">
        <v>5000</v>
      </c>
    </row>
    <row r="14" spans="1:8" ht="15" customHeight="1">
      <c r="A14" s="253"/>
      <c r="B14" s="253"/>
      <c r="C14" s="253"/>
      <c r="D14" s="253"/>
      <c r="E14" s="253"/>
      <c r="F14" s="253"/>
      <c r="G14" s="253"/>
      <c r="H14" s="253"/>
    </row>
    <row r="15" spans="1:8" s="14" customFormat="1" ht="16.5" customHeight="1">
      <c r="A15" s="36" t="s">
        <v>36</v>
      </c>
      <c r="B15" s="36"/>
      <c r="C15" s="17"/>
      <c r="D15" s="17"/>
      <c r="E15" s="17"/>
      <c r="F15" s="17"/>
      <c r="G15" s="17"/>
      <c r="H15" s="17"/>
    </row>
    <row r="16" spans="1:8" s="14" customFormat="1" ht="42.6" customHeight="1">
      <c r="A16" s="141" t="s">
        <v>104</v>
      </c>
      <c r="B16" s="142"/>
      <c r="C16" s="140" t="s">
        <v>95</v>
      </c>
      <c r="D16" s="140"/>
      <c r="E16" s="140"/>
      <c r="F16" s="140"/>
      <c r="G16" s="140"/>
      <c r="H16" s="140"/>
    </row>
    <row r="17" spans="1:8" ht="16.5" customHeight="1"/>
    <row r="18" spans="1:8" ht="13.8">
      <c r="A18" s="256" t="s">
        <v>132</v>
      </c>
      <c r="B18" s="257"/>
      <c r="C18" s="257"/>
      <c r="D18" s="257"/>
      <c r="E18" s="257"/>
      <c r="F18" s="257"/>
      <c r="G18" s="257"/>
      <c r="H18" s="258"/>
    </row>
    <row r="19" spans="1:8" ht="26.4" customHeight="1">
      <c r="A19" s="254" t="s">
        <v>157</v>
      </c>
      <c r="B19" s="207"/>
      <c r="C19" s="207"/>
      <c r="D19" s="207"/>
      <c r="E19" s="207"/>
      <c r="F19" s="207"/>
      <c r="G19" s="207"/>
      <c r="H19" s="255"/>
    </row>
    <row r="20" spans="1:8" ht="26.4" customHeight="1">
      <c r="A20" s="254" t="s">
        <v>158</v>
      </c>
      <c r="B20" s="207"/>
      <c r="C20" s="207"/>
      <c r="D20" s="207"/>
      <c r="E20" s="207"/>
      <c r="F20" s="207"/>
      <c r="G20" s="207"/>
      <c r="H20" s="255"/>
    </row>
    <row r="21" spans="1:8">
      <c r="A21" s="254" t="s">
        <v>197</v>
      </c>
      <c r="B21" s="207"/>
      <c r="C21" s="207"/>
      <c r="D21" s="207"/>
      <c r="E21" s="207"/>
      <c r="F21" s="207"/>
      <c r="G21" s="207"/>
      <c r="H21" s="255"/>
    </row>
    <row r="22" spans="1:8">
      <c r="A22" s="254" t="s">
        <v>159</v>
      </c>
      <c r="B22" s="207"/>
      <c r="C22" s="207"/>
      <c r="D22" s="207"/>
      <c r="E22" s="207"/>
      <c r="F22" s="207"/>
      <c r="G22" s="207"/>
      <c r="H22" s="255"/>
    </row>
    <row r="23" spans="1:8">
      <c r="A23" s="254" t="s">
        <v>193</v>
      </c>
      <c r="B23" s="207"/>
      <c r="C23" s="207"/>
      <c r="D23" s="207"/>
      <c r="E23" s="207"/>
      <c r="F23" s="207"/>
      <c r="G23" s="207"/>
      <c r="H23" s="255"/>
    </row>
    <row r="24" spans="1:8" ht="36.6" customHeight="1">
      <c r="A24" s="254" t="s">
        <v>208</v>
      </c>
      <c r="B24" s="207"/>
      <c r="C24" s="207"/>
      <c r="D24" s="207"/>
      <c r="E24" s="207"/>
      <c r="F24" s="207"/>
      <c r="G24" s="207"/>
      <c r="H24" s="255"/>
    </row>
    <row r="25" spans="1:8" ht="36.6" customHeight="1" thickBot="1">
      <c r="A25" s="254" t="s">
        <v>209</v>
      </c>
      <c r="B25" s="207"/>
      <c r="C25" s="207"/>
      <c r="D25" s="207"/>
      <c r="E25" s="207"/>
      <c r="F25" s="207"/>
      <c r="G25" s="207"/>
      <c r="H25" s="255"/>
    </row>
    <row r="26" spans="1:8" ht="31.2" customHeight="1" thickBot="1">
      <c r="A26" s="234" t="s">
        <v>298</v>
      </c>
      <c r="B26" s="235"/>
      <c r="C26" s="164"/>
      <c r="D26" s="165"/>
    </row>
  </sheetData>
  <protectedRanges>
    <protectedRange sqref="G7:G8" name="Oblast1_2"/>
  </protectedRanges>
  <mergeCells count="24">
    <mergeCell ref="A26:B26"/>
    <mergeCell ref="C26:D26"/>
    <mergeCell ref="A14:H14"/>
    <mergeCell ref="A24:H24"/>
    <mergeCell ref="A25:H25"/>
    <mergeCell ref="C16:H16"/>
    <mergeCell ref="A23:H23"/>
    <mergeCell ref="A16:B16"/>
    <mergeCell ref="A18:H18"/>
    <mergeCell ref="A19:H19"/>
    <mergeCell ref="A20:H20"/>
    <mergeCell ref="A21:H21"/>
    <mergeCell ref="A22:H22"/>
    <mergeCell ref="A2:H2"/>
    <mergeCell ref="A6:E6"/>
    <mergeCell ref="A7:D7"/>
    <mergeCell ref="A3:A4"/>
    <mergeCell ref="B3:G3"/>
    <mergeCell ref="B4:G4"/>
    <mergeCell ref="A11:G11"/>
    <mergeCell ref="A12:E12"/>
    <mergeCell ref="A13:E13"/>
    <mergeCell ref="A8:E8"/>
    <mergeCell ref="A9:C9"/>
  </mergeCells>
  <dataValidations count="2">
    <dataValidation type="list" allowBlank="1" showInputMessage="1" showErrorMessage="1" sqref="G7:G8" xr:uid="{00000000-0002-0000-0400-000004000000}">
      <formula1>"……….,nová cena,první riziko,časová cena,jiná cena,náklady na obnovu"</formula1>
    </dataValidation>
    <dataValidation type="list" allowBlank="1" showInputMessage="1" showErrorMessage="1" sqref="G9" xr:uid="{00000000-0002-0000-0400-000000000000}">
      <formula1>cena2</formula1>
    </dataValidation>
  </dataValidations>
  <printOptions horizontalCentered="1"/>
  <pageMargins left="0.19685039370078741" right="0.19685039370078741" top="0.19685039370078741" bottom="0.39370078740157483" header="0.31496062992125984" footer="0.31496062992125984"/>
  <pageSetup paperSize="9" scale="61"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D791-A779-4EF4-B0E8-A439CE0C35E3}">
  <sheetPr>
    <pageSetUpPr fitToPage="1"/>
  </sheetPr>
  <dimension ref="A1:XFD31"/>
  <sheetViews>
    <sheetView showGridLines="0" workbookViewId="0">
      <selection activeCell="F29" sqref="F29"/>
    </sheetView>
  </sheetViews>
  <sheetFormatPr defaultRowHeight="13.2"/>
  <cols>
    <col min="1" max="8" width="21.6640625" customWidth="1"/>
    <col min="10" max="10" width="12" bestFit="1" customWidth="1"/>
  </cols>
  <sheetData>
    <row r="1" spans="1:12" s="62" customFormat="1" ht="30.6" customHeight="1"/>
    <row r="2" spans="1:12" ht="35.1" customHeight="1">
      <c r="A2" s="249" t="s">
        <v>198</v>
      </c>
      <c r="B2" s="249"/>
      <c r="C2" s="249"/>
      <c r="D2" s="249"/>
      <c r="E2" s="249"/>
      <c r="F2" s="249"/>
      <c r="G2" s="249"/>
      <c r="H2" s="249"/>
    </row>
    <row r="3" spans="1:12" ht="18.75" customHeight="1">
      <c r="A3" s="236" t="s">
        <v>2</v>
      </c>
      <c r="B3" s="194" t="s">
        <v>301</v>
      </c>
      <c r="C3" s="195"/>
      <c r="D3" s="195"/>
      <c r="E3" s="195"/>
      <c r="F3" s="195"/>
      <c r="G3" s="196"/>
    </row>
    <row r="4" spans="1:12" ht="18.75" customHeight="1">
      <c r="A4" s="236"/>
      <c r="B4" s="194" t="s">
        <v>303</v>
      </c>
      <c r="C4" s="195"/>
      <c r="D4" s="195"/>
      <c r="E4" s="195"/>
      <c r="F4" s="195"/>
      <c r="G4" s="196"/>
    </row>
    <row r="5" spans="1:12" ht="18.75" customHeight="1"/>
    <row r="6" spans="1:12" ht="25.5" customHeight="1">
      <c r="A6" s="259" t="s">
        <v>17</v>
      </c>
      <c r="B6" s="260"/>
      <c r="C6" s="260"/>
      <c r="D6" s="260"/>
      <c r="E6" s="261"/>
      <c r="F6" s="1" t="s">
        <v>9</v>
      </c>
      <c r="G6" s="12" t="s">
        <v>18</v>
      </c>
    </row>
    <row r="7" spans="1:12" ht="37.200000000000003" customHeight="1">
      <c r="A7" s="244" t="s">
        <v>247</v>
      </c>
      <c r="B7" s="245"/>
      <c r="C7" s="245"/>
      <c r="D7" s="246"/>
      <c r="E7" s="29" t="s">
        <v>111</v>
      </c>
      <c r="F7" s="51">
        <v>10000000</v>
      </c>
      <c r="G7" s="86" t="s">
        <v>33</v>
      </c>
    </row>
    <row r="8" spans="1:12" ht="16.5" customHeight="1">
      <c r="A8" s="45" t="s">
        <v>27</v>
      </c>
      <c r="B8" s="46"/>
      <c r="C8" s="46"/>
      <c r="D8" s="46"/>
      <c r="E8" s="46"/>
      <c r="F8" s="53">
        <v>500000</v>
      </c>
      <c r="G8" s="54" t="s">
        <v>40</v>
      </c>
    </row>
    <row r="9" spans="1:12" ht="16.5" customHeight="1">
      <c r="A9" s="45" t="s">
        <v>28</v>
      </c>
      <c r="B9" s="46"/>
      <c r="C9" s="46"/>
      <c r="D9" s="46"/>
      <c r="E9" s="46"/>
      <c r="F9" s="53">
        <v>200000</v>
      </c>
      <c r="G9" s="54" t="s">
        <v>33</v>
      </c>
    </row>
    <row r="10" spans="1:12" ht="20.399999999999999" customHeight="1">
      <c r="A10" s="247" t="s">
        <v>29</v>
      </c>
      <c r="B10" s="248"/>
      <c r="C10" s="248"/>
      <c r="D10" s="46"/>
      <c r="E10" s="46"/>
      <c r="F10" s="55">
        <v>200000</v>
      </c>
      <c r="G10" s="54" t="s">
        <v>33</v>
      </c>
    </row>
    <row r="11" spans="1:12" ht="16.5" customHeight="1"/>
    <row r="12" spans="1:12" ht="16.5" customHeight="1">
      <c r="A12" s="266" t="s">
        <v>19</v>
      </c>
      <c r="B12" s="267"/>
      <c r="C12" s="267"/>
      <c r="D12" s="267"/>
      <c r="E12" s="267"/>
      <c r="F12" s="267"/>
      <c r="G12" s="267"/>
    </row>
    <row r="13" spans="1:12" s="5" customFormat="1" ht="16.5" customHeight="1">
      <c r="A13" s="264" t="s">
        <v>31</v>
      </c>
      <c r="B13" s="265"/>
      <c r="C13" s="265"/>
      <c r="D13" s="265"/>
      <c r="E13" s="265"/>
      <c r="F13" s="81" t="s">
        <v>3</v>
      </c>
      <c r="G13" s="81" t="s">
        <v>4</v>
      </c>
    </row>
    <row r="14" spans="1:12" s="7" customFormat="1">
      <c r="A14" s="118" t="s">
        <v>131</v>
      </c>
      <c r="B14" s="119"/>
      <c r="C14" s="119"/>
      <c r="D14" s="119"/>
      <c r="E14" s="119"/>
      <c r="F14" s="83">
        <v>10000000</v>
      </c>
      <c r="G14" s="83">
        <v>5000</v>
      </c>
      <c r="H14" s="262"/>
      <c r="I14" s="263"/>
      <c r="J14" s="263"/>
      <c r="K14" s="263"/>
      <c r="L14" s="263"/>
    </row>
    <row r="15" spans="1:12" ht="15" customHeight="1">
      <c r="A15" s="253"/>
      <c r="B15" s="253"/>
      <c r="C15" s="253"/>
      <c r="D15" s="253"/>
      <c r="E15" s="253"/>
      <c r="F15" s="253"/>
      <c r="G15" s="253"/>
      <c r="H15" s="253"/>
    </row>
    <row r="16" spans="1:12" s="14" customFormat="1" ht="16.5" customHeight="1">
      <c r="A16" s="36" t="s">
        <v>36</v>
      </c>
      <c r="B16" s="36"/>
      <c r="C16" s="17"/>
      <c r="D16" s="17"/>
      <c r="E16" s="17"/>
      <c r="F16" s="17"/>
      <c r="G16" s="17"/>
      <c r="H16" s="17"/>
    </row>
    <row r="17" spans="1:16384" s="14" customFormat="1" ht="37.200000000000003" customHeight="1">
      <c r="A17" s="141" t="s">
        <v>104</v>
      </c>
      <c r="B17" s="142"/>
      <c r="C17" s="140" t="s">
        <v>95</v>
      </c>
      <c r="D17" s="140"/>
      <c r="E17" s="140"/>
      <c r="F17" s="140"/>
      <c r="G17" s="140"/>
      <c r="H17" s="140"/>
    </row>
    <row r="18" spans="1:16384" customFormat="1" ht="16.5" customHeight="1"/>
    <row r="19" spans="1:16384" customFormat="1" ht="13.8">
      <c r="A19" s="256" t="s">
        <v>132</v>
      </c>
      <c r="B19" s="257"/>
      <c r="C19" s="257"/>
      <c r="D19" s="257"/>
      <c r="E19" s="257"/>
      <c r="F19" s="257"/>
      <c r="G19" s="257"/>
      <c r="H19" s="258"/>
    </row>
    <row r="20" spans="1:16384" customFormat="1" ht="26.4" customHeight="1">
      <c r="A20" s="254" t="s">
        <v>157</v>
      </c>
      <c r="B20" s="207"/>
      <c r="C20" s="207"/>
      <c r="D20" s="207"/>
      <c r="E20" s="207"/>
      <c r="F20" s="207"/>
      <c r="G20" s="207"/>
      <c r="H20" s="255"/>
    </row>
    <row r="21" spans="1:16384" customFormat="1" ht="26.4" customHeight="1">
      <c r="A21" s="254" t="s">
        <v>158</v>
      </c>
      <c r="B21" s="207"/>
      <c r="C21" s="207"/>
      <c r="D21" s="207"/>
      <c r="E21" s="207"/>
      <c r="F21" s="207"/>
      <c r="G21" s="207"/>
      <c r="H21" s="255"/>
    </row>
    <row r="22" spans="1:16384" customFormat="1">
      <c r="A22" s="254" t="s">
        <v>248</v>
      </c>
      <c r="B22" s="207"/>
      <c r="C22" s="207"/>
      <c r="D22" s="207"/>
      <c r="E22" s="207"/>
      <c r="F22" s="207"/>
      <c r="G22" s="207"/>
      <c r="H22" s="255"/>
    </row>
    <row r="23" spans="1:16384" customFormat="1">
      <c r="A23" s="254" t="s">
        <v>159</v>
      </c>
      <c r="B23" s="207"/>
      <c r="C23" s="207"/>
      <c r="D23" s="207"/>
      <c r="E23" s="207"/>
      <c r="F23" s="207"/>
      <c r="G23" s="207"/>
      <c r="H23" s="255"/>
    </row>
    <row r="24" spans="1:16384" customFormat="1">
      <c r="A24" s="254" t="s">
        <v>193</v>
      </c>
      <c r="B24" s="207"/>
      <c r="C24" s="207"/>
      <c r="D24" s="207"/>
      <c r="E24" s="207"/>
      <c r="F24" s="207"/>
      <c r="G24" s="207"/>
      <c r="H24" s="255"/>
    </row>
    <row r="25" spans="1:16384" customFormat="1" ht="36.6" customHeight="1" thickBot="1">
      <c r="A25" s="254" t="s">
        <v>210</v>
      </c>
      <c r="B25" s="207"/>
      <c r="C25" s="207"/>
      <c r="D25" s="207"/>
      <c r="E25" s="207"/>
      <c r="F25" s="207"/>
      <c r="G25" s="207"/>
      <c r="H25" s="255"/>
      <c r="BU25" s="254"/>
      <c r="BV25" s="207"/>
      <c r="BW25" s="207"/>
      <c r="BX25" s="207"/>
      <c r="BY25" s="207"/>
      <c r="BZ25" s="207"/>
      <c r="CA25" s="207"/>
      <c r="CB25" s="255"/>
      <c r="CC25" s="254"/>
      <c r="CD25" s="207"/>
      <c r="CE25" s="207"/>
      <c r="CF25" s="207"/>
      <c r="CG25" s="207"/>
      <c r="CH25" s="207"/>
      <c r="CI25" s="207"/>
      <c r="CJ25" s="255"/>
      <c r="CK25" s="254"/>
      <c r="CL25" s="207"/>
      <c r="CM25" s="207"/>
      <c r="CN25" s="207"/>
      <c r="CO25" s="207"/>
      <c r="CP25" s="207"/>
      <c r="CQ25" s="207"/>
      <c r="CR25" s="255"/>
      <c r="CS25" s="254"/>
      <c r="CT25" s="207"/>
      <c r="CU25" s="207"/>
      <c r="CV25" s="207"/>
      <c r="CW25" s="207"/>
      <c r="CX25" s="207"/>
      <c r="CY25" s="207"/>
      <c r="CZ25" s="255"/>
      <c r="DA25" s="254"/>
      <c r="DB25" s="207"/>
      <c r="DC25" s="207"/>
      <c r="DD25" s="207"/>
      <c r="DE25" s="207"/>
      <c r="DF25" s="207"/>
      <c r="DG25" s="207"/>
      <c r="DH25" s="255"/>
      <c r="DI25" s="254"/>
      <c r="DJ25" s="207"/>
      <c r="DK25" s="207"/>
      <c r="DL25" s="207"/>
      <c r="DM25" s="207"/>
      <c r="DN25" s="207"/>
      <c r="DO25" s="207"/>
      <c r="DP25" s="255"/>
      <c r="DQ25" s="254"/>
      <c r="DR25" s="207"/>
      <c r="DS25" s="207"/>
      <c r="DT25" s="207"/>
      <c r="DU25" s="207"/>
      <c r="DV25" s="207"/>
      <c r="DW25" s="207"/>
      <c r="DX25" s="255"/>
      <c r="DY25" s="254"/>
      <c r="DZ25" s="207"/>
      <c r="EA25" s="207"/>
      <c r="EB25" s="207"/>
      <c r="EC25" s="207"/>
      <c r="ED25" s="207"/>
      <c r="EE25" s="207"/>
      <c r="EF25" s="255"/>
      <c r="EG25" s="254"/>
      <c r="EH25" s="207"/>
      <c r="EI25" s="207"/>
      <c r="EJ25" s="207"/>
      <c r="EK25" s="207"/>
      <c r="EL25" s="207"/>
      <c r="EM25" s="207"/>
      <c r="EN25" s="255"/>
      <c r="EO25" s="254"/>
      <c r="EP25" s="207"/>
      <c r="EQ25" s="207"/>
      <c r="ER25" s="207"/>
      <c r="ES25" s="207"/>
      <c r="ET25" s="207"/>
      <c r="EU25" s="207"/>
      <c r="EV25" s="255"/>
      <c r="EW25" s="254"/>
      <c r="EX25" s="207"/>
      <c r="EY25" s="207"/>
      <c r="EZ25" s="207"/>
      <c r="FA25" s="207"/>
      <c r="FB25" s="207"/>
      <c r="FC25" s="207"/>
      <c r="FD25" s="255"/>
      <c r="FE25" s="254"/>
      <c r="FF25" s="207"/>
      <c r="FG25" s="207"/>
      <c r="FH25" s="207"/>
      <c r="FI25" s="207"/>
      <c r="FJ25" s="207"/>
      <c r="FK25" s="207"/>
      <c r="FL25" s="255"/>
      <c r="FM25" s="254"/>
      <c r="FN25" s="207"/>
      <c r="FO25" s="207"/>
      <c r="FP25" s="207"/>
      <c r="FQ25" s="207"/>
      <c r="FR25" s="207"/>
      <c r="FS25" s="207"/>
      <c r="FT25" s="255"/>
      <c r="FU25" s="254"/>
      <c r="FV25" s="207"/>
      <c r="FW25" s="207"/>
      <c r="FX25" s="207"/>
      <c r="FY25" s="207"/>
      <c r="FZ25" s="207"/>
      <c r="GA25" s="207"/>
      <c r="GB25" s="255"/>
      <c r="GC25" s="254"/>
      <c r="GD25" s="207"/>
      <c r="GE25" s="207"/>
      <c r="GF25" s="207"/>
      <c r="GG25" s="207"/>
      <c r="GH25" s="207"/>
      <c r="GI25" s="207"/>
      <c r="GJ25" s="255"/>
      <c r="GK25" s="254"/>
      <c r="GL25" s="207"/>
      <c r="GM25" s="207"/>
      <c r="GN25" s="207"/>
      <c r="GO25" s="207"/>
      <c r="GP25" s="207"/>
      <c r="GQ25" s="207"/>
      <c r="GR25" s="255"/>
      <c r="GS25" s="254"/>
      <c r="GT25" s="207"/>
      <c r="GU25" s="207"/>
      <c r="GV25" s="207"/>
      <c r="GW25" s="207"/>
      <c r="GX25" s="207"/>
      <c r="GY25" s="207"/>
      <c r="GZ25" s="255"/>
      <c r="HA25" s="254"/>
      <c r="HB25" s="207"/>
      <c r="HC25" s="207"/>
      <c r="HD25" s="207"/>
      <c r="HE25" s="207"/>
      <c r="HF25" s="207"/>
      <c r="HG25" s="207"/>
      <c r="HH25" s="255"/>
      <c r="HI25" s="254"/>
      <c r="HJ25" s="207"/>
      <c r="HK25" s="207"/>
      <c r="HL25" s="207"/>
      <c r="HM25" s="207"/>
      <c r="HN25" s="207"/>
      <c r="HO25" s="207"/>
      <c r="HP25" s="255"/>
      <c r="HQ25" s="254"/>
      <c r="HR25" s="207"/>
      <c r="HS25" s="207"/>
      <c r="HT25" s="207"/>
      <c r="HU25" s="207"/>
      <c r="HV25" s="207"/>
      <c r="HW25" s="207"/>
      <c r="HX25" s="255"/>
      <c r="HY25" s="254"/>
      <c r="HZ25" s="207"/>
      <c r="IA25" s="207"/>
      <c r="IB25" s="207"/>
      <c r="IC25" s="207"/>
      <c r="ID25" s="207"/>
      <c r="IE25" s="207"/>
      <c r="IF25" s="255"/>
      <c r="IG25" s="254"/>
      <c r="IH25" s="207"/>
      <c r="II25" s="207"/>
      <c r="IJ25" s="207"/>
      <c r="IK25" s="207"/>
      <c r="IL25" s="207"/>
      <c r="IM25" s="207"/>
      <c r="IN25" s="255"/>
      <c r="IO25" s="254"/>
      <c r="IP25" s="207"/>
      <c r="IQ25" s="207"/>
      <c r="IR25" s="207"/>
      <c r="IS25" s="207"/>
      <c r="IT25" s="207"/>
      <c r="IU25" s="207"/>
      <c r="IV25" s="255"/>
      <c r="IW25" s="254"/>
      <c r="IX25" s="207"/>
      <c r="IY25" s="207"/>
      <c r="IZ25" s="207"/>
      <c r="JA25" s="207"/>
      <c r="JB25" s="207"/>
      <c r="JC25" s="207"/>
      <c r="JD25" s="255"/>
      <c r="JE25" s="254"/>
      <c r="JF25" s="207"/>
      <c r="JG25" s="207"/>
      <c r="JH25" s="207"/>
      <c r="JI25" s="207"/>
      <c r="JJ25" s="207"/>
      <c r="JK25" s="207"/>
      <c r="JL25" s="255"/>
      <c r="JM25" s="254"/>
      <c r="JN25" s="207"/>
      <c r="JO25" s="207"/>
      <c r="JP25" s="207"/>
      <c r="JQ25" s="207"/>
      <c r="JR25" s="207"/>
      <c r="JS25" s="207"/>
      <c r="JT25" s="255"/>
      <c r="JU25" s="254"/>
      <c r="JV25" s="207"/>
      <c r="JW25" s="207"/>
      <c r="JX25" s="207"/>
      <c r="JY25" s="207"/>
      <c r="JZ25" s="207"/>
      <c r="KA25" s="207"/>
      <c r="KB25" s="255"/>
      <c r="KC25" s="254"/>
      <c r="KD25" s="207"/>
      <c r="KE25" s="207"/>
      <c r="KF25" s="207"/>
      <c r="KG25" s="207"/>
      <c r="KH25" s="207"/>
      <c r="KI25" s="207"/>
      <c r="KJ25" s="255"/>
      <c r="KK25" s="254"/>
      <c r="KL25" s="207"/>
      <c r="KM25" s="207"/>
      <c r="KN25" s="207"/>
      <c r="KO25" s="207"/>
      <c r="KP25" s="207"/>
      <c r="KQ25" s="207"/>
      <c r="KR25" s="255"/>
      <c r="KS25" s="254"/>
      <c r="KT25" s="207"/>
      <c r="KU25" s="207"/>
      <c r="KV25" s="207"/>
      <c r="KW25" s="207"/>
      <c r="KX25" s="207"/>
      <c r="KY25" s="207"/>
      <c r="KZ25" s="255"/>
      <c r="LA25" s="254"/>
      <c r="LB25" s="207"/>
      <c r="LC25" s="207"/>
      <c r="LD25" s="207"/>
      <c r="LE25" s="207"/>
      <c r="LF25" s="207"/>
      <c r="LG25" s="207"/>
      <c r="LH25" s="255"/>
      <c r="LI25" s="254"/>
      <c r="LJ25" s="207"/>
      <c r="LK25" s="207"/>
      <c r="LL25" s="207"/>
      <c r="LM25" s="207"/>
      <c r="LN25" s="207"/>
      <c r="LO25" s="207"/>
      <c r="LP25" s="255"/>
      <c r="LQ25" s="254"/>
      <c r="LR25" s="207"/>
      <c r="LS25" s="207"/>
      <c r="LT25" s="207"/>
      <c r="LU25" s="207"/>
      <c r="LV25" s="207"/>
      <c r="LW25" s="207"/>
      <c r="LX25" s="255"/>
      <c r="LY25" s="254"/>
      <c r="LZ25" s="207"/>
      <c r="MA25" s="207"/>
      <c r="MB25" s="207"/>
      <c r="MC25" s="207"/>
      <c r="MD25" s="207"/>
      <c r="ME25" s="207"/>
      <c r="MF25" s="255"/>
      <c r="MG25" s="254"/>
      <c r="MH25" s="207"/>
      <c r="MI25" s="207"/>
      <c r="MJ25" s="207"/>
      <c r="MK25" s="207"/>
      <c r="ML25" s="207"/>
      <c r="MM25" s="207"/>
      <c r="MN25" s="255"/>
      <c r="MO25" s="254"/>
      <c r="MP25" s="207"/>
      <c r="MQ25" s="207"/>
      <c r="MR25" s="207"/>
      <c r="MS25" s="207"/>
      <c r="MT25" s="207"/>
      <c r="MU25" s="207"/>
      <c r="MV25" s="255"/>
      <c r="MW25" s="254"/>
      <c r="MX25" s="207"/>
      <c r="MY25" s="207"/>
      <c r="MZ25" s="207"/>
      <c r="NA25" s="207"/>
      <c r="NB25" s="207"/>
      <c r="NC25" s="207"/>
      <c r="ND25" s="255"/>
      <c r="NE25" s="254"/>
      <c r="NF25" s="207"/>
      <c r="NG25" s="207"/>
      <c r="NH25" s="207"/>
      <c r="NI25" s="207"/>
      <c r="NJ25" s="207"/>
      <c r="NK25" s="207"/>
      <c r="NL25" s="255"/>
      <c r="NM25" s="254"/>
      <c r="NN25" s="207"/>
      <c r="NO25" s="207"/>
      <c r="NP25" s="207"/>
      <c r="NQ25" s="207"/>
      <c r="NR25" s="207"/>
      <c r="NS25" s="207"/>
      <c r="NT25" s="255"/>
      <c r="NU25" s="254"/>
      <c r="NV25" s="207"/>
      <c r="NW25" s="207"/>
      <c r="NX25" s="207"/>
      <c r="NY25" s="207"/>
      <c r="NZ25" s="207"/>
      <c r="OA25" s="207"/>
      <c r="OB25" s="255"/>
      <c r="OC25" s="254"/>
      <c r="OD25" s="207"/>
      <c r="OE25" s="207"/>
      <c r="OF25" s="207"/>
      <c r="OG25" s="207"/>
      <c r="OH25" s="207"/>
      <c r="OI25" s="207"/>
      <c r="OJ25" s="255"/>
      <c r="OK25" s="254"/>
      <c r="OL25" s="207"/>
      <c r="OM25" s="207"/>
      <c r="ON25" s="207"/>
      <c r="OO25" s="207"/>
      <c r="OP25" s="207"/>
      <c r="OQ25" s="207"/>
      <c r="OR25" s="255"/>
      <c r="OS25" s="254"/>
      <c r="OT25" s="207"/>
      <c r="OU25" s="207"/>
      <c r="OV25" s="207"/>
      <c r="OW25" s="207"/>
      <c r="OX25" s="207"/>
      <c r="OY25" s="207"/>
      <c r="OZ25" s="255"/>
      <c r="PA25" s="254"/>
      <c r="PB25" s="207"/>
      <c r="PC25" s="207"/>
      <c r="PD25" s="207"/>
      <c r="PE25" s="207"/>
      <c r="PF25" s="207"/>
      <c r="PG25" s="207"/>
      <c r="PH25" s="255"/>
      <c r="PI25" s="254"/>
      <c r="PJ25" s="207"/>
      <c r="PK25" s="207"/>
      <c r="PL25" s="207"/>
      <c r="PM25" s="207"/>
      <c r="PN25" s="207"/>
      <c r="PO25" s="207"/>
      <c r="PP25" s="255"/>
      <c r="PQ25" s="254"/>
      <c r="PR25" s="207"/>
      <c r="PS25" s="207"/>
      <c r="PT25" s="207"/>
      <c r="PU25" s="207"/>
      <c r="PV25" s="207"/>
      <c r="PW25" s="207"/>
      <c r="PX25" s="255"/>
      <c r="PY25" s="254"/>
      <c r="PZ25" s="207"/>
      <c r="QA25" s="207"/>
      <c r="QB25" s="207"/>
      <c r="QC25" s="207"/>
      <c r="QD25" s="207"/>
      <c r="QE25" s="207"/>
      <c r="QF25" s="255"/>
      <c r="QG25" s="254"/>
      <c r="QH25" s="207"/>
      <c r="QI25" s="207"/>
      <c r="QJ25" s="207"/>
      <c r="QK25" s="207"/>
      <c r="QL25" s="207"/>
      <c r="QM25" s="207"/>
      <c r="QN25" s="255"/>
      <c r="QO25" s="254"/>
      <c r="QP25" s="207"/>
      <c r="QQ25" s="207"/>
      <c r="QR25" s="207"/>
      <c r="QS25" s="207"/>
      <c r="QT25" s="207"/>
      <c r="QU25" s="207"/>
      <c r="QV25" s="255"/>
      <c r="QW25" s="254"/>
      <c r="QX25" s="207"/>
      <c r="QY25" s="207"/>
      <c r="QZ25" s="207"/>
      <c r="RA25" s="207"/>
      <c r="RB25" s="207"/>
      <c r="RC25" s="207"/>
      <c r="RD25" s="255"/>
      <c r="RE25" s="254"/>
      <c r="RF25" s="207"/>
      <c r="RG25" s="207"/>
      <c r="RH25" s="207"/>
      <c r="RI25" s="207"/>
      <c r="RJ25" s="207"/>
      <c r="RK25" s="207"/>
      <c r="RL25" s="255"/>
      <c r="RM25" s="254"/>
      <c r="RN25" s="207"/>
      <c r="RO25" s="207"/>
      <c r="RP25" s="207"/>
      <c r="RQ25" s="207"/>
      <c r="RR25" s="207"/>
      <c r="RS25" s="207"/>
      <c r="RT25" s="255"/>
      <c r="RU25" s="254"/>
      <c r="RV25" s="207"/>
      <c r="RW25" s="207"/>
      <c r="RX25" s="207"/>
      <c r="RY25" s="207"/>
      <c r="RZ25" s="207"/>
      <c r="SA25" s="207"/>
      <c r="SB25" s="255"/>
      <c r="SC25" s="254"/>
      <c r="SD25" s="207"/>
      <c r="SE25" s="207"/>
      <c r="SF25" s="207"/>
      <c r="SG25" s="207"/>
      <c r="SH25" s="207"/>
      <c r="SI25" s="207"/>
      <c r="SJ25" s="255"/>
      <c r="SK25" s="254"/>
      <c r="SL25" s="207"/>
      <c r="SM25" s="207"/>
      <c r="SN25" s="207"/>
      <c r="SO25" s="207"/>
      <c r="SP25" s="207"/>
      <c r="SQ25" s="207"/>
      <c r="SR25" s="255"/>
      <c r="SS25" s="254"/>
      <c r="ST25" s="207"/>
      <c r="SU25" s="207"/>
      <c r="SV25" s="207"/>
      <c r="SW25" s="207"/>
      <c r="SX25" s="207"/>
      <c r="SY25" s="207"/>
      <c r="SZ25" s="255"/>
      <c r="TA25" s="254"/>
      <c r="TB25" s="207"/>
      <c r="TC25" s="207"/>
      <c r="TD25" s="207"/>
      <c r="TE25" s="207"/>
      <c r="TF25" s="207"/>
      <c r="TG25" s="207"/>
      <c r="TH25" s="255"/>
      <c r="TI25" s="254"/>
      <c r="TJ25" s="207"/>
      <c r="TK25" s="207"/>
      <c r="TL25" s="207"/>
      <c r="TM25" s="207"/>
      <c r="TN25" s="207"/>
      <c r="TO25" s="207"/>
      <c r="TP25" s="255"/>
      <c r="TQ25" s="254"/>
      <c r="TR25" s="207"/>
      <c r="TS25" s="207"/>
      <c r="TT25" s="207"/>
      <c r="TU25" s="207"/>
      <c r="TV25" s="207"/>
      <c r="TW25" s="207"/>
      <c r="TX25" s="255"/>
      <c r="TY25" s="254"/>
      <c r="TZ25" s="207"/>
      <c r="UA25" s="207"/>
      <c r="UB25" s="207"/>
      <c r="UC25" s="207"/>
      <c r="UD25" s="207"/>
      <c r="UE25" s="207"/>
      <c r="UF25" s="255"/>
      <c r="UG25" s="254"/>
      <c r="UH25" s="207"/>
      <c r="UI25" s="207"/>
      <c r="UJ25" s="207"/>
      <c r="UK25" s="207"/>
      <c r="UL25" s="207"/>
      <c r="UM25" s="207"/>
      <c r="UN25" s="255"/>
      <c r="UO25" s="254"/>
      <c r="UP25" s="207"/>
      <c r="UQ25" s="207"/>
      <c r="UR25" s="207"/>
      <c r="US25" s="207"/>
      <c r="UT25" s="207"/>
      <c r="UU25" s="207"/>
      <c r="UV25" s="255"/>
      <c r="UW25" s="254"/>
      <c r="UX25" s="207"/>
      <c r="UY25" s="207"/>
      <c r="UZ25" s="207"/>
      <c r="VA25" s="207"/>
      <c r="VB25" s="207"/>
      <c r="VC25" s="207"/>
      <c r="VD25" s="255"/>
      <c r="VE25" s="254"/>
      <c r="VF25" s="207"/>
      <c r="VG25" s="207"/>
      <c r="VH25" s="207"/>
      <c r="VI25" s="207"/>
      <c r="VJ25" s="207"/>
      <c r="VK25" s="207"/>
      <c r="VL25" s="255"/>
      <c r="VM25" s="254"/>
      <c r="VN25" s="207"/>
      <c r="VO25" s="207"/>
      <c r="VP25" s="207"/>
      <c r="VQ25" s="207"/>
      <c r="VR25" s="207"/>
      <c r="VS25" s="207"/>
      <c r="VT25" s="255"/>
      <c r="VU25" s="254"/>
      <c r="VV25" s="207"/>
      <c r="VW25" s="207"/>
      <c r="VX25" s="207"/>
      <c r="VY25" s="207"/>
      <c r="VZ25" s="207"/>
      <c r="WA25" s="207"/>
      <c r="WB25" s="255"/>
      <c r="WC25" s="254"/>
      <c r="WD25" s="207"/>
      <c r="WE25" s="207"/>
      <c r="WF25" s="207"/>
      <c r="WG25" s="207"/>
      <c r="WH25" s="207"/>
      <c r="WI25" s="207"/>
      <c r="WJ25" s="255"/>
      <c r="WK25" s="254"/>
      <c r="WL25" s="207"/>
      <c r="WM25" s="207"/>
      <c r="WN25" s="207"/>
      <c r="WO25" s="207"/>
      <c r="WP25" s="207"/>
      <c r="WQ25" s="207"/>
      <c r="WR25" s="255"/>
      <c r="WS25" s="254"/>
      <c r="WT25" s="207"/>
      <c r="WU25" s="207"/>
      <c r="WV25" s="207"/>
      <c r="WW25" s="207"/>
      <c r="WX25" s="207"/>
      <c r="WY25" s="207"/>
      <c r="WZ25" s="255"/>
      <c r="XA25" s="254"/>
      <c r="XB25" s="207"/>
      <c r="XC25" s="207"/>
      <c r="XD25" s="207"/>
      <c r="XE25" s="207"/>
      <c r="XF25" s="207"/>
      <c r="XG25" s="207"/>
      <c r="XH25" s="255"/>
      <c r="XI25" s="254"/>
      <c r="XJ25" s="207"/>
      <c r="XK25" s="207"/>
      <c r="XL25" s="207"/>
      <c r="XM25" s="207"/>
      <c r="XN25" s="207"/>
      <c r="XO25" s="207"/>
      <c r="XP25" s="255"/>
      <c r="XQ25" s="254"/>
      <c r="XR25" s="207"/>
      <c r="XS25" s="207"/>
      <c r="XT25" s="207"/>
      <c r="XU25" s="207"/>
      <c r="XV25" s="207"/>
      <c r="XW25" s="207"/>
      <c r="XX25" s="255"/>
      <c r="XY25" s="254"/>
      <c r="XZ25" s="207"/>
      <c r="YA25" s="207"/>
      <c r="YB25" s="207"/>
      <c r="YC25" s="207"/>
      <c r="YD25" s="207"/>
      <c r="YE25" s="207"/>
      <c r="YF25" s="255"/>
      <c r="YG25" s="254"/>
      <c r="YH25" s="207"/>
      <c r="YI25" s="207"/>
      <c r="YJ25" s="207"/>
      <c r="YK25" s="207"/>
      <c r="YL25" s="207"/>
      <c r="YM25" s="207"/>
      <c r="YN25" s="255"/>
      <c r="YO25" s="254"/>
      <c r="YP25" s="207"/>
      <c r="YQ25" s="207"/>
      <c r="YR25" s="207"/>
      <c r="YS25" s="207"/>
      <c r="YT25" s="207"/>
      <c r="YU25" s="207"/>
      <c r="YV25" s="255"/>
      <c r="YW25" s="254"/>
      <c r="YX25" s="207"/>
      <c r="YY25" s="207"/>
      <c r="YZ25" s="207"/>
      <c r="ZA25" s="207"/>
      <c r="ZB25" s="207"/>
      <c r="ZC25" s="207"/>
      <c r="ZD25" s="255"/>
      <c r="ZE25" s="254"/>
      <c r="ZF25" s="207"/>
      <c r="ZG25" s="207"/>
      <c r="ZH25" s="207"/>
      <c r="ZI25" s="207"/>
      <c r="ZJ25" s="207"/>
      <c r="ZK25" s="207"/>
      <c r="ZL25" s="255"/>
      <c r="ZM25" s="254"/>
      <c r="ZN25" s="207"/>
      <c r="ZO25" s="207"/>
      <c r="ZP25" s="207"/>
      <c r="ZQ25" s="207"/>
      <c r="ZR25" s="207"/>
      <c r="ZS25" s="207"/>
      <c r="ZT25" s="255"/>
      <c r="ZU25" s="254"/>
      <c r="ZV25" s="207"/>
      <c r="ZW25" s="207"/>
      <c r="ZX25" s="207"/>
      <c r="ZY25" s="207"/>
      <c r="ZZ25" s="207"/>
      <c r="AAA25" s="207"/>
      <c r="AAB25" s="255"/>
      <c r="AAC25" s="254"/>
      <c r="AAD25" s="207"/>
      <c r="AAE25" s="207"/>
      <c r="AAF25" s="207"/>
      <c r="AAG25" s="207"/>
      <c r="AAH25" s="207"/>
      <c r="AAI25" s="207"/>
      <c r="AAJ25" s="255"/>
      <c r="AAK25" s="254"/>
      <c r="AAL25" s="207"/>
      <c r="AAM25" s="207"/>
      <c r="AAN25" s="207"/>
      <c r="AAO25" s="207"/>
      <c r="AAP25" s="207"/>
      <c r="AAQ25" s="207"/>
      <c r="AAR25" s="255"/>
      <c r="AAS25" s="254"/>
      <c r="AAT25" s="207"/>
      <c r="AAU25" s="207"/>
      <c r="AAV25" s="207"/>
      <c r="AAW25" s="207"/>
      <c r="AAX25" s="207"/>
      <c r="AAY25" s="207"/>
      <c r="AAZ25" s="255"/>
      <c r="ABA25" s="254"/>
      <c r="ABB25" s="207"/>
      <c r="ABC25" s="207"/>
      <c r="ABD25" s="207"/>
      <c r="ABE25" s="207"/>
      <c r="ABF25" s="207"/>
      <c r="ABG25" s="207"/>
      <c r="ABH25" s="255"/>
      <c r="ABI25" s="254"/>
      <c r="ABJ25" s="207"/>
      <c r="ABK25" s="207"/>
      <c r="ABL25" s="207"/>
      <c r="ABM25" s="207"/>
      <c r="ABN25" s="207"/>
      <c r="ABO25" s="207"/>
      <c r="ABP25" s="255"/>
      <c r="ABQ25" s="254"/>
      <c r="ABR25" s="207"/>
      <c r="ABS25" s="207"/>
      <c r="ABT25" s="207"/>
      <c r="ABU25" s="207"/>
      <c r="ABV25" s="207"/>
      <c r="ABW25" s="207"/>
      <c r="ABX25" s="255"/>
      <c r="ABY25" s="254"/>
      <c r="ABZ25" s="207"/>
      <c r="ACA25" s="207"/>
      <c r="ACB25" s="207"/>
      <c r="ACC25" s="207"/>
      <c r="ACD25" s="207"/>
      <c r="ACE25" s="207"/>
      <c r="ACF25" s="255"/>
      <c r="ACG25" s="254"/>
      <c r="ACH25" s="207"/>
      <c r="ACI25" s="207"/>
      <c r="ACJ25" s="207"/>
      <c r="ACK25" s="207"/>
      <c r="ACL25" s="207"/>
      <c r="ACM25" s="207"/>
      <c r="ACN25" s="255"/>
      <c r="ACO25" s="254"/>
      <c r="ACP25" s="207"/>
      <c r="ACQ25" s="207"/>
      <c r="ACR25" s="207"/>
      <c r="ACS25" s="207"/>
      <c r="ACT25" s="207"/>
      <c r="ACU25" s="207"/>
      <c r="ACV25" s="255"/>
      <c r="ACW25" s="254"/>
      <c r="ACX25" s="207"/>
      <c r="ACY25" s="207"/>
      <c r="ACZ25" s="207"/>
      <c r="ADA25" s="207"/>
      <c r="ADB25" s="207"/>
      <c r="ADC25" s="207"/>
      <c r="ADD25" s="255"/>
      <c r="ADE25" s="254"/>
      <c r="ADF25" s="207"/>
      <c r="ADG25" s="207"/>
      <c r="ADH25" s="207"/>
      <c r="ADI25" s="207"/>
      <c r="ADJ25" s="207"/>
      <c r="ADK25" s="207"/>
      <c r="ADL25" s="255"/>
      <c r="ADM25" s="254"/>
      <c r="ADN25" s="207"/>
      <c r="ADO25" s="207"/>
      <c r="ADP25" s="207"/>
      <c r="ADQ25" s="207"/>
      <c r="ADR25" s="207"/>
      <c r="ADS25" s="207"/>
      <c r="ADT25" s="255"/>
      <c r="ADU25" s="254"/>
      <c r="ADV25" s="207"/>
      <c r="ADW25" s="207"/>
      <c r="ADX25" s="207"/>
      <c r="ADY25" s="207"/>
      <c r="ADZ25" s="207"/>
      <c r="AEA25" s="207"/>
      <c r="AEB25" s="255"/>
      <c r="AEC25" s="254"/>
      <c r="AED25" s="207"/>
      <c r="AEE25" s="207"/>
      <c r="AEF25" s="207"/>
      <c r="AEG25" s="207"/>
      <c r="AEH25" s="207"/>
      <c r="AEI25" s="207"/>
      <c r="AEJ25" s="255"/>
      <c r="AEK25" s="254"/>
      <c r="AEL25" s="207"/>
      <c r="AEM25" s="207"/>
      <c r="AEN25" s="207"/>
      <c r="AEO25" s="207"/>
      <c r="AEP25" s="207"/>
      <c r="AEQ25" s="207"/>
      <c r="AER25" s="255"/>
      <c r="AES25" s="254"/>
      <c r="AET25" s="207"/>
      <c r="AEU25" s="207"/>
      <c r="AEV25" s="207"/>
      <c r="AEW25" s="207"/>
      <c r="AEX25" s="207"/>
      <c r="AEY25" s="207"/>
      <c r="AEZ25" s="255"/>
      <c r="AFA25" s="254"/>
      <c r="AFB25" s="207"/>
      <c r="AFC25" s="207"/>
      <c r="AFD25" s="207"/>
      <c r="AFE25" s="207"/>
      <c r="AFF25" s="207"/>
      <c r="AFG25" s="207"/>
      <c r="AFH25" s="255"/>
      <c r="AFI25" s="254"/>
      <c r="AFJ25" s="207"/>
      <c r="AFK25" s="207"/>
      <c r="AFL25" s="207"/>
      <c r="AFM25" s="207"/>
      <c r="AFN25" s="207"/>
      <c r="AFO25" s="207"/>
      <c r="AFP25" s="255"/>
      <c r="AFQ25" s="254"/>
      <c r="AFR25" s="207"/>
      <c r="AFS25" s="207"/>
      <c r="AFT25" s="207"/>
      <c r="AFU25" s="207"/>
      <c r="AFV25" s="207"/>
      <c r="AFW25" s="207"/>
      <c r="AFX25" s="255"/>
      <c r="AFY25" s="254"/>
      <c r="AFZ25" s="207"/>
      <c r="AGA25" s="207"/>
      <c r="AGB25" s="207"/>
      <c r="AGC25" s="207"/>
      <c r="AGD25" s="207"/>
      <c r="AGE25" s="207"/>
      <c r="AGF25" s="255"/>
      <c r="AGG25" s="254"/>
      <c r="AGH25" s="207"/>
      <c r="AGI25" s="207"/>
      <c r="AGJ25" s="207"/>
      <c r="AGK25" s="207"/>
      <c r="AGL25" s="207"/>
      <c r="AGM25" s="207"/>
      <c r="AGN25" s="255"/>
      <c r="AGO25" s="254"/>
      <c r="AGP25" s="207"/>
      <c r="AGQ25" s="207"/>
      <c r="AGR25" s="207"/>
      <c r="AGS25" s="207"/>
      <c r="AGT25" s="207"/>
      <c r="AGU25" s="207"/>
      <c r="AGV25" s="255"/>
      <c r="AGW25" s="254"/>
      <c r="AGX25" s="207"/>
      <c r="AGY25" s="207"/>
      <c r="AGZ25" s="207"/>
      <c r="AHA25" s="207"/>
      <c r="AHB25" s="207"/>
      <c r="AHC25" s="207"/>
      <c r="AHD25" s="255"/>
      <c r="AHE25" s="254"/>
      <c r="AHF25" s="207"/>
      <c r="AHG25" s="207"/>
      <c r="AHH25" s="207"/>
      <c r="AHI25" s="207"/>
      <c r="AHJ25" s="207"/>
      <c r="AHK25" s="207"/>
      <c r="AHL25" s="255"/>
      <c r="AHM25" s="254"/>
      <c r="AHN25" s="207"/>
      <c r="AHO25" s="207"/>
      <c r="AHP25" s="207"/>
      <c r="AHQ25" s="207"/>
      <c r="AHR25" s="207"/>
      <c r="AHS25" s="207"/>
      <c r="AHT25" s="255"/>
      <c r="AHU25" s="254"/>
      <c r="AHV25" s="207"/>
      <c r="AHW25" s="207"/>
      <c r="AHX25" s="207"/>
      <c r="AHY25" s="207"/>
      <c r="AHZ25" s="207"/>
      <c r="AIA25" s="207"/>
      <c r="AIB25" s="255"/>
      <c r="AIC25" s="254"/>
      <c r="AID25" s="207"/>
      <c r="AIE25" s="207"/>
      <c r="AIF25" s="207"/>
      <c r="AIG25" s="207"/>
      <c r="AIH25" s="207"/>
      <c r="AII25" s="207"/>
      <c r="AIJ25" s="255"/>
      <c r="AIK25" s="254"/>
      <c r="AIL25" s="207"/>
      <c r="AIM25" s="207"/>
      <c r="AIN25" s="207"/>
      <c r="AIO25" s="207"/>
      <c r="AIP25" s="207"/>
      <c r="AIQ25" s="207"/>
      <c r="AIR25" s="255"/>
      <c r="AIS25" s="254"/>
      <c r="AIT25" s="207"/>
      <c r="AIU25" s="207"/>
      <c r="AIV25" s="207"/>
      <c r="AIW25" s="207"/>
      <c r="AIX25" s="207"/>
      <c r="AIY25" s="207"/>
      <c r="AIZ25" s="255"/>
      <c r="AJA25" s="254"/>
      <c r="AJB25" s="207"/>
      <c r="AJC25" s="207"/>
      <c r="AJD25" s="207"/>
      <c r="AJE25" s="207"/>
      <c r="AJF25" s="207"/>
      <c r="AJG25" s="207"/>
      <c r="AJH25" s="255"/>
      <c r="AJI25" s="254"/>
      <c r="AJJ25" s="207"/>
      <c r="AJK25" s="207"/>
      <c r="AJL25" s="207"/>
      <c r="AJM25" s="207"/>
      <c r="AJN25" s="207"/>
      <c r="AJO25" s="207"/>
      <c r="AJP25" s="255"/>
      <c r="AJQ25" s="254"/>
      <c r="AJR25" s="207"/>
      <c r="AJS25" s="207"/>
      <c r="AJT25" s="207"/>
      <c r="AJU25" s="207"/>
      <c r="AJV25" s="207"/>
      <c r="AJW25" s="207"/>
      <c r="AJX25" s="255"/>
      <c r="AJY25" s="254"/>
      <c r="AJZ25" s="207"/>
      <c r="AKA25" s="207"/>
      <c r="AKB25" s="207"/>
      <c r="AKC25" s="207"/>
      <c r="AKD25" s="207"/>
      <c r="AKE25" s="207"/>
      <c r="AKF25" s="255"/>
      <c r="AKG25" s="254"/>
      <c r="AKH25" s="207"/>
      <c r="AKI25" s="207"/>
      <c r="AKJ25" s="207"/>
      <c r="AKK25" s="207"/>
      <c r="AKL25" s="207"/>
      <c r="AKM25" s="207"/>
      <c r="AKN25" s="255"/>
      <c r="AKO25" s="254"/>
      <c r="AKP25" s="207"/>
      <c r="AKQ25" s="207"/>
      <c r="AKR25" s="207"/>
      <c r="AKS25" s="207"/>
      <c r="AKT25" s="207"/>
      <c r="AKU25" s="207"/>
      <c r="AKV25" s="255"/>
      <c r="AKW25" s="254"/>
      <c r="AKX25" s="207"/>
      <c r="AKY25" s="207"/>
      <c r="AKZ25" s="207"/>
      <c r="ALA25" s="207"/>
      <c r="ALB25" s="207"/>
      <c r="ALC25" s="207"/>
      <c r="ALD25" s="255"/>
      <c r="ALE25" s="254"/>
      <c r="ALF25" s="207"/>
      <c r="ALG25" s="207"/>
      <c r="ALH25" s="207"/>
      <c r="ALI25" s="207"/>
      <c r="ALJ25" s="207"/>
      <c r="ALK25" s="207"/>
      <c r="ALL25" s="255"/>
      <c r="ALM25" s="254"/>
      <c r="ALN25" s="207"/>
      <c r="ALO25" s="207"/>
      <c r="ALP25" s="207"/>
      <c r="ALQ25" s="207"/>
      <c r="ALR25" s="207"/>
      <c r="ALS25" s="207"/>
      <c r="ALT25" s="255"/>
      <c r="ALU25" s="254"/>
      <c r="ALV25" s="207"/>
      <c r="ALW25" s="207"/>
      <c r="ALX25" s="207"/>
      <c r="ALY25" s="207"/>
      <c r="ALZ25" s="207"/>
      <c r="AMA25" s="207"/>
      <c r="AMB25" s="255"/>
      <c r="AMC25" s="254"/>
      <c r="AMD25" s="207"/>
      <c r="AME25" s="207"/>
      <c r="AMF25" s="207"/>
      <c r="AMG25" s="207"/>
      <c r="AMH25" s="207"/>
      <c r="AMI25" s="207"/>
      <c r="AMJ25" s="255"/>
      <c r="AMK25" s="254"/>
      <c r="AML25" s="207"/>
      <c r="AMM25" s="207"/>
      <c r="AMN25" s="207"/>
      <c r="AMO25" s="207"/>
      <c r="AMP25" s="207"/>
      <c r="AMQ25" s="207"/>
      <c r="AMR25" s="255"/>
      <c r="AMS25" s="254"/>
      <c r="AMT25" s="207"/>
      <c r="AMU25" s="207"/>
      <c r="AMV25" s="207"/>
      <c r="AMW25" s="207"/>
      <c r="AMX25" s="207"/>
      <c r="AMY25" s="207"/>
      <c r="AMZ25" s="255"/>
      <c r="ANA25" s="254"/>
      <c r="ANB25" s="207"/>
      <c r="ANC25" s="207"/>
      <c r="AND25" s="207"/>
      <c r="ANE25" s="207"/>
      <c r="ANF25" s="207"/>
      <c r="ANG25" s="207"/>
      <c r="ANH25" s="255"/>
      <c r="ANI25" s="254"/>
      <c r="ANJ25" s="207"/>
      <c r="ANK25" s="207"/>
      <c r="ANL25" s="207"/>
      <c r="ANM25" s="207"/>
      <c r="ANN25" s="207"/>
      <c r="ANO25" s="207"/>
      <c r="ANP25" s="255"/>
      <c r="ANQ25" s="254"/>
      <c r="ANR25" s="207"/>
      <c r="ANS25" s="207"/>
      <c r="ANT25" s="207"/>
      <c r="ANU25" s="207"/>
      <c r="ANV25" s="207"/>
      <c r="ANW25" s="207"/>
      <c r="ANX25" s="255"/>
      <c r="ANY25" s="254"/>
      <c r="ANZ25" s="207"/>
      <c r="AOA25" s="207"/>
      <c r="AOB25" s="207"/>
      <c r="AOC25" s="207"/>
      <c r="AOD25" s="207"/>
      <c r="AOE25" s="207"/>
      <c r="AOF25" s="255"/>
      <c r="AOG25" s="254"/>
      <c r="AOH25" s="207"/>
      <c r="AOI25" s="207"/>
      <c r="AOJ25" s="207"/>
      <c r="AOK25" s="207"/>
      <c r="AOL25" s="207"/>
      <c r="AOM25" s="207"/>
      <c r="AON25" s="255"/>
      <c r="AOO25" s="254"/>
      <c r="AOP25" s="207"/>
      <c r="AOQ25" s="207"/>
      <c r="AOR25" s="207"/>
      <c r="AOS25" s="207"/>
      <c r="AOT25" s="207"/>
      <c r="AOU25" s="207"/>
      <c r="AOV25" s="255"/>
      <c r="AOW25" s="254"/>
      <c r="AOX25" s="207"/>
      <c r="AOY25" s="207"/>
      <c r="AOZ25" s="207"/>
      <c r="APA25" s="207"/>
      <c r="APB25" s="207"/>
      <c r="APC25" s="207"/>
      <c r="APD25" s="255"/>
      <c r="APE25" s="254"/>
      <c r="APF25" s="207"/>
      <c r="APG25" s="207"/>
      <c r="APH25" s="207"/>
      <c r="API25" s="207"/>
      <c r="APJ25" s="207"/>
      <c r="APK25" s="207"/>
      <c r="APL25" s="255"/>
      <c r="APM25" s="254"/>
      <c r="APN25" s="207"/>
      <c r="APO25" s="207"/>
      <c r="APP25" s="207"/>
      <c r="APQ25" s="207"/>
      <c r="APR25" s="207"/>
      <c r="APS25" s="207"/>
      <c r="APT25" s="255"/>
      <c r="APU25" s="254"/>
      <c r="APV25" s="207"/>
      <c r="APW25" s="207"/>
      <c r="APX25" s="207"/>
      <c r="APY25" s="207"/>
      <c r="APZ25" s="207"/>
      <c r="AQA25" s="207"/>
      <c r="AQB25" s="255"/>
      <c r="AQC25" s="254"/>
      <c r="AQD25" s="207"/>
      <c r="AQE25" s="207"/>
      <c r="AQF25" s="207"/>
      <c r="AQG25" s="207"/>
      <c r="AQH25" s="207"/>
      <c r="AQI25" s="207"/>
      <c r="AQJ25" s="255"/>
      <c r="AQK25" s="254"/>
      <c r="AQL25" s="207"/>
      <c r="AQM25" s="207"/>
      <c r="AQN25" s="207"/>
      <c r="AQO25" s="207"/>
      <c r="AQP25" s="207"/>
      <c r="AQQ25" s="207"/>
      <c r="AQR25" s="255"/>
      <c r="AQS25" s="254"/>
      <c r="AQT25" s="207"/>
      <c r="AQU25" s="207"/>
      <c r="AQV25" s="207"/>
      <c r="AQW25" s="207"/>
      <c r="AQX25" s="207"/>
      <c r="AQY25" s="207"/>
      <c r="AQZ25" s="255"/>
      <c r="ARA25" s="254"/>
      <c r="ARB25" s="207"/>
      <c r="ARC25" s="207"/>
      <c r="ARD25" s="207"/>
      <c r="ARE25" s="207"/>
      <c r="ARF25" s="207"/>
      <c r="ARG25" s="207"/>
      <c r="ARH25" s="255"/>
      <c r="ARI25" s="254"/>
      <c r="ARJ25" s="207"/>
      <c r="ARK25" s="207"/>
      <c r="ARL25" s="207"/>
      <c r="ARM25" s="207"/>
      <c r="ARN25" s="207"/>
      <c r="ARO25" s="207"/>
      <c r="ARP25" s="255"/>
      <c r="ARQ25" s="254"/>
      <c r="ARR25" s="207"/>
      <c r="ARS25" s="207"/>
      <c r="ART25" s="207"/>
      <c r="ARU25" s="207"/>
      <c r="ARV25" s="207"/>
      <c r="ARW25" s="207"/>
      <c r="ARX25" s="255"/>
      <c r="ARY25" s="254"/>
      <c r="ARZ25" s="207"/>
      <c r="ASA25" s="207"/>
      <c r="ASB25" s="207"/>
      <c r="ASC25" s="207"/>
      <c r="ASD25" s="207"/>
      <c r="ASE25" s="207"/>
      <c r="ASF25" s="255"/>
      <c r="ASG25" s="254"/>
      <c r="ASH25" s="207"/>
      <c r="ASI25" s="207"/>
      <c r="ASJ25" s="207"/>
      <c r="ASK25" s="207"/>
      <c r="ASL25" s="207"/>
      <c r="ASM25" s="207"/>
      <c r="ASN25" s="255"/>
      <c r="ASO25" s="254"/>
      <c r="ASP25" s="207"/>
      <c r="ASQ25" s="207"/>
      <c r="ASR25" s="207"/>
      <c r="ASS25" s="207"/>
      <c r="AST25" s="207"/>
      <c r="ASU25" s="207"/>
      <c r="ASV25" s="255"/>
      <c r="ASW25" s="254"/>
      <c r="ASX25" s="207"/>
      <c r="ASY25" s="207"/>
      <c r="ASZ25" s="207"/>
      <c r="ATA25" s="207"/>
      <c r="ATB25" s="207"/>
      <c r="ATC25" s="207"/>
      <c r="ATD25" s="255"/>
      <c r="ATE25" s="254"/>
      <c r="ATF25" s="207"/>
      <c r="ATG25" s="207"/>
      <c r="ATH25" s="207"/>
      <c r="ATI25" s="207"/>
      <c r="ATJ25" s="207"/>
      <c r="ATK25" s="207"/>
      <c r="ATL25" s="255"/>
      <c r="ATM25" s="254"/>
      <c r="ATN25" s="207"/>
      <c r="ATO25" s="207"/>
      <c r="ATP25" s="207"/>
      <c r="ATQ25" s="207"/>
      <c r="ATR25" s="207"/>
      <c r="ATS25" s="207"/>
      <c r="ATT25" s="255"/>
      <c r="ATU25" s="254"/>
      <c r="ATV25" s="207"/>
      <c r="ATW25" s="207"/>
      <c r="ATX25" s="207"/>
      <c r="ATY25" s="207"/>
      <c r="ATZ25" s="207"/>
      <c r="AUA25" s="207"/>
      <c r="AUB25" s="255"/>
      <c r="AUC25" s="254"/>
      <c r="AUD25" s="207"/>
      <c r="AUE25" s="207"/>
      <c r="AUF25" s="207"/>
      <c r="AUG25" s="207"/>
      <c r="AUH25" s="207"/>
      <c r="AUI25" s="207"/>
      <c r="AUJ25" s="255"/>
      <c r="AUK25" s="254"/>
      <c r="AUL25" s="207"/>
      <c r="AUM25" s="207"/>
      <c r="AUN25" s="207"/>
      <c r="AUO25" s="207"/>
      <c r="AUP25" s="207"/>
      <c r="AUQ25" s="207"/>
      <c r="AUR25" s="255"/>
      <c r="AUS25" s="254"/>
      <c r="AUT25" s="207"/>
      <c r="AUU25" s="207"/>
      <c r="AUV25" s="207"/>
      <c r="AUW25" s="207"/>
      <c r="AUX25" s="207"/>
      <c r="AUY25" s="207"/>
      <c r="AUZ25" s="255"/>
      <c r="AVA25" s="254"/>
      <c r="AVB25" s="207"/>
      <c r="AVC25" s="207"/>
      <c r="AVD25" s="207"/>
      <c r="AVE25" s="207"/>
      <c r="AVF25" s="207"/>
      <c r="AVG25" s="207"/>
      <c r="AVH25" s="255"/>
      <c r="AVI25" s="254"/>
      <c r="AVJ25" s="207"/>
      <c r="AVK25" s="207"/>
      <c r="AVL25" s="207"/>
      <c r="AVM25" s="207"/>
      <c r="AVN25" s="207"/>
      <c r="AVO25" s="207"/>
      <c r="AVP25" s="255"/>
      <c r="AVQ25" s="254"/>
      <c r="AVR25" s="207"/>
      <c r="AVS25" s="207"/>
      <c r="AVT25" s="207"/>
      <c r="AVU25" s="207"/>
      <c r="AVV25" s="207"/>
      <c r="AVW25" s="207"/>
      <c r="AVX25" s="255"/>
      <c r="AVY25" s="254"/>
      <c r="AVZ25" s="207"/>
      <c r="AWA25" s="207"/>
      <c r="AWB25" s="207"/>
      <c r="AWC25" s="207"/>
      <c r="AWD25" s="207"/>
      <c r="AWE25" s="207"/>
      <c r="AWF25" s="255"/>
      <c r="AWG25" s="254"/>
      <c r="AWH25" s="207"/>
      <c r="AWI25" s="207"/>
      <c r="AWJ25" s="207"/>
      <c r="AWK25" s="207"/>
      <c r="AWL25" s="207"/>
      <c r="AWM25" s="207"/>
      <c r="AWN25" s="255"/>
      <c r="AWO25" s="254"/>
      <c r="AWP25" s="207"/>
      <c r="AWQ25" s="207"/>
      <c r="AWR25" s="207"/>
      <c r="AWS25" s="207"/>
      <c r="AWT25" s="207"/>
      <c r="AWU25" s="207"/>
      <c r="AWV25" s="255"/>
      <c r="AWW25" s="254"/>
      <c r="AWX25" s="207"/>
      <c r="AWY25" s="207"/>
      <c r="AWZ25" s="207"/>
      <c r="AXA25" s="207"/>
      <c r="AXB25" s="207"/>
      <c r="AXC25" s="207"/>
      <c r="AXD25" s="255"/>
      <c r="AXE25" s="254"/>
      <c r="AXF25" s="207"/>
      <c r="AXG25" s="207"/>
      <c r="AXH25" s="207"/>
      <c r="AXI25" s="207"/>
      <c r="AXJ25" s="207"/>
      <c r="AXK25" s="207"/>
      <c r="AXL25" s="255"/>
      <c r="AXM25" s="254"/>
      <c r="AXN25" s="207"/>
      <c r="AXO25" s="207"/>
      <c r="AXP25" s="207"/>
      <c r="AXQ25" s="207"/>
      <c r="AXR25" s="207"/>
      <c r="AXS25" s="207"/>
      <c r="AXT25" s="255"/>
      <c r="AXU25" s="254"/>
      <c r="AXV25" s="207"/>
      <c r="AXW25" s="207"/>
      <c r="AXX25" s="207"/>
      <c r="AXY25" s="207"/>
      <c r="AXZ25" s="207"/>
      <c r="AYA25" s="207"/>
      <c r="AYB25" s="255"/>
      <c r="AYC25" s="254"/>
      <c r="AYD25" s="207"/>
      <c r="AYE25" s="207"/>
      <c r="AYF25" s="207"/>
      <c r="AYG25" s="207"/>
      <c r="AYH25" s="207"/>
      <c r="AYI25" s="207"/>
      <c r="AYJ25" s="255"/>
      <c r="AYK25" s="254"/>
      <c r="AYL25" s="207"/>
      <c r="AYM25" s="207"/>
      <c r="AYN25" s="207"/>
      <c r="AYO25" s="207"/>
      <c r="AYP25" s="207"/>
      <c r="AYQ25" s="207"/>
      <c r="AYR25" s="255"/>
      <c r="AYS25" s="254"/>
      <c r="AYT25" s="207"/>
      <c r="AYU25" s="207"/>
      <c r="AYV25" s="207"/>
      <c r="AYW25" s="207"/>
      <c r="AYX25" s="207"/>
      <c r="AYY25" s="207"/>
      <c r="AYZ25" s="255"/>
      <c r="AZA25" s="254"/>
      <c r="AZB25" s="207"/>
      <c r="AZC25" s="207"/>
      <c r="AZD25" s="207"/>
      <c r="AZE25" s="207"/>
      <c r="AZF25" s="207"/>
      <c r="AZG25" s="207"/>
      <c r="AZH25" s="255"/>
      <c r="AZI25" s="254"/>
      <c r="AZJ25" s="207"/>
      <c r="AZK25" s="207"/>
      <c r="AZL25" s="207"/>
      <c r="AZM25" s="207"/>
      <c r="AZN25" s="207"/>
      <c r="AZO25" s="207"/>
      <c r="AZP25" s="255"/>
      <c r="AZQ25" s="254"/>
      <c r="AZR25" s="207"/>
      <c r="AZS25" s="207"/>
      <c r="AZT25" s="207"/>
      <c r="AZU25" s="207"/>
      <c r="AZV25" s="207"/>
      <c r="AZW25" s="207"/>
      <c r="AZX25" s="255"/>
      <c r="AZY25" s="254"/>
      <c r="AZZ25" s="207"/>
      <c r="BAA25" s="207"/>
      <c r="BAB25" s="207"/>
      <c r="BAC25" s="207"/>
      <c r="BAD25" s="207"/>
      <c r="BAE25" s="207"/>
      <c r="BAF25" s="255"/>
      <c r="BAG25" s="254"/>
      <c r="BAH25" s="207"/>
      <c r="BAI25" s="207"/>
      <c r="BAJ25" s="207"/>
      <c r="BAK25" s="207"/>
      <c r="BAL25" s="207"/>
      <c r="BAM25" s="207"/>
      <c r="BAN25" s="255"/>
      <c r="BAO25" s="254"/>
      <c r="BAP25" s="207"/>
      <c r="BAQ25" s="207"/>
      <c r="BAR25" s="207"/>
      <c r="BAS25" s="207"/>
      <c r="BAT25" s="207"/>
      <c r="BAU25" s="207"/>
      <c r="BAV25" s="255"/>
      <c r="BAW25" s="254"/>
      <c r="BAX25" s="207"/>
      <c r="BAY25" s="207"/>
      <c r="BAZ25" s="207"/>
      <c r="BBA25" s="207"/>
      <c r="BBB25" s="207"/>
      <c r="BBC25" s="207"/>
      <c r="BBD25" s="255"/>
      <c r="BBE25" s="254"/>
      <c r="BBF25" s="207"/>
      <c r="BBG25" s="207"/>
      <c r="BBH25" s="207"/>
      <c r="BBI25" s="207"/>
      <c r="BBJ25" s="207"/>
      <c r="BBK25" s="207"/>
      <c r="BBL25" s="255"/>
      <c r="BBM25" s="254"/>
      <c r="BBN25" s="207"/>
      <c r="BBO25" s="207"/>
      <c r="BBP25" s="207"/>
      <c r="BBQ25" s="207"/>
      <c r="BBR25" s="207"/>
      <c r="BBS25" s="207"/>
      <c r="BBT25" s="255"/>
      <c r="BBU25" s="254"/>
      <c r="BBV25" s="207"/>
      <c r="BBW25" s="207"/>
      <c r="BBX25" s="207"/>
      <c r="BBY25" s="207"/>
      <c r="BBZ25" s="207"/>
      <c r="BCA25" s="207"/>
      <c r="BCB25" s="255"/>
      <c r="BCC25" s="254"/>
      <c r="BCD25" s="207"/>
      <c r="BCE25" s="207"/>
      <c r="BCF25" s="207"/>
      <c r="BCG25" s="207"/>
      <c r="BCH25" s="207"/>
      <c r="BCI25" s="207"/>
      <c r="BCJ25" s="255"/>
      <c r="BCK25" s="254"/>
      <c r="BCL25" s="207"/>
      <c r="BCM25" s="207"/>
      <c r="BCN25" s="207"/>
      <c r="BCO25" s="207"/>
      <c r="BCP25" s="207"/>
      <c r="BCQ25" s="207"/>
      <c r="BCR25" s="255"/>
      <c r="BCS25" s="254"/>
      <c r="BCT25" s="207"/>
      <c r="BCU25" s="207"/>
      <c r="BCV25" s="207"/>
      <c r="BCW25" s="207"/>
      <c r="BCX25" s="207"/>
      <c r="BCY25" s="207"/>
      <c r="BCZ25" s="255"/>
      <c r="BDA25" s="254"/>
      <c r="BDB25" s="207"/>
      <c r="BDC25" s="207"/>
      <c r="BDD25" s="207"/>
      <c r="BDE25" s="207"/>
      <c r="BDF25" s="207"/>
      <c r="BDG25" s="207"/>
      <c r="BDH25" s="255"/>
      <c r="BDI25" s="254"/>
      <c r="BDJ25" s="207"/>
      <c r="BDK25" s="207"/>
      <c r="BDL25" s="207"/>
      <c r="BDM25" s="207"/>
      <c r="BDN25" s="207"/>
      <c r="BDO25" s="207"/>
      <c r="BDP25" s="255"/>
      <c r="BDQ25" s="254"/>
      <c r="BDR25" s="207"/>
      <c r="BDS25" s="207"/>
      <c r="BDT25" s="207"/>
      <c r="BDU25" s="207"/>
      <c r="BDV25" s="207"/>
      <c r="BDW25" s="207"/>
      <c r="BDX25" s="255"/>
      <c r="BDY25" s="254"/>
      <c r="BDZ25" s="207"/>
      <c r="BEA25" s="207"/>
      <c r="BEB25" s="207"/>
      <c r="BEC25" s="207"/>
      <c r="BED25" s="207"/>
      <c r="BEE25" s="207"/>
      <c r="BEF25" s="255"/>
      <c r="BEG25" s="254"/>
      <c r="BEH25" s="207"/>
      <c r="BEI25" s="207"/>
      <c r="BEJ25" s="207"/>
      <c r="BEK25" s="207"/>
      <c r="BEL25" s="207"/>
      <c r="BEM25" s="207"/>
      <c r="BEN25" s="255"/>
      <c r="BEO25" s="254"/>
      <c r="BEP25" s="207"/>
      <c r="BEQ25" s="207"/>
      <c r="BER25" s="207"/>
      <c r="BES25" s="207"/>
      <c r="BET25" s="207"/>
      <c r="BEU25" s="207"/>
      <c r="BEV25" s="255"/>
      <c r="BEW25" s="254"/>
      <c r="BEX25" s="207"/>
      <c r="BEY25" s="207"/>
      <c r="BEZ25" s="207"/>
      <c r="BFA25" s="207"/>
      <c r="BFB25" s="207"/>
      <c r="BFC25" s="207"/>
      <c r="BFD25" s="255"/>
      <c r="BFE25" s="254"/>
      <c r="BFF25" s="207"/>
      <c r="BFG25" s="207"/>
      <c r="BFH25" s="207"/>
      <c r="BFI25" s="207"/>
      <c r="BFJ25" s="207"/>
      <c r="BFK25" s="207"/>
      <c r="BFL25" s="255"/>
      <c r="BFM25" s="254"/>
      <c r="BFN25" s="207"/>
      <c r="BFO25" s="207"/>
      <c r="BFP25" s="207"/>
      <c r="BFQ25" s="207"/>
      <c r="BFR25" s="207"/>
      <c r="BFS25" s="207"/>
      <c r="BFT25" s="255"/>
      <c r="BFU25" s="254"/>
      <c r="BFV25" s="207"/>
      <c r="BFW25" s="207"/>
      <c r="BFX25" s="207"/>
      <c r="BFY25" s="207"/>
      <c r="BFZ25" s="207"/>
      <c r="BGA25" s="207"/>
      <c r="BGB25" s="255"/>
      <c r="BGC25" s="254"/>
      <c r="BGD25" s="207"/>
      <c r="BGE25" s="207"/>
      <c r="BGF25" s="207"/>
      <c r="BGG25" s="207"/>
      <c r="BGH25" s="207"/>
      <c r="BGI25" s="207"/>
      <c r="BGJ25" s="255"/>
      <c r="BGK25" s="254"/>
      <c r="BGL25" s="207"/>
      <c r="BGM25" s="207"/>
      <c r="BGN25" s="207"/>
      <c r="BGO25" s="207"/>
      <c r="BGP25" s="207"/>
      <c r="BGQ25" s="207"/>
      <c r="BGR25" s="255"/>
      <c r="BGS25" s="254"/>
      <c r="BGT25" s="207"/>
      <c r="BGU25" s="207"/>
      <c r="BGV25" s="207"/>
      <c r="BGW25" s="207"/>
      <c r="BGX25" s="207"/>
      <c r="BGY25" s="207"/>
      <c r="BGZ25" s="255"/>
      <c r="BHA25" s="254"/>
      <c r="BHB25" s="207"/>
      <c r="BHC25" s="207"/>
      <c r="BHD25" s="207"/>
      <c r="BHE25" s="207"/>
      <c r="BHF25" s="207"/>
      <c r="BHG25" s="207"/>
      <c r="BHH25" s="255"/>
      <c r="BHI25" s="254"/>
      <c r="BHJ25" s="207"/>
      <c r="BHK25" s="207"/>
      <c r="BHL25" s="207"/>
      <c r="BHM25" s="207"/>
      <c r="BHN25" s="207"/>
      <c r="BHO25" s="207"/>
      <c r="BHP25" s="255"/>
      <c r="BHQ25" s="254"/>
      <c r="BHR25" s="207"/>
      <c r="BHS25" s="207"/>
      <c r="BHT25" s="207"/>
      <c r="BHU25" s="207"/>
      <c r="BHV25" s="207"/>
      <c r="BHW25" s="207"/>
      <c r="BHX25" s="255"/>
      <c r="BHY25" s="254"/>
      <c r="BHZ25" s="207"/>
      <c r="BIA25" s="207"/>
      <c r="BIB25" s="207"/>
      <c r="BIC25" s="207"/>
      <c r="BID25" s="207"/>
      <c r="BIE25" s="207"/>
      <c r="BIF25" s="255"/>
      <c r="BIG25" s="254"/>
      <c r="BIH25" s="207"/>
      <c r="BII25" s="207"/>
      <c r="BIJ25" s="207"/>
      <c r="BIK25" s="207"/>
      <c r="BIL25" s="207"/>
      <c r="BIM25" s="207"/>
      <c r="BIN25" s="255"/>
      <c r="BIO25" s="254"/>
      <c r="BIP25" s="207"/>
      <c r="BIQ25" s="207"/>
      <c r="BIR25" s="207"/>
      <c r="BIS25" s="207"/>
      <c r="BIT25" s="207"/>
      <c r="BIU25" s="207"/>
      <c r="BIV25" s="255"/>
      <c r="BIW25" s="254"/>
      <c r="BIX25" s="207"/>
      <c r="BIY25" s="207"/>
      <c r="BIZ25" s="207"/>
      <c r="BJA25" s="207"/>
      <c r="BJB25" s="207"/>
      <c r="BJC25" s="207"/>
      <c r="BJD25" s="255"/>
      <c r="BJE25" s="254"/>
      <c r="BJF25" s="207"/>
      <c r="BJG25" s="207"/>
      <c r="BJH25" s="207"/>
      <c r="BJI25" s="207"/>
      <c r="BJJ25" s="207"/>
      <c r="BJK25" s="207"/>
      <c r="BJL25" s="255"/>
      <c r="BJM25" s="254"/>
      <c r="BJN25" s="207"/>
      <c r="BJO25" s="207"/>
      <c r="BJP25" s="207"/>
      <c r="BJQ25" s="207"/>
      <c r="BJR25" s="207"/>
      <c r="BJS25" s="207"/>
      <c r="BJT25" s="255"/>
      <c r="BJU25" s="254"/>
      <c r="BJV25" s="207"/>
      <c r="BJW25" s="207"/>
      <c r="BJX25" s="207"/>
      <c r="BJY25" s="207"/>
      <c r="BJZ25" s="207"/>
      <c r="BKA25" s="207"/>
      <c r="BKB25" s="255"/>
      <c r="BKC25" s="254"/>
      <c r="BKD25" s="207"/>
      <c r="BKE25" s="207"/>
      <c r="BKF25" s="207"/>
      <c r="BKG25" s="207"/>
      <c r="BKH25" s="207"/>
      <c r="BKI25" s="207"/>
      <c r="BKJ25" s="255"/>
      <c r="BKK25" s="254"/>
      <c r="BKL25" s="207"/>
      <c r="BKM25" s="207"/>
      <c r="BKN25" s="207"/>
      <c r="BKO25" s="207"/>
      <c r="BKP25" s="207"/>
      <c r="BKQ25" s="207"/>
      <c r="BKR25" s="255"/>
      <c r="BKS25" s="254"/>
      <c r="BKT25" s="207"/>
      <c r="BKU25" s="207"/>
      <c r="BKV25" s="207"/>
      <c r="BKW25" s="207"/>
      <c r="BKX25" s="207"/>
      <c r="BKY25" s="207"/>
      <c r="BKZ25" s="255"/>
      <c r="BLA25" s="254"/>
      <c r="BLB25" s="207"/>
      <c r="BLC25" s="207"/>
      <c r="BLD25" s="207"/>
      <c r="BLE25" s="207"/>
      <c r="BLF25" s="207"/>
      <c r="BLG25" s="207"/>
      <c r="BLH25" s="255"/>
      <c r="BLI25" s="254"/>
      <c r="BLJ25" s="207"/>
      <c r="BLK25" s="207"/>
      <c r="BLL25" s="207"/>
      <c r="BLM25" s="207"/>
      <c r="BLN25" s="207"/>
      <c r="BLO25" s="207"/>
      <c r="BLP25" s="255"/>
      <c r="BLQ25" s="254"/>
      <c r="BLR25" s="207"/>
      <c r="BLS25" s="207"/>
      <c r="BLT25" s="207"/>
      <c r="BLU25" s="207"/>
      <c r="BLV25" s="207"/>
      <c r="BLW25" s="207"/>
      <c r="BLX25" s="255"/>
      <c r="BLY25" s="254"/>
      <c r="BLZ25" s="207"/>
      <c r="BMA25" s="207"/>
      <c r="BMB25" s="207"/>
      <c r="BMC25" s="207"/>
      <c r="BMD25" s="207"/>
      <c r="BME25" s="207"/>
      <c r="BMF25" s="255"/>
      <c r="BMG25" s="254"/>
      <c r="BMH25" s="207"/>
      <c r="BMI25" s="207"/>
      <c r="BMJ25" s="207"/>
      <c r="BMK25" s="207"/>
      <c r="BML25" s="207"/>
      <c r="BMM25" s="207"/>
      <c r="BMN25" s="255"/>
      <c r="BMO25" s="254"/>
      <c r="BMP25" s="207"/>
      <c r="BMQ25" s="207"/>
      <c r="BMR25" s="207"/>
      <c r="BMS25" s="207"/>
      <c r="BMT25" s="207"/>
      <c r="BMU25" s="207"/>
      <c r="BMV25" s="255"/>
      <c r="BMW25" s="254"/>
      <c r="BMX25" s="207"/>
      <c r="BMY25" s="207"/>
      <c r="BMZ25" s="207"/>
      <c r="BNA25" s="207"/>
      <c r="BNB25" s="207"/>
      <c r="BNC25" s="207"/>
      <c r="BND25" s="255"/>
      <c r="BNE25" s="254"/>
      <c r="BNF25" s="207"/>
      <c r="BNG25" s="207"/>
      <c r="BNH25" s="207"/>
      <c r="BNI25" s="207"/>
      <c r="BNJ25" s="207"/>
      <c r="BNK25" s="207"/>
      <c r="BNL25" s="255"/>
      <c r="BNM25" s="254"/>
      <c r="BNN25" s="207"/>
      <c r="BNO25" s="207"/>
      <c r="BNP25" s="207"/>
      <c r="BNQ25" s="207"/>
      <c r="BNR25" s="207"/>
      <c r="BNS25" s="207"/>
      <c r="BNT25" s="255"/>
      <c r="BNU25" s="254"/>
      <c r="BNV25" s="207"/>
      <c r="BNW25" s="207"/>
      <c r="BNX25" s="207"/>
      <c r="BNY25" s="207"/>
      <c r="BNZ25" s="207"/>
      <c r="BOA25" s="207"/>
      <c r="BOB25" s="255"/>
      <c r="BOC25" s="254"/>
      <c r="BOD25" s="207"/>
      <c r="BOE25" s="207"/>
      <c r="BOF25" s="207"/>
      <c r="BOG25" s="207"/>
      <c r="BOH25" s="207"/>
      <c r="BOI25" s="207"/>
      <c r="BOJ25" s="255"/>
      <c r="BOK25" s="254"/>
      <c r="BOL25" s="207"/>
      <c r="BOM25" s="207"/>
      <c r="BON25" s="207"/>
      <c r="BOO25" s="207"/>
      <c r="BOP25" s="207"/>
      <c r="BOQ25" s="207"/>
      <c r="BOR25" s="255"/>
      <c r="BOS25" s="254"/>
      <c r="BOT25" s="207"/>
      <c r="BOU25" s="207"/>
      <c r="BOV25" s="207"/>
      <c r="BOW25" s="207"/>
      <c r="BOX25" s="207"/>
      <c r="BOY25" s="207"/>
      <c r="BOZ25" s="255"/>
      <c r="BPA25" s="254"/>
      <c r="BPB25" s="207"/>
      <c r="BPC25" s="207"/>
      <c r="BPD25" s="207"/>
      <c r="BPE25" s="207"/>
      <c r="BPF25" s="207"/>
      <c r="BPG25" s="207"/>
      <c r="BPH25" s="255"/>
      <c r="BPI25" s="254"/>
      <c r="BPJ25" s="207"/>
      <c r="BPK25" s="207"/>
      <c r="BPL25" s="207"/>
      <c r="BPM25" s="207"/>
      <c r="BPN25" s="207"/>
      <c r="BPO25" s="207"/>
      <c r="BPP25" s="255"/>
      <c r="BPQ25" s="254"/>
      <c r="BPR25" s="207"/>
      <c r="BPS25" s="207"/>
      <c r="BPT25" s="207"/>
      <c r="BPU25" s="207"/>
      <c r="BPV25" s="207"/>
      <c r="BPW25" s="207"/>
      <c r="BPX25" s="255"/>
      <c r="BPY25" s="254"/>
      <c r="BPZ25" s="207"/>
      <c r="BQA25" s="207"/>
      <c r="BQB25" s="207"/>
      <c r="BQC25" s="207"/>
      <c r="BQD25" s="207"/>
      <c r="BQE25" s="207"/>
      <c r="BQF25" s="255"/>
      <c r="BQG25" s="254"/>
      <c r="BQH25" s="207"/>
      <c r="BQI25" s="207"/>
      <c r="BQJ25" s="207"/>
      <c r="BQK25" s="207"/>
      <c r="BQL25" s="207"/>
      <c r="BQM25" s="207"/>
      <c r="BQN25" s="255"/>
      <c r="BQO25" s="254"/>
      <c r="BQP25" s="207"/>
      <c r="BQQ25" s="207"/>
      <c r="BQR25" s="207"/>
      <c r="BQS25" s="207"/>
      <c r="BQT25" s="207"/>
      <c r="BQU25" s="207"/>
      <c r="BQV25" s="255"/>
      <c r="BQW25" s="254"/>
      <c r="BQX25" s="207"/>
      <c r="BQY25" s="207"/>
      <c r="BQZ25" s="207"/>
      <c r="BRA25" s="207"/>
      <c r="BRB25" s="207"/>
      <c r="BRC25" s="207"/>
      <c r="BRD25" s="255"/>
      <c r="BRE25" s="254"/>
      <c r="BRF25" s="207"/>
      <c r="BRG25" s="207"/>
      <c r="BRH25" s="207"/>
      <c r="BRI25" s="207"/>
      <c r="BRJ25" s="207"/>
      <c r="BRK25" s="207"/>
      <c r="BRL25" s="255"/>
      <c r="BRM25" s="254"/>
      <c r="BRN25" s="207"/>
      <c r="BRO25" s="207"/>
      <c r="BRP25" s="207"/>
      <c r="BRQ25" s="207"/>
      <c r="BRR25" s="207"/>
      <c r="BRS25" s="207"/>
      <c r="BRT25" s="255"/>
      <c r="BRU25" s="254"/>
      <c r="BRV25" s="207"/>
      <c r="BRW25" s="207"/>
      <c r="BRX25" s="207"/>
      <c r="BRY25" s="207"/>
      <c r="BRZ25" s="207"/>
      <c r="BSA25" s="207"/>
      <c r="BSB25" s="255"/>
      <c r="BSC25" s="254"/>
      <c r="BSD25" s="207"/>
      <c r="BSE25" s="207"/>
      <c r="BSF25" s="207"/>
      <c r="BSG25" s="207"/>
      <c r="BSH25" s="207"/>
      <c r="BSI25" s="207"/>
      <c r="BSJ25" s="255"/>
      <c r="BSK25" s="254"/>
      <c r="BSL25" s="207"/>
      <c r="BSM25" s="207"/>
      <c r="BSN25" s="207"/>
      <c r="BSO25" s="207"/>
      <c r="BSP25" s="207"/>
      <c r="BSQ25" s="207"/>
      <c r="BSR25" s="255"/>
      <c r="BSS25" s="254"/>
      <c r="BST25" s="207"/>
      <c r="BSU25" s="207"/>
      <c r="BSV25" s="207"/>
      <c r="BSW25" s="207"/>
      <c r="BSX25" s="207"/>
      <c r="BSY25" s="207"/>
      <c r="BSZ25" s="255"/>
      <c r="BTA25" s="254"/>
      <c r="BTB25" s="207"/>
      <c r="BTC25" s="207"/>
      <c r="BTD25" s="207"/>
      <c r="BTE25" s="207"/>
      <c r="BTF25" s="207"/>
      <c r="BTG25" s="207"/>
      <c r="BTH25" s="255"/>
      <c r="BTI25" s="254"/>
      <c r="BTJ25" s="207"/>
      <c r="BTK25" s="207"/>
      <c r="BTL25" s="207"/>
      <c r="BTM25" s="207"/>
      <c r="BTN25" s="207"/>
      <c r="BTO25" s="207"/>
      <c r="BTP25" s="255"/>
      <c r="BTQ25" s="254"/>
      <c r="BTR25" s="207"/>
      <c r="BTS25" s="207"/>
      <c r="BTT25" s="207"/>
      <c r="BTU25" s="207"/>
      <c r="BTV25" s="207"/>
      <c r="BTW25" s="207"/>
      <c r="BTX25" s="255"/>
      <c r="BTY25" s="254"/>
      <c r="BTZ25" s="207"/>
      <c r="BUA25" s="207"/>
      <c r="BUB25" s="207"/>
      <c r="BUC25" s="207"/>
      <c r="BUD25" s="207"/>
      <c r="BUE25" s="207"/>
      <c r="BUF25" s="255"/>
      <c r="BUG25" s="254"/>
      <c r="BUH25" s="207"/>
      <c r="BUI25" s="207"/>
      <c r="BUJ25" s="207"/>
      <c r="BUK25" s="207"/>
      <c r="BUL25" s="207"/>
      <c r="BUM25" s="207"/>
      <c r="BUN25" s="255"/>
      <c r="BUO25" s="254"/>
      <c r="BUP25" s="207"/>
      <c r="BUQ25" s="207"/>
      <c r="BUR25" s="207"/>
      <c r="BUS25" s="207"/>
      <c r="BUT25" s="207"/>
      <c r="BUU25" s="207"/>
      <c r="BUV25" s="255"/>
      <c r="BUW25" s="254"/>
      <c r="BUX25" s="207"/>
      <c r="BUY25" s="207"/>
      <c r="BUZ25" s="207"/>
      <c r="BVA25" s="207"/>
      <c r="BVB25" s="207"/>
      <c r="BVC25" s="207"/>
      <c r="BVD25" s="255"/>
      <c r="BVE25" s="254"/>
      <c r="BVF25" s="207"/>
      <c r="BVG25" s="207"/>
      <c r="BVH25" s="207"/>
      <c r="BVI25" s="207"/>
      <c r="BVJ25" s="207"/>
      <c r="BVK25" s="207"/>
      <c r="BVL25" s="255"/>
      <c r="BVM25" s="254"/>
      <c r="BVN25" s="207"/>
      <c r="BVO25" s="207"/>
      <c r="BVP25" s="207"/>
      <c r="BVQ25" s="207"/>
      <c r="BVR25" s="207"/>
      <c r="BVS25" s="207"/>
      <c r="BVT25" s="255"/>
      <c r="BVU25" s="254"/>
      <c r="BVV25" s="207"/>
      <c r="BVW25" s="207"/>
      <c r="BVX25" s="207"/>
      <c r="BVY25" s="207"/>
      <c r="BVZ25" s="207"/>
      <c r="BWA25" s="207"/>
      <c r="BWB25" s="255"/>
      <c r="BWC25" s="254"/>
      <c r="BWD25" s="207"/>
      <c r="BWE25" s="207"/>
      <c r="BWF25" s="207"/>
      <c r="BWG25" s="207"/>
      <c r="BWH25" s="207"/>
      <c r="BWI25" s="207"/>
      <c r="BWJ25" s="255"/>
      <c r="BWK25" s="254"/>
      <c r="BWL25" s="207"/>
      <c r="BWM25" s="207"/>
      <c r="BWN25" s="207"/>
      <c r="BWO25" s="207"/>
      <c r="BWP25" s="207"/>
      <c r="BWQ25" s="207"/>
      <c r="BWR25" s="255"/>
      <c r="BWS25" s="254"/>
      <c r="BWT25" s="207"/>
      <c r="BWU25" s="207"/>
      <c r="BWV25" s="207"/>
      <c r="BWW25" s="207"/>
      <c r="BWX25" s="207"/>
      <c r="BWY25" s="207"/>
      <c r="BWZ25" s="255"/>
      <c r="BXA25" s="254"/>
      <c r="BXB25" s="207"/>
      <c r="BXC25" s="207"/>
      <c r="BXD25" s="207"/>
      <c r="BXE25" s="207"/>
      <c r="BXF25" s="207"/>
      <c r="BXG25" s="207"/>
      <c r="BXH25" s="255"/>
      <c r="BXI25" s="254"/>
      <c r="BXJ25" s="207"/>
      <c r="BXK25" s="207"/>
      <c r="BXL25" s="207"/>
      <c r="BXM25" s="207"/>
      <c r="BXN25" s="207"/>
      <c r="BXO25" s="207"/>
      <c r="BXP25" s="255"/>
      <c r="BXQ25" s="254"/>
      <c r="BXR25" s="207"/>
      <c r="BXS25" s="207"/>
      <c r="BXT25" s="207"/>
      <c r="BXU25" s="207"/>
      <c r="BXV25" s="207"/>
      <c r="BXW25" s="207"/>
      <c r="BXX25" s="255"/>
      <c r="BXY25" s="254"/>
      <c r="BXZ25" s="207"/>
      <c r="BYA25" s="207"/>
      <c r="BYB25" s="207"/>
      <c r="BYC25" s="207"/>
      <c r="BYD25" s="207"/>
      <c r="BYE25" s="207"/>
      <c r="BYF25" s="255"/>
      <c r="BYG25" s="254"/>
      <c r="BYH25" s="207"/>
      <c r="BYI25" s="207"/>
      <c r="BYJ25" s="207"/>
      <c r="BYK25" s="207"/>
      <c r="BYL25" s="207"/>
      <c r="BYM25" s="207"/>
      <c r="BYN25" s="255"/>
      <c r="BYO25" s="254"/>
      <c r="BYP25" s="207"/>
      <c r="BYQ25" s="207"/>
      <c r="BYR25" s="207"/>
      <c r="BYS25" s="207"/>
      <c r="BYT25" s="207"/>
      <c r="BYU25" s="207"/>
      <c r="BYV25" s="255"/>
      <c r="BYW25" s="254"/>
      <c r="BYX25" s="207"/>
      <c r="BYY25" s="207"/>
      <c r="BYZ25" s="207"/>
      <c r="BZA25" s="207"/>
      <c r="BZB25" s="207"/>
      <c r="BZC25" s="207"/>
      <c r="BZD25" s="255"/>
      <c r="BZE25" s="254"/>
      <c r="BZF25" s="207"/>
      <c r="BZG25" s="207"/>
      <c r="BZH25" s="207"/>
      <c r="BZI25" s="207"/>
      <c r="BZJ25" s="207"/>
      <c r="BZK25" s="207"/>
      <c r="BZL25" s="255"/>
      <c r="BZM25" s="254"/>
      <c r="BZN25" s="207"/>
      <c r="BZO25" s="207"/>
      <c r="BZP25" s="207"/>
      <c r="BZQ25" s="207"/>
      <c r="BZR25" s="207"/>
      <c r="BZS25" s="207"/>
      <c r="BZT25" s="255"/>
      <c r="BZU25" s="254"/>
      <c r="BZV25" s="207"/>
      <c r="BZW25" s="207"/>
      <c r="BZX25" s="207"/>
      <c r="BZY25" s="207"/>
      <c r="BZZ25" s="207"/>
      <c r="CAA25" s="207"/>
      <c r="CAB25" s="255"/>
      <c r="CAC25" s="254"/>
      <c r="CAD25" s="207"/>
      <c r="CAE25" s="207"/>
      <c r="CAF25" s="207"/>
      <c r="CAG25" s="207"/>
      <c r="CAH25" s="207"/>
      <c r="CAI25" s="207"/>
      <c r="CAJ25" s="255"/>
      <c r="CAK25" s="254"/>
      <c r="CAL25" s="207"/>
      <c r="CAM25" s="207"/>
      <c r="CAN25" s="207"/>
      <c r="CAO25" s="207"/>
      <c r="CAP25" s="207"/>
      <c r="CAQ25" s="207"/>
      <c r="CAR25" s="255"/>
      <c r="CAS25" s="254"/>
      <c r="CAT25" s="207"/>
      <c r="CAU25" s="207"/>
      <c r="CAV25" s="207"/>
      <c r="CAW25" s="207"/>
      <c r="CAX25" s="207"/>
      <c r="CAY25" s="207"/>
      <c r="CAZ25" s="255"/>
      <c r="CBA25" s="254"/>
      <c r="CBB25" s="207"/>
      <c r="CBC25" s="207"/>
      <c r="CBD25" s="207"/>
      <c r="CBE25" s="207"/>
      <c r="CBF25" s="207"/>
      <c r="CBG25" s="207"/>
      <c r="CBH25" s="255"/>
      <c r="CBI25" s="254"/>
      <c r="CBJ25" s="207"/>
      <c r="CBK25" s="207"/>
      <c r="CBL25" s="207"/>
      <c r="CBM25" s="207"/>
      <c r="CBN25" s="207"/>
      <c r="CBO25" s="207"/>
      <c r="CBP25" s="255"/>
      <c r="CBQ25" s="254"/>
      <c r="CBR25" s="207"/>
      <c r="CBS25" s="207"/>
      <c r="CBT25" s="207"/>
      <c r="CBU25" s="207"/>
      <c r="CBV25" s="207"/>
      <c r="CBW25" s="207"/>
      <c r="CBX25" s="255"/>
      <c r="CBY25" s="254"/>
      <c r="CBZ25" s="207"/>
      <c r="CCA25" s="207"/>
      <c r="CCB25" s="207"/>
      <c r="CCC25" s="207"/>
      <c r="CCD25" s="207"/>
      <c r="CCE25" s="207"/>
      <c r="CCF25" s="255"/>
      <c r="CCG25" s="254"/>
      <c r="CCH25" s="207"/>
      <c r="CCI25" s="207"/>
      <c r="CCJ25" s="207"/>
      <c r="CCK25" s="207"/>
      <c r="CCL25" s="207"/>
      <c r="CCM25" s="207"/>
      <c r="CCN25" s="255"/>
      <c r="CCO25" s="254"/>
      <c r="CCP25" s="207"/>
      <c r="CCQ25" s="207"/>
      <c r="CCR25" s="207"/>
      <c r="CCS25" s="207"/>
      <c r="CCT25" s="207"/>
      <c r="CCU25" s="207"/>
      <c r="CCV25" s="255"/>
      <c r="CCW25" s="254"/>
      <c r="CCX25" s="207"/>
      <c r="CCY25" s="207"/>
      <c r="CCZ25" s="207"/>
      <c r="CDA25" s="207"/>
      <c r="CDB25" s="207"/>
      <c r="CDC25" s="207"/>
      <c r="CDD25" s="255"/>
      <c r="CDE25" s="254"/>
      <c r="CDF25" s="207"/>
      <c r="CDG25" s="207"/>
      <c r="CDH25" s="207"/>
      <c r="CDI25" s="207"/>
      <c r="CDJ25" s="207"/>
      <c r="CDK25" s="207"/>
      <c r="CDL25" s="255"/>
      <c r="CDM25" s="254"/>
      <c r="CDN25" s="207"/>
      <c r="CDO25" s="207"/>
      <c r="CDP25" s="207"/>
      <c r="CDQ25" s="207"/>
      <c r="CDR25" s="207"/>
      <c r="CDS25" s="207"/>
      <c r="CDT25" s="255"/>
      <c r="CDU25" s="254"/>
      <c r="CDV25" s="207"/>
      <c r="CDW25" s="207"/>
      <c r="CDX25" s="207"/>
      <c r="CDY25" s="207"/>
      <c r="CDZ25" s="207"/>
      <c r="CEA25" s="207"/>
      <c r="CEB25" s="255"/>
      <c r="CEC25" s="254"/>
      <c r="CED25" s="207"/>
      <c r="CEE25" s="207"/>
      <c r="CEF25" s="207"/>
      <c r="CEG25" s="207"/>
      <c r="CEH25" s="207"/>
      <c r="CEI25" s="207"/>
      <c r="CEJ25" s="255"/>
      <c r="CEK25" s="254"/>
      <c r="CEL25" s="207"/>
      <c r="CEM25" s="207"/>
      <c r="CEN25" s="207"/>
      <c r="CEO25" s="207"/>
      <c r="CEP25" s="207"/>
      <c r="CEQ25" s="207"/>
      <c r="CER25" s="255"/>
      <c r="CES25" s="254"/>
      <c r="CET25" s="207"/>
      <c r="CEU25" s="207"/>
      <c r="CEV25" s="207"/>
      <c r="CEW25" s="207"/>
      <c r="CEX25" s="207"/>
      <c r="CEY25" s="207"/>
      <c r="CEZ25" s="255"/>
      <c r="CFA25" s="254"/>
      <c r="CFB25" s="207"/>
      <c r="CFC25" s="207"/>
      <c r="CFD25" s="207"/>
      <c r="CFE25" s="207"/>
      <c r="CFF25" s="207"/>
      <c r="CFG25" s="207"/>
      <c r="CFH25" s="255"/>
      <c r="CFI25" s="254"/>
      <c r="CFJ25" s="207"/>
      <c r="CFK25" s="207"/>
      <c r="CFL25" s="207"/>
      <c r="CFM25" s="207"/>
      <c r="CFN25" s="207"/>
      <c r="CFO25" s="207"/>
      <c r="CFP25" s="255"/>
      <c r="CFQ25" s="254"/>
      <c r="CFR25" s="207"/>
      <c r="CFS25" s="207"/>
      <c r="CFT25" s="207"/>
      <c r="CFU25" s="207"/>
      <c r="CFV25" s="207"/>
      <c r="CFW25" s="207"/>
      <c r="CFX25" s="255"/>
      <c r="CFY25" s="254"/>
      <c r="CFZ25" s="207"/>
      <c r="CGA25" s="207"/>
      <c r="CGB25" s="207"/>
      <c r="CGC25" s="207"/>
      <c r="CGD25" s="207"/>
      <c r="CGE25" s="207"/>
      <c r="CGF25" s="255"/>
      <c r="CGG25" s="254"/>
      <c r="CGH25" s="207"/>
      <c r="CGI25" s="207"/>
      <c r="CGJ25" s="207"/>
      <c r="CGK25" s="207"/>
      <c r="CGL25" s="207"/>
      <c r="CGM25" s="207"/>
      <c r="CGN25" s="255"/>
      <c r="CGO25" s="254"/>
      <c r="CGP25" s="207"/>
      <c r="CGQ25" s="207"/>
      <c r="CGR25" s="207"/>
      <c r="CGS25" s="207"/>
      <c r="CGT25" s="207"/>
      <c r="CGU25" s="207"/>
      <c r="CGV25" s="255"/>
      <c r="CGW25" s="254"/>
      <c r="CGX25" s="207"/>
      <c r="CGY25" s="207"/>
      <c r="CGZ25" s="207"/>
      <c r="CHA25" s="207"/>
      <c r="CHB25" s="207"/>
      <c r="CHC25" s="207"/>
      <c r="CHD25" s="255"/>
      <c r="CHE25" s="254"/>
      <c r="CHF25" s="207"/>
      <c r="CHG25" s="207"/>
      <c r="CHH25" s="207"/>
      <c r="CHI25" s="207"/>
      <c r="CHJ25" s="207"/>
      <c r="CHK25" s="207"/>
      <c r="CHL25" s="255"/>
      <c r="CHM25" s="254"/>
      <c r="CHN25" s="207"/>
      <c r="CHO25" s="207"/>
      <c r="CHP25" s="207"/>
      <c r="CHQ25" s="207"/>
      <c r="CHR25" s="207"/>
      <c r="CHS25" s="207"/>
      <c r="CHT25" s="255"/>
      <c r="CHU25" s="254"/>
      <c r="CHV25" s="207"/>
      <c r="CHW25" s="207"/>
      <c r="CHX25" s="207"/>
      <c r="CHY25" s="207"/>
      <c r="CHZ25" s="207"/>
      <c r="CIA25" s="207"/>
      <c r="CIB25" s="255"/>
      <c r="CIC25" s="254"/>
      <c r="CID25" s="207"/>
      <c r="CIE25" s="207"/>
      <c r="CIF25" s="207"/>
      <c r="CIG25" s="207"/>
      <c r="CIH25" s="207"/>
      <c r="CII25" s="207"/>
      <c r="CIJ25" s="255"/>
      <c r="CIK25" s="254"/>
      <c r="CIL25" s="207"/>
      <c r="CIM25" s="207"/>
      <c r="CIN25" s="207"/>
      <c r="CIO25" s="207"/>
      <c r="CIP25" s="207"/>
      <c r="CIQ25" s="207"/>
      <c r="CIR25" s="255"/>
      <c r="CIS25" s="254"/>
      <c r="CIT25" s="207"/>
      <c r="CIU25" s="207"/>
      <c r="CIV25" s="207"/>
      <c r="CIW25" s="207"/>
      <c r="CIX25" s="207"/>
      <c r="CIY25" s="207"/>
      <c r="CIZ25" s="255"/>
      <c r="CJA25" s="254"/>
      <c r="CJB25" s="207"/>
      <c r="CJC25" s="207"/>
      <c r="CJD25" s="207"/>
      <c r="CJE25" s="207"/>
      <c r="CJF25" s="207"/>
      <c r="CJG25" s="207"/>
      <c r="CJH25" s="255"/>
      <c r="CJI25" s="254"/>
      <c r="CJJ25" s="207"/>
      <c r="CJK25" s="207"/>
      <c r="CJL25" s="207"/>
      <c r="CJM25" s="207"/>
      <c r="CJN25" s="207"/>
      <c r="CJO25" s="207"/>
      <c r="CJP25" s="255"/>
      <c r="CJQ25" s="254"/>
      <c r="CJR25" s="207"/>
      <c r="CJS25" s="207"/>
      <c r="CJT25" s="207"/>
      <c r="CJU25" s="207"/>
      <c r="CJV25" s="207"/>
      <c r="CJW25" s="207"/>
      <c r="CJX25" s="255"/>
      <c r="CJY25" s="254"/>
      <c r="CJZ25" s="207"/>
      <c r="CKA25" s="207"/>
      <c r="CKB25" s="207"/>
      <c r="CKC25" s="207"/>
      <c r="CKD25" s="207"/>
      <c r="CKE25" s="207"/>
      <c r="CKF25" s="255"/>
      <c r="CKG25" s="254"/>
      <c r="CKH25" s="207"/>
      <c r="CKI25" s="207"/>
      <c r="CKJ25" s="207"/>
      <c r="CKK25" s="207"/>
      <c r="CKL25" s="207"/>
      <c r="CKM25" s="207"/>
      <c r="CKN25" s="255"/>
      <c r="CKO25" s="254"/>
      <c r="CKP25" s="207"/>
      <c r="CKQ25" s="207"/>
      <c r="CKR25" s="207"/>
      <c r="CKS25" s="207"/>
      <c r="CKT25" s="207"/>
      <c r="CKU25" s="207"/>
      <c r="CKV25" s="255"/>
      <c r="CKW25" s="254"/>
      <c r="CKX25" s="207"/>
      <c r="CKY25" s="207"/>
      <c r="CKZ25" s="207"/>
      <c r="CLA25" s="207"/>
      <c r="CLB25" s="207"/>
      <c r="CLC25" s="207"/>
      <c r="CLD25" s="255"/>
      <c r="CLE25" s="254"/>
      <c r="CLF25" s="207"/>
      <c r="CLG25" s="207"/>
      <c r="CLH25" s="207"/>
      <c r="CLI25" s="207"/>
      <c r="CLJ25" s="207"/>
      <c r="CLK25" s="207"/>
      <c r="CLL25" s="255"/>
      <c r="CLM25" s="254"/>
      <c r="CLN25" s="207"/>
      <c r="CLO25" s="207"/>
      <c r="CLP25" s="207"/>
      <c r="CLQ25" s="207"/>
      <c r="CLR25" s="207"/>
      <c r="CLS25" s="207"/>
      <c r="CLT25" s="255"/>
      <c r="CLU25" s="254"/>
      <c r="CLV25" s="207"/>
      <c r="CLW25" s="207"/>
      <c r="CLX25" s="207"/>
      <c r="CLY25" s="207"/>
      <c r="CLZ25" s="207"/>
      <c r="CMA25" s="207"/>
      <c r="CMB25" s="255"/>
      <c r="CMC25" s="254"/>
      <c r="CMD25" s="207"/>
      <c r="CME25" s="207"/>
      <c r="CMF25" s="207"/>
      <c r="CMG25" s="207"/>
      <c r="CMH25" s="207"/>
      <c r="CMI25" s="207"/>
      <c r="CMJ25" s="255"/>
      <c r="CMK25" s="254"/>
      <c r="CML25" s="207"/>
      <c r="CMM25" s="207"/>
      <c r="CMN25" s="207"/>
      <c r="CMO25" s="207"/>
      <c r="CMP25" s="207"/>
      <c r="CMQ25" s="207"/>
      <c r="CMR25" s="255"/>
      <c r="CMS25" s="254"/>
      <c r="CMT25" s="207"/>
      <c r="CMU25" s="207"/>
      <c r="CMV25" s="207"/>
      <c r="CMW25" s="207"/>
      <c r="CMX25" s="207"/>
      <c r="CMY25" s="207"/>
      <c r="CMZ25" s="255"/>
      <c r="CNA25" s="254"/>
      <c r="CNB25" s="207"/>
      <c r="CNC25" s="207"/>
      <c r="CND25" s="207"/>
      <c r="CNE25" s="207"/>
      <c r="CNF25" s="207"/>
      <c r="CNG25" s="207"/>
      <c r="CNH25" s="255"/>
      <c r="CNI25" s="254"/>
      <c r="CNJ25" s="207"/>
      <c r="CNK25" s="207"/>
      <c r="CNL25" s="207"/>
      <c r="CNM25" s="207"/>
      <c r="CNN25" s="207"/>
      <c r="CNO25" s="207"/>
      <c r="CNP25" s="255"/>
      <c r="CNQ25" s="254"/>
      <c r="CNR25" s="207"/>
      <c r="CNS25" s="207"/>
      <c r="CNT25" s="207"/>
      <c r="CNU25" s="207"/>
      <c r="CNV25" s="207"/>
      <c r="CNW25" s="207"/>
      <c r="CNX25" s="255"/>
      <c r="CNY25" s="254"/>
      <c r="CNZ25" s="207"/>
      <c r="COA25" s="207"/>
      <c r="COB25" s="207"/>
      <c r="COC25" s="207"/>
      <c r="COD25" s="207"/>
      <c r="COE25" s="207"/>
      <c r="COF25" s="255"/>
      <c r="COG25" s="254"/>
      <c r="COH25" s="207"/>
      <c r="COI25" s="207"/>
      <c r="COJ25" s="207"/>
      <c r="COK25" s="207"/>
      <c r="COL25" s="207"/>
      <c r="COM25" s="207"/>
      <c r="CON25" s="255"/>
      <c r="COO25" s="254"/>
      <c r="COP25" s="207"/>
      <c r="COQ25" s="207"/>
      <c r="COR25" s="207"/>
      <c r="COS25" s="207"/>
      <c r="COT25" s="207"/>
      <c r="COU25" s="207"/>
      <c r="COV25" s="255"/>
      <c r="COW25" s="254"/>
      <c r="COX25" s="207"/>
      <c r="COY25" s="207"/>
      <c r="COZ25" s="207"/>
      <c r="CPA25" s="207"/>
      <c r="CPB25" s="207"/>
      <c r="CPC25" s="207"/>
      <c r="CPD25" s="255"/>
      <c r="CPE25" s="254"/>
      <c r="CPF25" s="207"/>
      <c r="CPG25" s="207"/>
      <c r="CPH25" s="207"/>
      <c r="CPI25" s="207"/>
      <c r="CPJ25" s="207"/>
      <c r="CPK25" s="207"/>
      <c r="CPL25" s="255"/>
      <c r="CPM25" s="254"/>
      <c r="CPN25" s="207"/>
      <c r="CPO25" s="207"/>
      <c r="CPP25" s="207"/>
      <c r="CPQ25" s="207"/>
      <c r="CPR25" s="207"/>
      <c r="CPS25" s="207"/>
      <c r="CPT25" s="255"/>
      <c r="CPU25" s="254"/>
      <c r="CPV25" s="207"/>
      <c r="CPW25" s="207"/>
      <c r="CPX25" s="207"/>
      <c r="CPY25" s="207"/>
      <c r="CPZ25" s="207"/>
      <c r="CQA25" s="207"/>
      <c r="CQB25" s="255"/>
      <c r="CQC25" s="254"/>
      <c r="CQD25" s="207"/>
      <c r="CQE25" s="207"/>
      <c r="CQF25" s="207"/>
      <c r="CQG25" s="207"/>
      <c r="CQH25" s="207"/>
      <c r="CQI25" s="207"/>
      <c r="CQJ25" s="255"/>
      <c r="CQK25" s="254"/>
      <c r="CQL25" s="207"/>
      <c r="CQM25" s="207"/>
      <c r="CQN25" s="207"/>
      <c r="CQO25" s="207"/>
      <c r="CQP25" s="207"/>
      <c r="CQQ25" s="207"/>
      <c r="CQR25" s="255"/>
      <c r="CQS25" s="254"/>
      <c r="CQT25" s="207"/>
      <c r="CQU25" s="207"/>
      <c r="CQV25" s="207"/>
      <c r="CQW25" s="207"/>
      <c r="CQX25" s="207"/>
      <c r="CQY25" s="207"/>
      <c r="CQZ25" s="255"/>
      <c r="CRA25" s="254"/>
      <c r="CRB25" s="207"/>
      <c r="CRC25" s="207"/>
      <c r="CRD25" s="207"/>
      <c r="CRE25" s="207"/>
      <c r="CRF25" s="207"/>
      <c r="CRG25" s="207"/>
      <c r="CRH25" s="255"/>
      <c r="CRI25" s="254"/>
      <c r="CRJ25" s="207"/>
      <c r="CRK25" s="207"/>
      <c r="CRL25" s="207"/>
      <c r="CRM25" s="207"/>
      <c r="CRN25" s="207"/>
      <c r="CRO25" s="207"/>
      <c r="CRP25" s="255"/>
      <c r="CRQ25" s="254"/>
      <c r="CRR25" s="207"/>
      <c r="CRS25" s="207"/>
      <c r="CRT25" s="207"/>
      <c r="CRU25" s="207"/>
      <c r="CRV25" s="207"/>
      <c r="CRW25" s="207"/>
      <c r="CRX25" s="255"/>
      <c r="CRY25" s="254"/>
      <c r="CRZ25" s="207"/>
      <c r="CSA25" s="207"/>
      <c r="CSB25" s="207"/>
      <c r="CSC25" s="207"/>
      <c r="CSD25" s="207"/>
      <c r="CSE25" s="207"/>
      <c r="CSF25" s="255"/>
      <c r="CSG25" s="254"/>
      <c r="CSH25" s="207"/>
      <c r="CSI25" s="207"/>
      <c r="CSJ25" s="207"/>
      <c r="CSK25" s="207"/>
      <c r="CSL25" s="207"/>
      <c r="CSM25" s="207"/>
      <c r="CSN25" s="255"/>
      <c r="CSO25" s="254"/>
      <c r="CSP25" s="207"/>
      <c r="CSQ25" s="207"/>
      <c r="CSR25" s="207"/>
      <c r="CSS25" s="207"/>
      <c r="CST25" s="207"/>
      <c r="CSU25" s="207"/>
      <c r="CSV25" s="255"/>
      <c r="CSW25" s="254"/>
      <c r="CSX25" s="207"/>
      <c r="CSY25" s="207"/>
      <c r="CSZ25" s="207"/>
      <c r="CTA25" s="207"/>
      <c r="CTB25" s="207"/>
      <c r="CTC25" s="207"/>
      <c r="CTD25" s="255"/>
      <c r="CTE25" s="254"/>
      <c r="CTF25" s="207"/>
      <c r="CTG25" s="207"/>
      <c r="CTH25" s="207"/>
      <c r="CTI25" s="207"/>
      <c r="CTJ25" s="207"/>
      <c r="CTK25" s="207"/>
      <c r="CTL25" s="255"/>
      <c r="CTM25" s="254"/>
      <c r="CTN25" s="207"/>
      <c r="CTO25" s="207"/>
      <c r="CTP25" s="207"/>
      <c r="CTQ25" s="207"/>
      <c r="CTR25" s="207"/>
      <c r="CTS25" s="207"/>
      <c r="CTT25" s="255"/>
      <c r="CTU25" s="254"/>
      <c r="CTV25" s="207"/>
      <c r="CTW25" s="207"/>
      <c r="CTX25" s="207"/>
      <c r="CTY25" s="207"/>
      <c r="CTZ25" s="207"/>
      <c r="CUA25" s="207"/>
      <c r="CUB25" s="255"/>
      <c r="CUC25" s="254"/>
      <c r="CUD25" s="207"/>
      <c r="CUE25" s="207"/>
      <c r="CUF25" s="207"/>
      <c r="CUG25" s="207"/>
      <c r="CUH25" s="207"/>
      <c r="CUI25" s="207"/>
      <c r="CUJ25" s="255"/>
      <c r="CUK25" s="254"/>
      <c r="CUL25" s="207"/>
      <c r="CUM25" s="207"/>
      <c r="CUN25" s="207"/>
      <c r="CUO25" s="207"/>
      <c r="CUP25" s="207"/>
      <c r="CUQ25" s="207"/>
      <c r="CUR25" s="255"/>
      <c r="CUS25" s="254"/>
      <c r="CUT25" s="207"/>
      <c r="CUU25" s="207"/>
      <c r="CUV25" s="207"/>
      <c r="CUW25" s="207"/>
      <c r="CUX25" s="207"/>
      <c r="CUY25" s="207"/>
      <c r="CUZ25" s="255"/>
      <c r="CVA25" s="254"/>
      <c r="CVB25" s="207"/>
      <c r="CVC25" s="207"/>
      <c r="CVD25" s="207"/>
      <c r="CVE25" s="207"/>
      <c r="CVF25" s="207"/>
      <c r="CVG25" s="207"/>
      <c r="CVH25" s="255"/>
      <c r="CVI25" s="254"/>
      <c r="CVJ25" s="207"/>
      <c r="CVK25" s="207"/>
      <c r="CVL25" s="207"/>
      <c r="CVM25" s="207"/>
      <c r="CVN25" s="207"/>
      <c r="CVO25" s="207"/>
      <c r="CVP25" s="255"/>
      <c r="CVQ25" s="254"/>
      <c r="CVR25" s="207"/>
      <c r="CVS25" s="207"/>
      <c r="CVT25" s="207"/>
      <c r="CVU25" s="207"/>
      <c r="CVV25" s="207"/>
      <c r="CVW25" s="207"/>
      <c r="CVX25" s="255"/>
      <c r="CVY25" s="254"/>
      <c r="CVZ25" s="207"/>
      <c r="CWA25" s="207"/>
      <c r="CWB25" s="207"/>
      <c r="CWC25" s="207"/>
      <c r="CWD25" s="207"/>
      <c r="CWE25" s="207"/>
      <c r="CWF25" s="255"/>
      <c r="CWG25" s="254"/>
      <c r="CWH25" s="207"/>
      <c r="CWI25" s="207"/>
      <c r="CWJ25" s="207"/>
      <c r="CWK25" s="207"/>
      <c r="CWL25" s="207"/>
      <c r="CWM25" s="207"/>
      <c r="CWN25" s="255"/>
      <c r="CWO25" s="254"/>
      <c r="CWP25" s="207"/>
      <c r="CWQ25" s="207"/>
      <c r="CWR25" s="207"/>
      <c r="CWS25" s="207"/>
      <c r="CWT25" s="207"/>
      <c r="CWU25" s="207"/>
      <c r="CWV25" s="255"/>
      <c r="CWW25" s="254"/>
      <c r="CWX25" s="207"/>
      <c r="CWY25" s="207"/>
      <c r="CWZ25" s="207"/>
      <c r="CXA25" s="207"/>
      <c r="CXB25" s="207"/>
      <c r="CXC25" s="207"/>
      <c r="CXD25" s="255"/>
      <c r="CXE25" s="254"/>
      <c r="CXF25" s="207"/>
      <c r="CXG25" s="207"/>
      <c r="CXH25" s="207"/>
      <c r="CXI25" s="207"/>
      <c r="CXJ25" s="207"/>
      <c r="CXK25" s="207"/>
      <c r="CXL25" s="255"/>
      <c r="CXM25" s="254"/>
      <c r="CXN25" s="207"/>
      <c r="CXO25" s="207"/>
      <c r="CXP25" s="207"/>
      <c r="CXQ25" s="207"/>
      <c r="CXR25" s="207"/>
      <c r="CXS25" s="207"/>
      <c r="CXT25" s="255"/>
      <c r="CXU25" s="254"/>
      <c r="CXV25" s="207"/>
      <c r="CXW25" s="207"/>
      <c r="CXX25" s="207"/>
      <c r="CXY25" s="207"/>
      <c r="CXZ25" s="207"/>
      <c r="CYA25" s="207"/>
      <c r="CYB25" s="255"/>
      <c r="CYC25" s="254"/>
      <c r="CYD25" s="207"/>
      <c r="CYE25" s="207"/>
      <c r="CYF25" s="207"/>
      <c r="CYG25" s="207"/>
      <c r="CYH25" s="207"/>
      <c r="CYI25" s="207"/>
      <c r="CYJ25" s="255"/>
      <c r="CYK25" s="254"/>
      <c r="CYL25" s="207"/>
      <c r="CYM25" s="207"/>
      <c r="CYN25" s="207"/>
      <c r="CYO25" s="207"/>
      <c r="CYP25" s="207"/>
      <c r="CYQ25" s="207"/>
      <c r="CYR25" s="255"/>
      <c r="CYS25" s="254"/>
      <c r="CYT25" s="207"/>
      <c r="CYU25" s="207"/>
      <c r="CYV25" s="207"/>
      <c r="CYW25" s="207"/>
      <c r="CYX25" s="207"/>
      <c r="CYY25" s="207"/>
      <c r="CYZ25" s="255"/>
      <c r="CZA25" s="254"/>
      <c r="CZB25" s="207"/>
      <c r="CZC25" s="207"/>
      <c r="CZD25" s="207"/>
      <c r="CZE25" s="207"/>
      <c r="CZF25" s="207"/>
      <c r="CZG25" s="207"/>
      <c r="CZH25" s="255"/>
      <c r="CZI25" s="254"/>
      <c r="CZJ25" s="207"/>
      <c r="CZK25" s="207"/>
      <c r="CZL25" s="207"/>
      <c r="CZM25" s="207"/>
      <c r="CZN25" s="207"/>
      <c r="CZO25" s="207"/>
      <c r="CZP25" s="255"/>
      <c r="CZQ25" s="254"/>
      <c r="CZR25" s="207"/>
      <c r="CZS25" s="207"/>
      <c r="CZT25" s="207"/>
      <c r="CZU25" s="207"/>
      <c r="CZV25" s="207"/>
      <c r="CZW25" s="207"/>
      <c r="CZX25" s="255"/>
      <c r="CZY25" s="254"/>
      <c r="CZZ25" s="207"/>
      <c r="DAA25" s="207"/>
      <c r="DAB25" s="207"/>
      <c r="DAC25" s="207"/>
      <c r="DAD25" s="207"/>
      <c r="DAE25" s="207"/>
      <c r="DAF25" s="255"/>
      <c r="DAG25" s="254"/>
      <c r="DAH25" s="207"/>
      <c r="DAI25" s="207"/>
      <c r="DAJ25" s="207"/>
      <c r="DAK25" s="207"/>
      <c r="DAL25" s="207"/>
      <c r="DAM25" s="207"/>
      <c r="DAN25" s="255"/>
      <c r="DAO25" s="254"/>
      <c r="DAP25" s="207"/>
      <c r="DAQ25" s="207"/>
      <c r="DAR25" s="207"/>
      <c r="DAS25" s="207"/>
      <c r="DAT25" s="207"/>
      <c r="DAU25" s="207"/>
      <c r="DAV25" s="255"/>
      <c r="DAW25" s="254"/>
      <c r="DAX25" s="207"/>
      <c r="DAY25" s="207"/>
      <c r="DAZ25" s="207"/>
      <c r="DBA25" s="207"/>
      <c r="DBB25" s="207"/>
      <c r="DBC25" s="207"/>
      <c r="DBD25" s="255"/>
      <c r="DBE25" s="254"/>
      <c r="DBF25" s="207"/>
      <c r="DBG25" s="207"/>
      <c r="DBH25" s="207"/>
      <c r="DBI25" s="207"/>
      <c r="DBJ25" s="207"/>
      <c r="DBK25" s="207"/>
      <c r="DBL25" s="255"/>
      <c r="DBM25" s="254"/>
      <c r="DBN25" s="207"/>
      <c r="DBO25" s="207"/>
      <c r="DBP25" s="207"/>
      <c r="DBQ25" s="207"/>
      <c r="DBR25" s="207"/>
      <c r="DBS25" s="207"/>
      <c r="DBT25" s="255"/>
      <c r="DBU25" s="254"/>
      <c r="DBV25" s="207"/>
      <c r="DBW25" s="207"/>
      <c r="DBX25" s="207"/>
      <c r="DBY25" s="207"/>
      <c r="DBZ25" s="207"/>
      <c r="DCA25" s="207"/>
      <c r="DCB25" s="255"/>
      <c r="DCC25" s="254"/>
      <c r="DCD25" s="207"/>
      <c r="DCE25" s="207"/>
      <c r="DCF25" s="207"/>
      <c r="DCG25" s="207"/>
      <c r="DCH25" s="207"/>
      <c r="DCI25" s="207"/>
      <c r="DCJ25" s="255"/>
      <c r="DCK25" s="254"/>
      <c r="DCL25" s="207"/>
      <c r="DCM25" s="207"/>
      <c r="DCN25" s="207"/>
      <c r="DCO25" s="207"/>
      <c r="DCP25" s="207"/>
      <c r="DCQ25" s="207"/>
      <c r="DCR25" s="255"/>
      <c r="DCS25" s="254"/>
      <c r="DCT25" s="207"/>
      <c r="DCU25" s="207"/>
      <c r="DCV25" s="207"/>
      <c r="DCW25" s="207"/>
      <c r="DCX25" s="207"/>
      <c r="DCY25" s="207"/>
      <c r="DCZ25" s="255"/>
      <c r="DDA25" s="254"/>
      <c r="DDB25" s="207"/>
      <c r="DDC25" s="207"/>
      <c r="DDD25" s="207"/>
      <c r="DDE25" s="207"/>
      <c r="DDF25" s="207"/>
      <c r="DDG25" s="207"/>
      <c r="DDH25" s="255"/>
      <c r="DDI25" s="254"/>
      <c r="DDJ25" s="207"/>
      <c r="DDK25" s="207"/>
      <c r="DDL25" s="207"/>
      <c r="DDM25" s="207"/>
      <c r="DDN25" s="207"/>
      <c r="DDO25" s="207"/>
      <c r="DDP25" s="255"/>
      <c r="DDQ25" s="254"/>
      <c r="DDR25" s="207"/>
      <c r="DDS25" s="207"/>
      <c r="DDT25" s="207"/>
      <c r="DDU25" s="207"/>
      <c r="DDV25" s="207"/>
      <c r="DDW25" s="207"/>
      <c r="DDX25" s="255"/>
      <c r="DDY25" s="254"/>
      <c r="DDZ25" s="207"/>
      <c r="DEA25" s="207"/>
      <c r="DEB25" s="207"/>
      <c r="DEC25" s="207"/>
      <c r="DED25" s="207"/>
      <c r="DEE25" s="207"/>
      <c r="DEF25" s="255"/>
      <c r="DEG25" s="254"/>
      <c r="DEH25" s="207"/>
      <c r="DEI25" s="207"/>
      <c r="DEJ25" s="207"/>
      <c r="DEK25" s="207"/>
      <c r="DEL25" s="207"/>
      <c r="DEM25" s="207"/>
      <c r="DEN25" s="255"/>
      <c r="DEO25" s="254"/>
      <c r="DEP25" s="207"/>
      <c r="DEQ25" s="207"/>
      <c r="DER25" s="207"/>
      <c r="DES25" s="207"/>
      <c r="DET25" s="207"/>
      <c r="DEU25" s="207"/>
      <c r="DEV25" s="255"/>
      <c r="DEW25" s="254"/>
      <c r="DEX25" s="207"/>
      <c r="DEY25" s="207"/>
      <c r="DEZ25" s="207"/>
      <c r="DFA25" s="207"/>
      <c r="DFB25" s="207"/>
      <c r="DFC25" s="207"/>
      <c r="DFD25" s="255"/>
      <c r="DFE25" s="254"/>
      <c r="DFF25" s="207"/>
      <c r="DFG25" s="207"/>
      <c r="DFH25" s="207"/>
      <c r="DFI25" s="207"/>
      <c r="DFJ25" s="207"/>
      <c r="DFK25" s="207"/>
      <c r="DFL25" s="255"/>
      <c r="DFM25" s="254"/>
      <c r="DFN25" s="207"/>
      <c r="DFO25" s="207"/>
      <c r="DFP25" s="207"/>
      <c r="DFQ25" s="207"/>
      <c r="DFR25" s="207"/>
      <c r="DFS25" s="207"/>
      <c r="DFT25" s="255"/>
      <c r="DFU25" s="254"/>
      <c r="DFV25" s="207"/>
      <c r="DFW25" s="207"/>
      <c r="DFX25" s="207"/>
      <c r="DFY25" s="207"/>
      <c r="DFZ25" s="207"/>
      <c r="DGA25" s="207"/>
      <c r="DGB25" s="255"/>
      <c r="DGC25" s="254"/>
      <c r="DGD25" s="207"/>
      <c r="DGE25" s="207"/>
      <c r="DGF25" s="207"/>
      <c r="DGG25" s="207"/>
      <c r="DGH25" s="207"/>
      <c r="DGI25" s="207"/>
      <c r="DGJ25" s="255"/>
      <c r="DGK25" s="254"/>
      <c r="DGL25" s="207"/>
      <c r="DGM25" s="207"/>
      <c r="DGN25" s="207"/>
      <c r="DGO25" s="207"/>
      <c r="DGP25" s="207"/>
      <c r="DGQ25" s="207"/>
      <c r="DGR25" s="255"/>
      <c r="DGS25" s="254"/>
      <c r="DGT25" s="207"/>
      <c r="DGU25" s="207"/>
      <c r="DGV25" s="207"/>
      <c r="DGW25" s="207"/>
      <c r="DGX25" s="207"/>
      <c r="DGY25" s="207"/>
      <c r="DGZ25" s="255"/>
      <c r="DHA25" s="254"/>
      <c r="DHB25" s="207"/>
      <c r="DHC25" s="207"/>
      <c r="DHD25" s="207"/>
      <c r="DHE25" s="207"/>
      <c r="DHF25" s="207"/>
      <c r="DHG25" s="207"/>
      <c r="DHH25" s="255"/>
      <c r="DHI25" s="254"/>
      <c r="DHJ25" s="207"/>
      <c r="DHK25" s="207"/>
      <c r="DHL25" s="207"/>
      <c r="DHM25" s="207"/>
      <c r="DHN25" s="207"/>
      <c r="DHO25" s="207"/>
      <c r="DHP25" s="255"/>
      <c r="DHQ25" s="254"/>
      <c r="DHR25" s="207"/>
      <c r="DHS25" s="207"/>
      <c r="DHT25" s="207"/>
      <c r="DHU25" s="207"/>
      <c r="DHV25" s="207"/>
      <c r="DHW25" s="207"/>
      <c r="DHX25" s="255"/>
      <c r="DHY25" s="254"/>
      <c r="DHZ25" s="207"/>
      <c r="DIA25" s="207"/>
      <c r="DIB25" s="207"/>
      <c r="DIC25" s="207"/>
      <c r="DID25" s="207"/>
      <c r="DIE25" s="207"/>
      <c r="DIF25" s="255"/>
      <c r="DIG25" s="254"/>
      <c r="DIH25" s="207"/>
      <c r="DII25" s="207"/>
      <c r="DIJ25" s="207"/>
      <c r="DIK25" s="207"/>
      <c r="DIL25" s="207"/>
      <c r="DIM25" s="207"/>
      <c r="DIN25" s="255"/>
      <c r="DIO25" s="254"/>
      <c r="DIP25" s="207"/>
      <c r="DIQ25" s="207"/>
      <c r="DIR25" s="207"/>
      <c r="DIS25" s="207"/>
      <c r="DIT25" s="207"/>
      <c r="DIU25" s="207"/>
      <c r="DIV25" s="255"/>
      <c r="DIW25" s="254"/>
      <c r="DIX25" s="207"/>
      <c r="DIY25" s="207"/>
      <c r="DIZ25" s="207"/>
      <c r="DJA25" s="207"/>
      <c r="DJB25" s="207"/>
      <c r="DJC25" s="207"/>
      <c r="DJD25" s="255"/>
      <c r="DJE25" s="254"/>
      <c r="DJF25" s="207"/>
      <c r="DJG25" s="207"/>
      <c r="DJH25" s="207"/>
      <c r="DJI25" s="207"/>
      <c r="DJJ25" s="207"/>
      <c r="DJK25" s="207"/>
      <c r="DJL25" s="255"/>
      <c r="DJM25" s="254"/>
      <c r="DJN25" s="207"/>
      <c r="DJO25" s="207"/>
      <c r="DJP25" s="207"/>
      <c r="DJQ25" s="207"/>
      <c r="DJR25" s="207"/>
      <c r="DJS25" s="207"/>
      <c r="DJT25" s="255"/>
      <c r="DJU25" s="254"/>
      <c r="DJV25" s="207"/>
      <c r="DJW25" s="207"/>
      <c r="DJX25" s="207"/>
      <c r="DJY25" s="207"/>
      <c r="DJZ25" s="207"/>
      <c r="DKA25" s="207"/>
      <c r="DKB25" s="255"/>
      <c r="DKC25" s="254"/>
      <c r="DKD25" s="207"/>
      <c r="DKE25" s="207"/>
      <c r="DKF25" s="207"/>
      <c r="DKG25" s="207"/>
      <c r="DKH25" s="207"/>
      <c r="DKI25" s="207"/>
      <c r="DKJ25" s="255"/>
      <c r="DKK25" s="254"/>
      <c r="DKL25" s="207"/>
      <c r="DKM25" s="207"/>
      <c r="DKN25" s="207"/>
      <c r="DKO25" s="207"/>
      <c r="DKP25" s="207"/>
      <c r="DKQ25" s="207"/>
      <c r="DKR25" s="255"/>
      <c r="DKS25" s="254"/>
      <c r="DKT25" s="207"/>
      <c r="DKU25" s="207"/>
      <c r="DKV25" s="207"/>
      <c r="DKW25" s="207"/>
      <c r="DKX25" s="207"/>
      <c r="DKY25" s="207"/>
      <c r="DKZ25" s="255"/>
      <c r="DLA25" s="254"/>
      <c r="DLB25" s="207"/>
      <c r="DLC25" s="207"/>
      <c r="DLD25" s="207"/>
      <c r="DLE25" s="207"/>
      <c r="DLF25" s="207"/>
      <c r="DLG25" s="207"/>
      <c r="DLH25" s="255"/>
      <c r="DLI25" s="254"/>
      <c r="DLJ25" s="207"/>
      <c r="DLK25" s="207"/>
      <c r="DLL25" s="207"/>
      <c r="DLM25" s="207"/>
      <c r="DLN25" s="207"/>
      <c r="DLO25" s="207"/>
      <c r="DLP25" s="255"/>
      <c r="DLQ25" s="254"/>
      <c r="DLR25" s="207"/>
      <c r="DLS25" s="207"/>
      <c r="DLT25" s="207"/>
      <c r="DLU25" s="207"/>
      <c r="DLV25" s="207"/>
      <c r="DLW25" s="207"/>
      <c r="DLX25" s="255"/>
      <c r="DLY25" s="254"/>
      <c r="DLZ25" s="207"/>
      <c r="DMA25" s="207"/>
      <c r="DMB25" s="207"/>
      <c r="DMC25" s="207"/>
      <c r="DMD25" s="207"/>
      <c r="DME25" s="207"/>
      <c r="DMF25" s="255"/>
      <c r="DMG25" s="254"/>
      <c r="DMH25" s="207"/>
      <c r="DMI25" s="207"/>
      <c r="DMJ25" s="207"/>
      <c r="DMK25" s="207"/>
      <c r="DML25" s="207"/>
      <c r="DMM25" s="207"/>
      <c r="DMN25" s="255"/>
      <c r="DMO25" s="254"/>
      <c r="DMP25" s="207"/>
      <c r="DMQ25" s="207"/>
      <c r="DMR25" s="207"/>
      <c r="DMS25" s="207"/>
      <c r="DMT25" s="207"/>
      <c r="DMU25" s="207"/>
      <c r="DMV25" s="255"/>
      <c r="DMW25" s="254"/>
      <c r="DMX25" s="207"/>
      <c r="DMY25" s="207"/>
      <c r="DMZ25" s="207"/>
      <c r="DNA25" s="207"/>
      <c r="DNB25" s="207"/>
      <c r="DNC25" s="207"/>
      <c r="DND25" s="255"/>
      <c r="DNE25" s="254"/>
      <c r="DNF25" s="207"/>
      <c r="DNG25" s="207"/>
      <c r="DNH25" s="207"/>
      <c r="DNI25" s="207"/>
      <c r="DNJ25" s="207"/>
      <c r="DNK25" s="207"/>
      <c r="DNL25" s="255"/>
      <c r="DNM25" s="254"/>
      <c r="DNN25" s="207"/>
      <c r="DNO25" s="207"/>
      <c r="DNP25" s="207"/>
      <c r="DNQ25" s="207"/>
      <c r="DNR25" s="207"/>
      <c r="DNS25" s="207"/>
      <c r="DNT25" s="255"/>
      <c r="DNU25" s="254"/>
      <c r="DNV25" s="207"/>
      <c r="DNW25" s="207"/>
      <c r="DNX25" s="207"/>
      <c r="DNY25" s="207"/>
      <c r="DNZ25" s="207"/>
      <c r="DOA25" s="207"/>
      <c r="DOB25" s="255"/>
      <c r="DOC25" s="254"/>
      <c r="DOD25" s="207"/>
      <c r="DOE25" s="207"/>
      <c r="DOF25" s="207"/>
      <c r="DOG25" s="207"/>
      <c r="DOH25" s="207"/>
      <c r="DOI25" s="207"/>
      <c r="DOJ25" s="255"/>
      <c r="DOK25" s="254"/>
      <c r="DOL25" s="207"/>
      <c r="DOM25" s="207"/>
      <c r="DON25" s="207"/>
      <c r="DOO25" s="207"/>
      <c r="DOP25" s="207"/>
      <c r="DOQ25" s="207"/>
      <c r="DOR25" s="255"/>
      <c r="DOS25" s="254"/>
      <c r="DOT25" s="207"/>
      <c r="DOU25" s="207"/>
      <c r="DOV25" s="207"/>
      <c r="DOW25" s="207"/>
      <c r="DOX25" s="207"/>
      <c r="DOY25" s="207"/>
      <c r="DOZ25" s="255"/>
      <c r="DPA25" s="254"/>
      <c r="DPB25" s="207"/>
      <c r="DPC25" s="207"/>
      <c r="DPD25" s="207"/>
      <c r="DPE25" s="207"/>
      <c r="DPF25" s="207"/>
      <c r="DPG25" s="207"/>
      <c r="DPH25" s="255"/>
      <c r="DPI25" s="254"/>
      <c r="DPJ25" s="207"/>
      <c r="DPK25" s="207"/>
      <c r="DPL25" s="207"/>
      <c r="DPM25" s="207"/>
      <c r="DPN25" s="207"/>
      <c r="DPO25" s="207"/>
      <c r="DPP25" s="255"/>
      <c r="DPQ25" s="254"/>
      <c r="DPR25" s="207"/>
      <c r="DPS25" s="207"/>
      <c r="DPT25" s="207"/>
      <c r="DPU25" s="207"/>
      <c r="DPV25" s="207"/>
      <c r="DPW25" s="207"/>
      <c r="DPX25" s="255"/>
      <c r="DPY25" s="254"/>
      <c r="DPZ25" s="207"/>
      <c r="DQA25" s="207"/>
      <c r="DQB25" s="207"/>
      <c r="DQC25" s="207"/>
      <c r="DQD25" s="207"/>
      <c r="DQE25" s="207"/>
      <c r="DQF25" s="255"/>
      <c r="DQG25" s="254"/>
      <c r="DQH25" s="207"/>
      <c r="DQI25" s="207"/>
      <c r="DQJ25" s="207"/>
      <c r="DQK25" s="207"/>
      <c r="DQL25" s="207"/>
      <c r="DQM25" s="207"/>
      <c r="DQN25" s="255"/>
      <c r="DQO25" s="254"/>
      <c r="DQP25" s="207"/>
      <c r="DQQ25" s="207"/>
      <c r="DQR25" s="207"/>
      <c r="DQS25" s="207"/>
      <c r="DQT25" s="207"/>
      <c r="DQU25" s="207"/>
      <c r="DQV25" s="255"/>
      <c r="DQW25" s="254"/>
      <c r="DQX25" s="207"/>
      <c r="DQY25" s="207"/>
      <c r="DQZ25" s="207"/>
      <c r="DRA25" s="207"/>
      <c r="DRB25" s="207"/>
      <c r="DRC25" s="207"/>
      <c r="DRD25" s="255"/>
      <c r="DRE25" s="254"/>
      <c r="DRF25" s="207"/>
      <c r="DRG25" s="207"/>
      <c r="DRH25" s="207"/>
      <c r="DRI25" s="207"/>
      <c r="DRJ25" s="207"/>
      <c r="DRK25" s="207"/>
      <c r="DRL25" s="255"/>
      <c r="DRM25" s="254"/>
      <c r="DRN25" s="207"/>
      <c r="DRO25" s="207"/>
      <c r="DRP25" s="207"/>
      <c r="DRQ25" s="207"/>
      <c r="DRR25" s="207"/>
      <c r="DRS25" s="207"/>
      <c r="DRT25" s="255"/>
      <c r="DRU25" s="254"/>
      <c r="DRV25" s="207"/>
      <c r="DRW25" s="207"/>
      <c r="DRX25" s="207"/>
      <c r="DRY25" s="207"/>
      <c r="DRZ25" s="207"/>
      <c r="DSA25" s="207"/>
      <c r="DSB25" s="255"/>
      <c r="DSC25" s="254"/>
      <c r="DSD25" s="207"/>
      <c r="DSE25" s="207"/>
      <c r="DSF25" s="207"/>
      <c r="DSG25" s="207"/>
      <c r="DSH25" s="207"/>
      <c r="DSI25" s="207"/>
      <c r="DSJ25" s="255"/>
      <c r="DSK25" s="254"/>
      <c r="DSL25" s="207"/>
      <c r="DSM25" s="207"/>
      <c r="DSN25" s="207"/>
      <c r="DSO25" s="207"/>
      <c r="DSP25" s="207"/>
      <c r="DSQ25" s="207"/>
      <c r="DSR25" s="255"/>
      <c r="DSS25" s="254"/>
      <c r="DST25" s="207"/>
      <c r="DSU25" s="207"/>
      <c r="DSV25" s="207"/>
      <c r="DSW25" s="207"/>
      <c r="DSX25" s="207"/>
      <c r="DSY25" s="207"/>
      <c r="DSZ25" s="255"/>
      <c r="DTA25" s="254"/>
      <c r="DTB25" s="207"/>
      <c r="DTC25" s="207"/>
      <c r="DTD25" s="207"/>
      <c r="DTE25" s="207"/>
      <c r="DTF25" s="207"/>
      <c r="DTG25" s="207"/>
      <c r="DTH25" s="255"/>
      <c r="DTI25" s="254"/>
      <c r="DTJ25" s="207"/>
      <c r="DTK25" s="207"/>
      <c r="DTL25" s="207"/>
      <c r="DTM25" s="207"/>
      <c r="DTN25" s="207"/>
      <c r="DTO25" s="207"/>
      <c r="DTP25" s="255"/>
      <c r="DTQ25" s="254"/>
      <c r="DTR25" s="207"/>
      <c r="DTS25" s="207"/>
      <c r="DTT25" s="207"/>
      <c r="DTU25" s="207"/>
      <c r="DTV25" s="207"/>
      <c r="DTW25" s="207"/>
      <c r="DTX25" s="255"/>
      <c r="DTY25" s="254"/>
      <c r="DTZ25" s="207"/>
      <c r="DUA25" s="207"/>
      <c r="DUB25" s="207"/>
      <c r="DUC25" s="207"/>
      <c r="DUD25" s="207"/>
      <c r="DUE25" s="207"/>
      <c r="DUF25" s="255"/>
      <c r="DUG25" s="254"/>
      <c r="DUH25" s="207"/>
      <c r="DUI25" s="207"/>
      <c r="DUJ25" s="207"/>
      <c r="DUK25" s="207"/>
      <c r="DUL25" s="207"/>
      <c r="DUM25" s="207"/>
      <c r="DUN25" s="255"/>
      <c r="DUO25" s="254"/>
      <c r="DUP25" s="207"/>
      <c r="DUQ25" s="207"/>
      <c r="DUR25" s="207"/>
      <c r="DUS25" s="207"/>
      <c r="DUT25" s="207"/>
      <c r="DUU25" s="207"/>
      <c r="DUV25" s="255"/>
      <c r="DUW25" s="254"/>
      <c r="DUX25" s="207"/>
      <c r="DUY25" s="207"/>
      <c r="DUZ25" s="207"/>
      <c r="DVA25" s="207"/>
      <c r="DVB25" s="207"/>
      <c r="DVC25" s="207"/>
      <c r="DVD25" s="255"/>
      <c r="DVE25" s="254"/>
      <c r="DVF25" s="207"/>
      <c r="DVG25" s="207"/>
      <c r="DVH25" s="207"/>
      <c r="DVI25" s="207"/>
      <c r="DVJ25" s="207"/>
      <c r="DVK25" s="207"/>
      <c r="DVL25" s="255"/>
      <c r="DVM25" s="254"/>
      <c r="DVN25" s="207"/>
      <c r="DVO25" s="207"/>
      <c r="DVP25" s="207"/>
      <c r="DVQ25" s="207"/>
      <c r="DVR25" s="207"/>
      <c r="DVS25" s="207"/>
      <c r="DVT25" s="255"/>
      <c r="DVU25" s="254"/>
      <c r="DVV25" s="207"/>
      <c r="DVW25" s="207"/>
      <c r="DVX25" s="207"/>
      <c r="DVY25" s="207"/>
      <c r="DVZ25" s="207"/>
      <c r="DWA25" s="207"/>
      <c r="DWB25" s="255"/>
      <c r="DWC25" s="254"/>
      <c r="DWD25" s="207"/>
      <c r="DWE25" s="207"/>
      <c r="DWF25" s="207"/>
      <c r="DWG25" s="207"/>
      <c r="DWH25" s="207"/>
      <c r="DWI25" s="207"/>
      <c r="DWJ25" s="255"/>
      <c r="DWK25" s="254"/>
      <c r="DWL25" s="207"/>
      <c r="DWM25" s="207"/>
      <c r="DWN25" s="207"/>
      <c r="DWO25" s="207"/>
      <c r="DWP25" s="207"/>
      <c r="DWQ25" s="207"/>
      <c r="DWR25" s="255"/>
      <c r="DWS25" s="254"/>
      <c r="DWT25" s="207"/>
      <c r="DWU25" s="207"/>
      <c r="DWV25" s="207"/>
      <c r="DWW25" s="207"/>
      <c r="DWX25" s="207"/>
      <c r="DWY25" s="207"/>
      <c r="DWZ25" s="255"/>
      <c r="DXA25" s="254"/>
      <c r="DXB25" s="207"/>
      <c r="DXC25" s="207"/>
      <c r="DXD25" s="207"/>
      <c r="DXE25" s="207"/>
      <c r="DXF25" s="207"/>
      <c r="DXG25" s="207"/>
      <c r="DXH25" s="255"/>
      <c r="DXI25" s="254"/>
      <c r="DXJ25" s="207"/>
      <c r="DXK25" s="207"/>
      <c r="DXL25" s="207"/>
      <c r="DXM25" s="207"/>
      <c r="DXN25" s="207"/>
      <c r="DXO25" s="207"/>
      <c r="DXP25" s="255"/>
      <c r="DXQ25" s="254"/>
      <c r="DXR25" s="207"/>
      <c r="DXS25" s="207"/>
      <c r="DXT25" s="207"/>
      <c r="DXU25" s="207"/>
      <c r="DXV25" s="207"/>
      <c r="DXW25" s="207"/>
      <c r="DXX25" s="255"/>
      <c r="DXY25" s="254"/>
      <c r="DXZ25" s="207"/>
      <c r="DYA25" s="207"/>
      <c r="DYB25" s="207"/>
      <c r="DYC25" s="207"/>
      <c r="DYD25" s="207"/>
      <c r="DYE25" s="207"/>
      <c r="DYF25" s="255"/>
      <c r="DYG25" s="254"/>
      <c r="DYH25" s="207"/>
      <c r="DYI25" s="207"/>
      <c r="DYJ25" s="207"/>
      <c r="DYK25" s="207"/>
      <c r="DYL25" s="207"/>
      <c r="DYM25" s="207"/>
      <c r="DYN25" s="255"/>
      <c r="DYO25" s="254"/>
      <c r="DYP25" s="207"/>
      <c r="DYQ25" s="207"/>
      <c r="DYR25" s="207"/>
      <c r="DYS25" s="207"/>
      <c r="DYT25" s="207"/>
      <c r="DYU25" s="207"/>
      <c r="DYV25" s="255"/>
      <c r="DYW25" s="254"/>
      <c r="DYX25" s="207"/>
      <c r="DYY25" s="207"/>
      <c r="DYZ25" s="207"/>
      <c r="DZA25" s="207"/>
      <c r="DZB25" s="207"/>
      <c r="DZC25" s="207"/>
      <c r="DZD25" s="255"/>
      <c r="DZE25" s="254"/>
      <c r="DZF25" s="207"/>
      <c r="DZG25" s="207"/>
      <c r="DZH25" s="207"/>
      <c r="DZI25" s="207"/>
      <c r="DZJ25" s="207"/>
      <c r="DZK25" s="207"/>
      <c r="DZL25" s="255"/>
      <c r="DZM25" s="254"/>
      <c r="DZN25" s="207"/>
      <c r="DZO25" s="207"/>
      <c r="DZP25" s="207"/>
      <c r="DZQ25" s="207"/>
      <c r="DZR25" s="207"/>
      <c r="DZS25" s="207"/>
      <c r="DZT25" s="255"/>
      <c r="DZU25" s="254"/>
      <c r="DZV25" s="207"/>
      <c r="DZW25" s="207"/>
      <c r="DZX25" s="207"/>
      <c r="DZY25" s="207"/>
      <c r="DZZ25" s="207"/>
      <c r="EAA25" s="207"/>
      <c r="EAB25" s="255"/>
      <c r="EAC25" s="254"/>
      <c r="EAD25" s="207"/>
      <c r="EAE25" s="207"/>
      <c r="EAF25" s="207"/>
      <c r="EAG25" s="207"/>
      <c r="EAH25" s="207"/>
      <c r="EAI25" s="207"/>
      <c r="EAJ25" s="255"/>
      <c r="EAK25" s="254"/>
      <c r="EAL25" s="207"/>
      <c r="EAM25" s="207"/>
      <c r="EAN25" s="207"/>
      <c r="EAO25" s="207"/>
      <c r="EAP25" s="207"/>
      <c r="EAQ25" s="207"/>
      <c r="EAR25" s="255"/>
      <c r="EAS25" s="254"/>
      <c r="EAT25" s="207"/>
      <c r="EAU25" s="207"/>
      <c r="EAV25" s="207"/>
      <c r="EAW25" s="207"/>
      <c r="EAX25" s="207"/>
      <c r="EAY25" s="207"/>
      <c r="EAZ25" s="255"/>
      <c r="EBA25" s="254"/>
      <c r="EBB25" s="207"/>
      <c r="EBC25" s="207"/>
      <c r="EBD25" s="207"/>
      <c r="EBE25" s="207"/>
      <c r="EBF25" s="207"/>
      <c r="EBG25" s="207"/>
      <c r="EBH25" s="255"/>
      <c r="EBI25" s="254"/>
      <c r="EBJ25" s="207"/>
      <c r="EBK25" s="207"/>
      <c r="EBL25" s="207"/>
      <c r="EBM25" s="207"/>
      <c r="EBN25" s="207"/>
      <c r="EBO25" s="207"/>
      <c r="EBP25" s="255"/>
      <c r="EBQ25" s="254"/>
      <c r="EBR25" s="207"/>
      <c r="EBS25" s="207"/>
      <c r="EBT25" s="207"/>
      <c r="EBU25" s="207"/>
      <c r="EBV25" s="207"/>
      <c r="EBW25" s="207"/>
      <c r="EBX25" s="255"/>
      <c r="EBY25" s="254"/>
      <c r="EBZ25" s="207"/>
      <c r="ECA25" s="207"/>
      <c r="ECB25" s="207"/>
      <c r="ECC25" s="207"/>
      <c r="ECD25" s="207"/>
      <c r="ECE25" s="207"/>
      <c r="ECF25" s="255"/>
      <c r="ECG25" s="254"/>
      <c r="ECH25" s="207"/>
      <c r="ECI25" s="207"/>
      <c r="ECJ25" s="207"/>
      <c r="ECK25" s="207"/>
      <c r="ECL25" s="207"/>
      <c r="ECM25" s="207"/>
      <c r="ECN25" s="255"/>
      <c r="ECO25" s="254"/>
      <c r="ECP25" s="207"/>
      <c r="ECQ25" s="207"/>
      <c r="ECR25" s="207"/>
      <c r="ECS25" s="207"/>
      <c r="ECT25" s="207"/>
      <c r="ECU25" s="207"/>
      <c r="ECV25" s="255"/>
      <c r="ECW25" s="254"/>
      <c r="ECX25" s="207"/>
      <c r="ECY25" s="207"/>
      <c r="ECZ25" s="207"/>
      <c r="EDA25" s="207"/>
      <c r="EDB25" s="207"/>
      <c r="EDC25" s="207"/>
      <c r="EDD25" s="255"/>
      <c r="EDE25" s="254"/>
      <c r="EDF25" s="207"/>
      <c r="EDG25" s="207"/>
      <c r="EDH25" s="207"/>
      <c r="EDI25" s="207"/>
      <c r="EDJ25" s="207"/>
      <c r="EDK25" s="207"/>
      <c r="EDL25" s="255"/>
      <c r="EDM25" s="254"/>
      <c r="EDN25" s="207"/>
      <c r="EDO25" s="207"/>
      <c r="EDP25" s="207"/>
      <c r="EDQ25" s="207"/>
      <c r="EDR25" s="207"/>
      <c r="EDS25" s="207"/>
      <c r="EDT25" s="255"/>
      <c r="EDU25" s="254"/>
      <c r="EDV25" s="207"/>
      <c r="EDW25" s="207"/>
      <c r="EDX25" s="207"/>
      <c r="EDY25" s="207"/>
      <c r="EDZ25" s="207"/>
      <c r="EEA25" s="207"/>
      <c r="EEB25" s="255"/>
      <c r="EEC25" s="254"/>
      <c r="EED25" s="207"/>
      <c r="EEE25" s="207"/>
      <c r="EEF25" s="207"/>
      <c r="EEG25" s="207"/>
      <c r="EEH25" s="207"/>
      <c r="EEI25" s="207"/>
      <c r="EEJ25" s="255"/>
      <c r="EEK25" s="254"/>
      <c r="EEL25" s="207"/>
      <c r="EEM25" s="207"/>
      <c r="EEN25" s="207"/>
      <c r="EEO25" s="207"/>
      <c r="EEP25" s="207"/>
      <c r="EEQ25" s="207"/>
      <c r="EER25" s="255"/>
      <c r="EES25" s="254"/>
      <c r="EET25" s="207"/>
      <c r="EEU25" s="207"/>
      <c r="EEV25" s="207"/>
      <c r="EEW25" s="207"/>
      <c r="EEX25" s="207"/>
      <c r="EEY25" s="207"/>
      <c r="EEZ25" s="255"/>
      <c r="EFA25" s="254"/>
      <c r="EFB25" s="207"/>
      <c r="EFC25" s="207"/>
      <c r="EFD25" s="207"/>
      <c r="EFE25" s="207"/>
      <c r="EFF25" s="207"/>
      <c r="EFG25" s="207"/>
      <c r="EFH25" s="255"/>
      <c r="EFI25" s="254"/>
      <c r="EFJ25" s="207"/>
      <c r="EFK25" s="207"/>
      <c r="EFL25" s="207"/>
      <c r="EFM25" s="207"/>
      <c r="EFN25" s="207"/>
      <c r="EFO25" s="207"/>
      <c r="EFP25" s="255"/>
      <c r="EFQ25" s="254"/>
      <c r="EFR25" s="207"/>
      <c r="EFS25" s="207"/>
      <c r="EFT25" s="207"/>
      <c r="EFU25" s="207"/>
      <c r="EFV25" s="207"/>
      <c r="EFW25" s="207"/>
      <c r="EFX25" s="255"/>
      <c r="EFY25" s="254"/>
      <c r="EFZ25" s="207"/>
      <c r="EGA25" s="207"/>
      <c r="EGB25" s="207"/>
      <c r="EGC25" s="207"/>
      <c r="EGD25" s="207"/>
      <c r="EGE25" s="207"/>
      <c r="EGF25" s="255"/>
      <c r="EGG25" s="254"/>
      <c r="EGH25" s="207"/>
      <c r="EGI25" s="207"/>
      <c r="EGJ25" s="207"/>
      <c r="EGK25" s="207"/>
      <c r="EGL25" s="207"/>
      <c r="EGM25" s="207"/>
      <c r="EGN25" s="255"/>
      <c r="EGO25" s="254"/>
      <c r="EGP25" s="207"/>
      <c r="EGQ25" s="207"/>
      <c r="EGR25" s="207"/>
      <c r="EGS25" s="207"/>
      <c r="EGT25" s="207"/>
      <c r="EGU25" s="207"/>
      <c r="EGV25" s="255"/>
      <c r="EGW25" s="254"/>
      <c r="EGX25" s="207"/>
      <c r="EGY25" s="207"/>
      <c r="EGZ25" s="207"/>
      <c r="EHA25" s="207"/>
      <c r="EHB25" s="207"/>
      <c r="EHC25" s="207"/>
      <c r="EHD25" s="255"/>
      <c r="EHE25" s="254"/>
      <c r="EHF25" s="207"/>
      <c r="EHG25" s="207"/>
      <c r="EHH25" s="207"/>
      <c r="EHI25" s="207"/>
      <c r="EHJ25" s="207"/>
      <c r="EHK25" s="207"/>
      <c r="EHL25" s="255"/>
      <c r="EHM25" s="254"/>
      <c r="EHN25" s="207"/>
      <c r="EHO25" s="207"/>
      <c r="EHP25" s="207"/>
      <c r="EHQ25" s="207"/>
      <c r="EHR25" s="207"/>
      <c r="EHS25" s="207"/>
      <c r="EHT25" s="255"/>
      <c r="EHU25" s="254"/>
      <c r="EHV25" s="207"/>
      <c r="EHW25" s="207"/>
      <c r="EHX25" s="207"/>
      <c r="EHY25" s="207"/>
      <c r="EHZ25" s="207"/>
      <c r="EIA25" s="207"/>
      <c r="EIB25" s="255"/>
      <c r="EIC25" s="254"/>
      <c r="EID25" s="207"/>
      <c r="EIE25" s="207"/>
      <c r="EIF25" s="207"/>
      <c r="EIG25" s="207"/>
      <c r="EIH25" s="207"/>
      <c r="EII25" s="207"/>
      <c r="EIJ25" s="255"/>
      <c r="EIK25" s="254"/>
      <c r="EIL25" s="207"/>
      <c r="EIM25" s="207"/>
      <c r="EIN25" s="207"/>
      <c r="EIO25" s="207"/>
      <c r="EIP25" s="207"/>
      <c r="EIQ25" s="207"/>
      <c r="EIR25" s="255"/>
      <c r="EIS25" s="254"/>
      <c r="EIT25" s="207"/>
      <c r="EIU25" s="207"/>
      <c r="EIV25" s="207"/>
      <c r="EIW25" s="207"/>
      <c r="EIX25" s="207"/>
      <c r="EIY25" s="207"/>
      <c r="EIZ25" s="255"/>
      <c r="EJA25" s="254"/>
      <c r="EJB25" s="207"/>
      <c r="EJC25" s="207"/>
      <c r="EJD25" s="207"/>
      <c r="EJE25" s="207"/>
      <c r="EJF25" s="207"/>
      <c r="EJG25" s="207"/>
      <c r="EJH25" s="255"/>
      <c r="EJI25" s="254"/>
      <c r="EJJ25" s="207"/>
      <c r="EJK25" s="207"/>
      <c r="EJL25" s="207"/>
      <c r="EJM25" s="207"/>
      <c r="EJN25" s="207"/>
      <c r="EJO25" s="207"/>
      <c r="EJP25" s="255"/>
      <c r="EJQ25" s="254"/>
      <c r="EJR25" s="207"/>
      <c r="EJS25" s="207"/>
      <c r="EJT25" s="207"/>
      <c r="EJU25" s="207"/>
      <c r="EJV25" s="207"/>
      <c r="EJW25" s="207"/>
      <c r="EJX25" s="255"/>
      <c r="EJY25" s="254"/>
      <c r="EJZ25" s="207"/>
      <c r="EKA25" s="207"/>
      <c r="EKB25" s="207"/>
      <c r="EKC25" s="207"/>
      <c r="EKD25" s="207"/>
      <c r="EKE25" s="207"/>
      <c r="EKF25" s="255"/>
      <c r="EKG25" s="254"/>
      <c r="EKH25" s="207"/>
      <c r="EKI25" s="207"/>
      <c r="EKJ25" s="207"/>
      <c r="EKK25" s="207"/>
      <c r="EKL25" s="207"/>
      <c r="EKM25" s="207"/>
      <c r="EKN25" s="255"/>
      <c r="EKO25" s="254"/>
      <c r="EKP25" s="207"/>
      <c r="EKQ25" s="207"/>
      <c r="EKR25" s="207"/>
      <c r="EKS25" s="207"/>
      <c r="EKT25" s="207"/>
      <c r="EKU25" s="207"/>
      <c r="EKV25" s="255"/>
      <c r="EKW25" s="254"/>
      <c r="EKX25" s="207"/>
      <c r="EKY25" s="207"/>
      <c r="EKZ25" s="207"/>
      <c r="ELA25" s="207"/>
      <c r="ELB25" s="207"/>
      <c r="ELC25" s="207"/>
      <c r="ELD25" s="255"/>
      <c r="ELE25" s="254"/>
      <c r="ELF25" s="207"/>
      <c r="ELG25" s="207"/>
      <c r="ELH25" s="207"/>
      <c r="ELI25" s="207"/>
      <c r="ELJ25" s="207"/>
      <c r="ELK25" s="207"/>
      <c r="ELL25" s="255"/>
      <c r="ELM25" s="254"/>
      <c r="ELN25" s="207"/>
      <c r="ELO25" s="207"/>
      <c r="ELP25" s="207"/>
      <c r="ELQ25" s="207"/>
      <c r="ELR25" s="207"/>
      <c r="ELS25" s="207"/>
      <c r="ELT25" s="255"/>
      <c r="ELU25" s="254"/>
      <c r="ELV25" s="207"/>
      <c r="ELW25" s="207"/>
      <c r="ELX25" s="207"/>
      <c r="ELY25" s="207"/>
      <c r="ELZ25" s="207"/>
      <c r="EMA25" s="207"/>
      <c r="EMB25" s="255"/>
      <c r="EMC25" s="254"/>
      <c r="EMD25" s="207"/>
      <c r="EME25" s="207"/>
      <c r="EMF25" s="207"/>
      <c r="EMG25" s="207"/>
      <c r="EMH25" s="207"/>
      <c r="EMI25" s="207"/>
      <c r="EMJ25" s="255"/>
      <c r="EMK25" s="254"/>
      <c r="EML25" s="207"/>
      <c r="EMM25" s="207"/>
      <c r="EMN25" s="207"/>
      <c r="EMO25" s="207"/>
      <c r="EMP25" s="207"/>
      <c r="EMQ25" s="207"/>
      <c r="EMR25" s="255"/>
      <c r="EMS25" s="254"/>
      <c r="EMT25" s="207"/>
      <c r="EMU25" s="207"/>
      <c r="EMV25" s="207"/>
      <c r="EMW25" s="207"/>
      <c r="EMX25" s="207"/>
      <c r="EMY25" s="207"/>
      <c r="EMZ25" s="255"/>
      <c r="ENA25" s="254"/>
      <c r="ENB25" s="207"/>
      <c r="ENC25" s="207"/>
      <c r="END25" s="207"/>
      <c r="ENE25" s="207"/>
      <c r="ENF25" s="207"/>
      <c r="ENG25" s="207"/>
      <c r="ENH25" s="255"/>
      <c r="ENI25" s="254"/>
      <c r="ENJ25" s="207"/>
      <c r="ENK25" s="207"/>
      <c r="ENL25" s="207"/>
      <c r="ENM25" s="207"/>
      <c r="ENN25" s="207"/>
      <c r="ENO25" s="207"/>
      <c r="ENP25" s="255"/>
      <c r="ENQ25" s="254"/>
      <c r="ENR25" s="207"/>
      <c r="ENS25" s="207"/>
      <c r="ENT25" s="207"/>
      <c r="ENU25" s="207"/>
      <c r="ENV25" s="207"/>
      <c r="ENW25" s="207"/>
      <c r="ENX25" s="255"/>
      <c r="ENY25" s="254"/>
      <c r="ENZ25" s="207"/>
      <c r="EOA25" s="207"/>
      <c r="EOB25" s="207"/>
      <c r="EOC25" s="207"/>
      <c r="EOD25" s="207"/>
      <c r="EOE25" s="207"/>
      <c r="EOF25" s="255"/>
      <c r="EOG25" s="254"/>
      <c r="EOH25" s="207"/>
      <c r="EOI25" s="207"/>
      <c r="EOJ25" s="207"/>
      <c r="EOK25" s="207"/>
      <c r="EOL25" s="207"/>
      <c r="EOM25" s="207"/>
      <c r="EON25" s="255"/>
      <c r="EOO25" s="254"/>
      <c r="EOP25" s="207"/>
      <c r="EOQ25" s="207"/>
      <c r="EOR25" s="207"/>
      <c r="EOS25" s="207"/>
      <c r="EOT25" s="207"/>
      <c r="EOU25" s="207"/>
      <c r="EOV25" s="255"/>
      <c r="EOW25" s="254"/>
      <c r="EOX25" s="207"/>
      <c r="EOY25" s="207"/>
      <c r="EOZ25" s="207"/>
      <c r="EPA25" s="207"/>
      <c r="EPB25" s="207"/>
      <c r="EPC25" s="207"/>
      <c r="EPD25" s="255"/>
      <c r="EPE25" s="254"/>
      <c r="EPF25" s="207"/>
      <c r="EPG25" s="207"/>
      <c r="EPH25" s="207"/>
      <c r="EPI25" s="207"/>
      <c r="EPJ25" s="207"/>
      <c r="EPK25" s="207"/>
      <c r="EPL25" s="255"/>
      <c r="EPM25" s="254"/>
      <c r="EPN25" s="207"/>
      <c r="EPO25" s="207"/>
      <c r="EPP25" s="207"/>
      <c r="EPQ25" s="207"/>
      <c r="EPR25" s="207"/>
      <c r="EPS25" s="207"/>
      <c r="EPT25" s="255"/>
      <c r="EPU25" s="254"/>
      <c r="EPV25" s="207"/>
      <c r="EPW25" s="207"/>
      <c r="EPX25" s="207"/>
      <c r="EPY25" s="207"/>
      <c r="EPZ25" s="207"/>
      <c r="EQA25" s="207"/>
      <c r="EQB25" s="255"/>
      <c r="EQC25" s="254"/>
      <c r="EQD25" s="207"/>
      <c r="EQE25" s="207"/>
      <c r="EQF25" s="207"/>
      <c r="EQG25" s="207"/>
      <c r="EQH25" s="207"/>
      <c r="EQI25" s="207"/>
      <c r="EQJ25" s="255"/>
      <c r="EQK25" s="254"/>
      <c r="EQL25" s="207"/>
      <c r="EQM25" s="207"/>
      <c r="EQN25" s="207"/>
      <c r="EQO25" s="207"/>
      <c r="EQP25" s="207"/>
      <c r="EQQ25" s="207"/>
      <c r="EQR25" s="255"/>
      <c r="EQS25" s="254"/>
      <c r="EQT25" s="207"/>
      <c r="EQU25" s="207"/>
      <c r="EQV25" s="207"/>
      <c r="EQW25" s="207"/>
      <c r="EQX25" s="207"/>
      <c r="EQY25" s="207"/>
      <c r="EQZ25" s="255"/>
      <c r="ERA25" s="254"/>
      <c r="ERB25" s="207"/>
      <c r="ERC25" s="207"/>
      <c r="ERD25" s="207"/>
      <c r="ERE25" s="207"/>
      <c r="ERF25" s="207"/>
      <c r="ERG25" s="207"/>
      <c r="ERH25" s="255"/>
      <c r="ERI25" s="254"/>
      <c r="ERJ25" s="207"/>
      <c r="ERK25" s="207"/>
      <c r="ERL25" s="207"/>
      <c r="ERM25" s="207"/>
      <c r="ERN25" s="207"/>
      <c r="ERO25" s="207"/>
      <c r="ERP25" s="255"/>
      <c r="ERQ25" s="254"/>
      <c r="ERR25" s="207"/>
      <c r="ERS25" s="207"/>
      <c r="ERT25" s="207"/>
      <c r="ERU25" s="207"/>
      <c r="ERV25" s="207"/>
      <c r="ERW25" s="207"/>
      <c r="ERX25" s="255"/>
      <c r="ERY25" s="254"/>
      <c r="ERZ25" s="207"/>
      <c r="ESA25" s="207"/>
      <c r="ESB25" s="207"/>
      <c r="ESC25" s="207"/>
      <c r="ESD25" s="207"/>
      <c r="ESE25" s="207"/>
      <c r="ESF25" s="255"/>
      <c r="ESG25" s="254"/>
      <c r="ESH25" s="207"/>
      <c r="ESI25" s="207"/>
      <c r="ESJ25" s="207"/>
      <c r="ESK25" s="207"/>
      <c r="ESL25" s="207"/>
      <c r="ESM25" s="207"/>
      <c r="ESN25" s="255"/>
      <c r="ESO25" s="254"/>
      <c r="ESP25" s="207"/>
      <c r="ESQ25" s="207"/>
      <c r="ESR25" s="207"/>
      <c r="ESS25" s="207"/>
      <c r="EST25" s="207"/>
      <c r="ESU25" s="207"/>
      <c r="ESV25" s="255"/>
      <c r="ESW25" s="254"/>
      <c r="ESX25" s="207"/>
      <c r="ESY25" s="207"/>
      <c r="ESZ25" s="207"/>
      <c r="ETA25" s="207"/>
      <c r="ETB25" s="207"/>
      <c r="ETC25" s="207"/>
      <c r="ETD25" s="255"/>
      <c r="ETE25" s="254"/>
      <c r="ETF25" s="207"/>
      <c r="ETG25" s="207"/>
      <c r="ETH25" s="207"/>
      <c r="ETI25" s="207"/>
      <c r="ETJ25" s="207"/>
      <c r="ETK25" s="207"/>
      <c r="ETL25" s="255"/>
      <c r="ETM25" s="254"/>
      <c r="ETN25" s="207"/>
      <c r="ETO25" s="207"/>
      <c r="ETP25" s="207"/>
      <c r="ETQ25" s="207"/>
      <c r="ETR25" s="207"/>
      <c r="ETS25" s="207"/>
      <c r="ETT25" s="255"/>
      <c r="ETU25" s="254"/>
      <c r="ETV25" s="207"/>
      <c r="ETW25" s="207"/>
      <c r="ETX25" s="207"/>
      <c r="ETY25" s="207"/>
      <c r="ETZ25" s="207"/>
      <c r="EUA25" s="207"/>
      <c r="EUB25" s="255"/>
      <c r="EUC25" s="254"/>
      <c r="EUD25" s="207"/>
      <c r="EUE25" s="207"/>
      <c r="EUF25" s="207"/>
      <c r="EUG25" s="207"/>
      <c r="EUH25" s="207"/>
      <c r="EUI25" s="207"/>
      <c r="EUJ25" s="255"/>
      <c r="EUK25" s="254"/>
      <c r="EUL25" s="207"/>
      <c r="EUM25" s="207"/>
      <c r="EUN25" s="207"/>
      <c r="EUO25" s="207"/>
      <c r="EUP25" s="207"/>
      <c r="EUQ25" s="207"/>
      <c r="EUR25" s="255"/>
      <c r="EUS25" s="254"/>
      <c r="EUT25" s="207"/>
      <c r="EUU25" s="207"/>
      <c r="EUV25" s="207"/>
      <c r="EUW25" s="207"/>
      <c r="EUX25" s="207"/>
      <c r="EUY25" s="207"/>
      <c r="EUZ25" s="255"/>
      <c r="EVA25" s="254"/>
      <c r="EVB25" s="207"/>
      <c r="EVC25" s="207"/>
      <c r="EVD25" s="207"/>
      <c r="EVE25" s="207"/>
      <c r="EVF25" s="207"/>
      <c r="EVG25" s="207"/>
      <c r="EVH25" s="255"/>
      <c r="EVI25" s="254"/>
      <c r="EVJ25" s="207"/>
      <c r="EVK25" s="207"/>
      <c r="EVL25" s="207"/>
      <c r="EVM25" s="207"/>
      <c r="EVN25" s="207"/>
      <c r="EVO25" s="207"/>
      <c r="EVP25" s="255"/>
      <c r="EVQ25" s="254"/>
      <c r="EVR25" s="207"/>
      <c r="EVS25" s="207"/>
      <c r="EVT25" s="207"/>
      <c r="EVU25" s="207"/>
      <c r="EVV25" s="207"/>
      <c r="EVW25" s="207"/>
      <c r="EVX25" s="255"/>
      <c r="EVY25" s="254"/>
      <c r="EVZ25" s="207"/>
      <c r="EWA25" s="207"/>
      <c r="EWB25" s="207"/>
      <c r="EWC25" s="207"/>
      <c r="EWD25" s="207"/>
      <c r="EWE25" s="207"/>
      <c r="EWF25" s="255"/>
      <c r="EWG25" s="254"/>
      <c r="EWH25" s="207"/>
      <c r="EWI25" s="207"/>
      <c r="EWJ25" s="207"/>
      <c r="EWK25" s="207"/>
      <c r="EWL25" s="207"/>
      <c r="EWM25" s="207"/>
      <c r="EWN25" s="255"/>
      <c r="EWO25" s="254"/>
      <c r="EWP25" s="207"/>
      <c r="EWQ25" s="207"/>
      <c r="EWR25" s="207"/>
      <c r="EWS25" s="207"/>
      <c r="EWT25" s="207"/>
      <c r="EWU25" s="207"/>
      <c r="EWV25" s="255"/>
      <c r="EWW25" s="254"/>
      <c r="EWX25" s="207"/>
      <c r="EWY25" s="207"/>
      <c r="EWZ25" s="207"/>
      <c r="EXA25" s="207"/>
      <c r="EXB25" s="207"/>
      <c r="EXC25" s="207"/>
      <c r="EXD25" s="255"/>
      <c r="EXE25" s="254"/>
      <c r="EXF25" s="207"/>
      <c r="EXG25" s="207"/>
      <c r="EXH25" s="207"/>
      <c r="EXI25" s="207"/>
      <c r="EXJ25" s="207"/>
      <c r="EXK25" s="207"/>
      <c r="EXL25" s="255"/>
      <c r="EXM25" s="254"/>
      <c r="EXN25" s="207"/>
      <c r="EXO25" s="207"/>
      <c r="EXP25" s="207"/>
      <c r="EXQ25" s="207"/>
      <c r="EXR25" s="207"/>
      <c r="EXS25" s="207"/>
      <c r="EXT25" s="255"/>
      <c r="EXU25" s="254"/>
      <c r="EXV25" s="207"/>
      <c r="EXW25" s="207"/>
      <c r="EXX25" s="207"/>
      <c r="EXY25" s="207"/>
      <c r="EXZ25" s="207"/>
      <c r="EYA25" s="207"/>
      <c r="EYB25" s="255"/>
      <c r="EYC25" s="254"/>
      <c r="EYD25" s="207"/>
      <c r="EYE25" s="207"/>
      <c r="EYF25" s="207"/>
      <c r="EYG25" s="207"/>
      <c r="EYH25" s="207"/>
      <c r="EYI25" s="207"/>
      <c r="EYJ25" s="255"/>
      <c r="EYK25" s="254"/>
      <c r="EYL25" s="207"/>
      <c r="EYM25" s="207"/>
      <c r="EYN25" s="207"/>
      <c r="EYO25" s="207"/>
      <c r="EYP25" s="207"/>
      <c r="EYQ25" s="207"/>
      <c r="EYR25" s="255"/>
      <c r="EYS25" s="254"/>
      <c r="EYT25" s="207"/>
      <c r="EYU25" s="207"/>
      <c r="EYV25" s="207"/>
      <c r="EYW25" s="207"/>
      <c r="EYX25" s="207"/>
      <c r="EYY25" s="207"/>
      <c r="EYZ25" s="255"/>
      <c r="EZA25" s="254"/>
      <c r="EZB25" s="207"/>
      <c r="EZC25" s="207"/>
      <c r="EZD25" s="207"/>
      <c r="EZE25" s="207"/>
      <c r="EZF25" s="207"/>
      <c r="EZG25" s="207"/>
      <c r="EZH25" s="255"/>
      <c r="EZI25" s="254"/>
      <c r="EZJ25" s="207"/>
      <c r="EZK25" s="207"/>
      <c r="EZL25" s="207"/>
      <c r="EZM25" s="207"/>
      <c r="EZN25" s="207"/>
      <c r="EZO25" s="207"/>
      <c r="EZP25" s="255"/>
      <c r="EZQ25" s="254"/>
      <c r="EZR25" s="207"/>
      <c r="EZS25" s="207"/>
      <c r="EZT25" s="207"/>
      <c r="EZU25" s="207"/>
      <c r="EZV25" s="207"/>
      <c r="EZW25" s="207"/>
      <c r="EZX25" s="255"/>
      <c r="EZY25" s="254"/>
      <c r="EZZ25" s="207"/>
      <c r="FAA25" s="207"/>
      <c r="FAB25" s="207"/>
      <c r="FAC25" s="207"/>
      <c r="FAD25" s="207"/>
      <c r="FAE25" s="207"/>
      <c r="FAF25" s="255"/>
      <c r="FAG25" s="254"/>
      <c r="FAH25" s="207"/>
      <c r="FAI25" s="207"/>
      <c r="FAJ25" s="207"/>
      <c r="FAK25" s="207"/>
      <c r="FAL25" s="207"/>
      <c r="FAM25" s="207"/>
      <c r="FAN25" s="255"/>
      <c r="FAO25" s="254"/>
      <c r="FAP25" s="207"/>
      <c r="FAQ25" s="207"/>
      <c r="FAR25" s="207"/>
      <c r="FAS25" s="207"/>
      <c r="FAT25" s="207"/>
      <c r="FAU25" s="207"/>
      <c r="FAV25" s="255"/>
      <c r="FAW25" s="254"/>
      <c r="FAX25" s="207"/>
      <c r="FAY25" s="207"/>
      <c r="FAZ25" s="207"/>
      <c r="FBA25" s="207"/>
      <c r="FBB25" s="207"/>
      <c r="FBC25" s="207"/>
      <c r="FBD25" s="255"/>
      <c r="FBE25" s="254"/>
      <c r="FBF25" s="207"/>
      <c r="FBG25" s="207"/>
      <c r="FBH25" s="207"/>
      <c r="FBI25" s="207"/>
      <c r="FBJ25" s="207"/>
      <c r="FBK25" s="207"/>
      <c r="FBL25" s="255"/>
      <c r="FBM25" s="254"/>
      <c r="FBN25" s="207"/>
      <c r="FBO25" s="207"/>
      <c r="FBP25" s="207"/>
      <c r="FBQ25" s="207"/>
      <c r="FBR25" s="207"/>
      <c r="FBS25" s="207"/>
      <c r="FBT25" s="255"/>
      <c r="FBU25" s="254"/>
      <c r="FBV25" s="207"/>
      <c r="FBW25" s="207"/>
      <c r="FBX25" s="207"/>
      <c r="FBY25" s="207"/>
      <c r="FBZ25" s="207"/>
      <c r="FCA25" s="207"/>
      <c r="FCB25" s="255"/>
      <c r="FCC25" s="254"/>
      <c r="FCD25" s="207"/>
      <c r="FCE25" s="207"/>
      <c r="FCF25" s="207"/>
      <c r="FCG25" s="207"/>
      <c r="FCH25" s="207"/>
      <c r="FCI25" s="207"/>
      <c r="FCJ25" s="255"/>
      <c r="FCK25" s="254"/>
      <c r="FCL25" s="207"/>
      <c r="FCM25" s="207"/>
      <c r="FCN25" s="207"/>
      <c r="FCO25" s="207"/>
      <c r="FCP25" s="207"/>
      <c r="FCQ25" s="207"/>
      <c r="FCR25" s="255"/>
      <c r="FCS25" s="254"/>
      <c r="FCT25" s="207"/>
      <c r="FCU25" s="207"/>
      <c r="FCV25" s="207"/>
      <c r="FCW25" s="207"/>
      <c r="FCX25" s="207"/>
      <c r="FCY25" s="207"/>
      <c r="FCZ25" s="255"/>
      <c r="FDA25" s="254"/>
      <c r="FDB25" s="207"/>
      <c r="FDC25" s="207"/>
      <c r="FDD25" s="207"/>
      <c r="FDE25" s="207"/>
      <c r="FDF25" s="207"/>
      <c r="FDG25" s="207"/>
      <c r="FDH25" s="255"/>
      <c r="FDI25" s="254"/>
      <c r="FDJ25" s="207"/>
      <c r="FDK25" s="207"/>
      <c r="FDL25" s="207"/>
      <c r="FDM25" s="207"/>
      <c r="FDN25" s="207"/>
      <c r="FDO25" s="207"/>
      <c r="FDP25" s="255"/>
      <c r="FDQ25" s="254"/>
      <c r="FDR25" s="207"/>
      <c r="FDS25" s="207"/>
      <c r="FDT25" s="207"/>
      <c r="FDU25" s="207"/>
      <c r="FDV25" s="207"/>
      <c r="FDW25" s="207"/>
      <c r="FDX25" s="255"/>
      <c r="FDY25" s="254"/>
      <c r="FDZ25" s="207"/>
      <c r="FEA25" s="207"/>
      <c r="FEB25" s="207"/>
      <c r="FEC25" s="207"/>
      <c r="FED25" s="207"/>
      <c r="FEE25" s="207"/>
      <c r="FEF25" s="255"/>
      <c r="FEG25" s="254"/>
      <c r="FEH25" s="207"/>
      <c r="FEI25" s="207"/>
      <c r="FEJ25" s="207"/>
      <c r="FEK25" s="207"/>
      <c r="FEL25" s="207"/>
      <c r="FEM25" s="207"/>
      <c r="FEN25" s="255"/>
      <c r="FEO25" s="254"/>
      <c r="FEP25" s="207"/>
      <c r="FEQ25" s="207"/>
      <c r="FER25" s="207"/>
      <c r="FES25" s="207"/>
      <c r="FET25" s="207"/>
      <c r="FEU25" s="207"/>
      <c r="FEV25" s="255"/>
      <c r="FEW25" s="254"/>
      <c r="FEX25" s="207"/>
      <c r="FEY25" s="207"/>
      <c r="FEZ25" s="207"/>
      <c r="FFA25" s="207"/>
      <c r="FFB25" s="207"/>
      <c r="FFC25" s="207"/>
      <c r="FFD25" s="255"/>
      <c r="FFE25" s="254"/>
      <c r="FFF25" s="207"/>
      <c r="FFG25" s="207"/>
      <c r="FFH25" s="207"/>
      <c r="FFI25" s="207"/>
      <c r="FFJ25" s="207"/>
      <c r="FFK25" s="207"/>
      <c r="FFL25" s="255"/>
      <c r="FFM25" s="254"/>
      <c r="FFN25" s="207"/>
      <c r="FFO25" s="207"/>
      <c r="FFP25" s="207"/>
      <c r="FFQ25" s="207"/>
      <c r="FFR25" s="207"/>
      <c r="FFS25" s="207"/>
      <c r="FFT25" s="255"/>
      <c r="FFU25" s="254"/>
      <c r="FFV25" s="207"/>
      <c r="FFW25" s="207"/>
      <c r="FFX25" s="207"/>
      <c r="FFY25" s="207"/>
      <c r="FFZ25" s="207"/>
      <c r="FGA25" s="207"/>
      <c r="FGB25" s="255"/>
      <c r="FGC25" s="254"/>
      <c r="FGD25" s="207"/>
      <c r="FGE25" s="207"/>
      <c r="FGF25" s="207"/>
      <c r="FGG25" s="207"/>
      <c r="FGH25" s="207"/>
      <c r="FGI25" s="207"/>
      <c r="FGJ25" s="255"/>
      <c r="FGK25" s="254"/>
      <c r="FGL25" s="207"/>
      <c r="FGM25" s="207"/>
      <c r="FGN25" s="207"/>
      <c r="FGO25" s="207"/>
      <c r="FGP25" s="207"/>
      <c r="FGQ25" s="207"/>
      <c r="FGR25" s="255"/>
      <c r="FGS25" s="254"/>
      <c r="FGT25" s="207"/>
      <c r="FGU25" s="207"/>
      <c r="FGV25" s="207"/>
      <c r="FGW25" s="207"/>
      <c r="FGX25" s="207"/>
      <c r="FGY25" s="207"/>
      <c r="FGZ25" s="255"/>
      <c r="FHA25" s="254"/>
      <c r="FHB25" s="207"/>
      <c r="FHC25" s="207"/>
      <c r="FHD25" s="207"/>
      <c r="FHE25" s="207"/>
      <c r="FHF25" s="207"/>
      <c r="FHG25" s="207"/>
      <c r="FHH25" s="255"/>
      <c r="FHI25" s="254"/>
      <c r="FHJ25" s="207"/>
      <c r="FHK25" s="207"/>
      <c r="FHL25" s="207"/>
      <c r="FHM25" s="207"/>
      <c r="FHN25" s="207"/>
      <c r="FHO25" s="207"/>
      <c r="FHP25" s="255"/>
      <c r="FHQ25" s="254"/>
      <c r="FHR25" s="207"/>
      <c r="FHS25" s="207"/>
      <c r="FHT25" s="207"/>
      <c r="FHU25" s="207"/>
      <c r="FHV25" s="207"/>
      <c r="FHW25" s="207"/>
      <c r="FHX25" s="255"/>
      <c r="FHY25" s="254"/>
      <c r="FHZ25" s="207"/>
      <c r="FIA25" s="207"/>
      <c r="FIB25" s="207"/>
      <c r="FIC25" s="207"/>
      <c r="FID25" s="207"/>
      <c r="FIE25" s="207"/>
      <c r="FIF25" s="255"/>
      <c r="FIG25" s="254"/>
      <c r="FIH25" s="207"/>
      <c r="FII25" s="207"/>
      <c r="FIJ25" s="207"/>
      <c r="FIK25" s="207"/>
      <c r="FIL25" s="207"/>
      <c r="FIM25" s="207"/>
      <c r="FIN25" s="255"/>
      <c r="FIO25" s="254"/>
      <c r="FIP25" s="207"/>
      <c r="FIQ25" s="207"/>
      <c r="FIR25" s="207"/>
      <c r="FIS25" s="207"/>
      <c r="FIT25" s="207"/>
      <c r="FIU25" s="207"/>
      <c r="FIV25" s="255"/>
      <c r="FIW25" s="254"/>
      <c r="FIX25" s="207"/>
      <c r="FIY25" s="207"/>
      <c r="FIZ25" s="207"/>
      <c r="FJA25" s="207"/>
      <c r="FJB25" s="207"/>
      <c r="FJC25" s="207"/>
      <c r="FJD25" s="255"/>
      <c r="FJE25" s="254"/>
      <c r="FJF25" s="207"/>
      <c r="FJG25" s="207"/>
      <c r="FJH25" s="207"/>
      <c r="FJI25" s="207"/>
      <c r="FJJ25" s="207"/>
      <c r="FJK25" s="207"/>
      <c r="FJL25" s="255"/>
      <c r="FJM25" s="254"/>
      <c r="FJN25" s="207"/>
      <c r="FJO25" s="207"/>
      <c r="FJP25" s="207"/>
      <c r="FJQ25" s="207"/>
      <c r="FJR25" s="207"/>
      <c r="FJS25" s="207"/>
      <c r="FJT25" s="255"/>
      <c r="FJU25" s="254"/>
      <c r="FJV25" s="207"/>
      <c r="FJW25" s="207"/>
      <c r="FJX25" s="207"/>
      <c r="FJY25" s="207"/>
      <c r="FJZ25" s="207"/>
      <c r="FKA25" s="207"/>
      <c r="FKB25" s="255"/>
      <c r="FKC25" s="254"/>
      <c r="FKD25" s="207"/>
      <c r="FKE25" s="207"/>
      <c r="FKF25" s="207"/>
      <c r="FKG25" s="207"/>
      <c r="FKH25" s="207"/>
      <c r="FKI25" s="207"/>
      <c r="FKJ25" s="255"/>
      <c r="FKK25" s="254"/>
      <c r="FKL25" s="207"/>
      <c r="FKM25" s="207"/>
      <c r="FKN25" s="207"/>
      <c r="FKO25" s="207"/>
      <c r="FKP25" s="207"/>
      <c r="FKQ25" s="207"/>
      <c r="FKR25" s="255"/>
      <c r="FKS25" s="254"/>
      <c r="FKT25" s="207"/>
      <c r="FKU25" s="207"/>
      <c r="FKV25" s="207"/>
      <c r="FKW25" s="207"/>
      <c r="FKX25" s="207"/>
      <c r="FKY25" s="207"/>
      <c r="FKZ25" s="255"/>
      <c r="FLA25" s="254"/>
      <c r="FLB25" s="207"/>
      <c r="FLC25" s="207"/>
      <c r="FLD25" s="207"/>
      <c r="FLE25" s="207"/>
      <c r="FLF25" s="207"/>
      <c r="FLG25" s="207"/>
      <c r="FLH25" s="255"/>
      <c r="FLI25" s="254"/>
      <c r="FLJ25" s="207"/>
      <c r="FLK25" s="207"/>
      <c r="FLL25" s="207"/>
      <c r="FLM25" s="207"/>
      <c r="FLN25" s="207"/>
      <c r="FLO25" s="207"/>
      <c r="FLP25" s="255"/>
      <c r="FLQ25" s="254"/>
      <c r="FLR25" s="207"/>
      <c r="FLS25" s="207"/>
      <c r="FLT25" s="207"/>
      <c r="FLU25" s="207"/>
      <c r="FLV25" s="207"/>
      <c r="FLW25" s="207"/>
      <c r="FLX25" s="255"/>
      <c r="FLY25" s="254"/>
      <c r="FLZ25" s="207"/>
      <c r="FMA25" s="207"/>
      <c r="FMB25" s="207"/>
      <c r="FMC25" s="207"/>
      <c r="FMD25" s="207"/>
      <c r="FME25" s="207"/>
      <c r="FMF25" s="255"/>
      <c r="FMG25" s="254"/>
      <c r="FMH25" s="207"/>
      <c r="FMI25" s="207"/>
      <c r="FMJ25" s="207"/>
      <c r="FMK25" s="207"/>
      <c r="FML25" s="207"/>
      <c r="FMM25" s="207"/>
      <c r="FMN25" s="255"/>
      <c r="FMO25" s="254"/>
      <c r="FMP25" s="207"/>
      <c r="FMQ25" s="207"/>
      <c r="FMR25" s="207"/>
      <c r="FMS25" s="207"/>
      <c r="FMT25" s="207"/>
      <c r="FMU25" s="207"/>
      <c r="FMV25" s="255"/>
      <c r="FMW25" s="254"/>
      <c r="FMX25" s="207"/>
      <c r="FMY25" s="207"/>
      <c r="FMZ25" s="207"/>
      <c r="FNA25" s="207"/>
      <c r="FNB25" s="207"/>
      <c r="FNC25" s="207"/>
      <c r="FND25" s="255"/>
      <c r="FNE25" s="254"/>
      <c r="FNF25" s="207"/>
      <c r="FNG25" s="207"/>
      <c r="FNH25" s="207"/>
      <c r="FNI25" s="207"/>
      <c r="FNJ25" s="207"/>
      <c r="FNK25" s="207"/>
      <c r="FNL25" s="255"/>
      <c r="FNM25" s="254"/>
      <c r="FNN25" s="207"/>
      <c r="FNO25" s="207"/>
      <c r="FNP25" s="207"/>
      <c r="FNQ25" s="207"/>
      <c r="FNR25" s="207"/>
      <c r="FNS25" s="207"/>
      <c r="FNT25" s="255"/>
      <c r="FNU25" s="254"/>
      <c r="FNV25" s="207"/>
      <c r="FNW25" s="207"/>
      <c r="FNX25" s="207"/>
      <c r="FNY25" s="207"/>
      <c r="FNZ25" s="207"/>
      <c r="FOA25" s="207"/>
      <c r="FOB25" s="255"/>
      <c r="FOC25" s="254"/>
      <c r="FOD25" s="207"/>
      <c r="FOE25" s="207"/>
      <c r="FOF25" s="207"/>
      <c r="FOG25" s="207"/>
      <c r="FOH25" s="207"/>
      <c r="FOI25" s="207"/>
      <c r="FOJ25" s="255"/>
      <c r="FOK25" s="254"/>
      <c r="FOL25" s="207"/>
      <c r="FOM25" s="207"/>
      <c r="FON25" s="207"/>
      <c r="FOO25" s="207"/>
      <c r="FOP25" s="207"/>
      <c r="FOQ25" s="207"/>
      <c r="FOR25" s="255"/>
      <c r="FOS25" s="254"/>
      <c r="FOT25" s="207"/>
      <c r="FOU25" s="207"/>
      <c r="FOV25" s="207"/>
      <c r="FOW25" s="207"/>
      <c r="FOX25" s="207"/>
      <c r="FOY25" s="207"/>
      <c r="FOZ25" s="255"/>
      <c r="FPA25" s="254"/>
      <c r="FPB25" s="207"/>
      <c r="FPC25" s="207"/>
      <c r="FPD25" s="207"/>
      <c r="FPE25" s="207"/>
      <c r="FPF25" s="207"/>
      <c r="FPG25" s="207"/>
      <c r="FPH25" s="255"/>
      <c r="FPI25" s="254"/>
      <c r="FPJ25" s="207"/>
      <c r="FPK25" s="207"/>
      <c r="FPL25" s="207"/>
      <c r="FPM25" s="207"/>
      <c r="FPN25" s="207"/>
      <c r="FPO25" s="207"/>
      <c r="FPP25" s="255"/>
      <c r="FPQ25" s="254"/>
      <c r="FPR25" s="207"/>
      <c r="FPS25" s="207"/>
      <c r="FPT25" s="207"/>
      <c r="FPU25" s="207"/>
      <c r="FPV25" s="207"/>
      <c r="FPW25" s="207"/>
      <c r="FPX25" s="255"/>
      <c r="FPY25" s="254"/>
      <c r="FPZ25" s="207"/>
      <c r="FQA25" s="207"/>
      <c r="FQB25" s="207"/>
      <c r="FQC25" s="207"/>
      <c r="FQD25" s="207"/>
      <c r="FQE25" s="207"/>
      <c r="FQF25" s="255"/>
      <c r="FQG25" s="254"/>
      <c r="FQH25" s="207"/>
      <c r="FQI25" s="207"/>
      <c r="FQJ25" s="207"/>
      <c r="FQK25" s="207"/>
      <c r="FQL25" s="207"/>
      <c r="FQM25" s="207"/>
      <c r="FQN25" s="255"/>
      <c r="FQO25" s="254"/>
      <c r="FQP25" s="207"/>
      <c r="FQQ25" s="207"/>
      <c r="FQR25" s="207"/>
      <c r="FQS25" s="207"/>
      <c r="FQT25" s="207"/>
      <c r="FQU25" s="207"/>
      <c r="FQV25" s="255"/>
      <c r="FQW25" s="254"/>
      <c r="FQX25" s="207"/>
      <c r="FQY25" s="207"/>
      <c r="FQZ25" s="207"/>
      <c r="FRA25" s="207"/>
      <c r="FRB25" s="207"/>
      <c r="FRC25" s="207"/>
      <c r="FRD25" s="255"/>
      <c r="FRE25" s="254"/>
      <c r="FRF25" s="207"/>
      <c r="FRG25" s="207"/>
      <c r="FRH25" s="207"/>
      <c r="FRI25" s="207"/>
      <c r="FRJ25" s="207"/>
      <c r="FRK25" s="207"/>
      <c r="FRL25" s="255"/>
      <c r="FRM25" s="254"/>
      <c r="FRN25" s="207"/>
      <c r="FRO25" s="207"/>
      <c r="FRP25" s="207"/>
      <c r="FRQ25" s="207"/>
      <c r="FRR25" s="207"/>
      <c r="FRS25" s="207"/>
      <c r="FRT25" s="255"/>
      <c r="FRU25" s="254"/>
      <c r="FRV25" s="207"/>
      <c r="FRW25" s="207"/>
      <c r="FRX25" s="207"/>
      <c r="FRY25" s="207"/>
      <c r="FRZ25" s="207"/>
      <c r="FSA25" s="207"/>
      <c r="FSB25" s="255"/>
      <c r="FSC25" s="254"/>
      <c r="FSD25" s="207"/>
      <c r="FSE25" s="207"/>
      <c r="FSF25" s="207"/>
      <c r="FSG25" s="207"/>
      <c r="FSH25" s="207"/>
      <c r="FSI25" s="207"/>
      <c r="FSJ25" s="255"/>
      <c r="FSK25" s="254"/>
      <c r="FSL25" s="207"/>
      <c r="FSM25" s="207"/>
      <c r="FSN25" s="207"/>
      <c r="FSO25" s="207"/>
      <c r="FSP25" s="207"/>
      <c r="FSQ25" s="207"/>
      <c r="FSR25" s="255"/>
      <c r="FSS25" s="254"/>
      <c r="FST25" s="207"/>
      <c r="FSU25" s="207"/>
      <c r="FSV25" s="207"/>
      <c r="FSW25" s="207"/>
      <c r="FSX25" s="207"/>
      <c r="FSY25" s="207"/>
      <c r="FSZ25" s="255"/>
      <c r="FTA25" s="254"/>
      <c r="FTB25" s="207"/>
      <c r="FTC25" s="207"/>
      <c r="FTD25" s="207"/>
      <c r="FTE25" s="207"/>
      <c r="FTF25" s="207"/>
      <c r="FTG25" s="207"/>
      <c r="FTH25" s="255"/>
      <c r="FTI25" s="254"/>
      <c r="FTJ25" s="207"/>
      <c r="FTK25" s="207"/>
      <c r="FTL25" s="207"/>
      <c r="FTM25" s="207"/>
      <c r="FTN25" s="207"/>
      <c r="FTO25" s="207"/>
      <c r="FTP25" s="255"/>
      <c r="FTQ25" s="254"/>
      <c r="FTR25" s="207"/>
      <c r="FTS25" s="207"/>
      <c r="FTT25" s="207"/>
      <c r="FTU25" s="207"/>
      <c r="FTV25" s="207"/>
      <c r="FTW25" s="207"/>
      <c r="FTX25" s="255"/>
      <c r="FTY25" s="254"/>
      <c r="FTZ25" s="207"/>
      <c r="FUA25" s="207"/>
      <c r="FUB25" s="207"/>
      <c r="FUC25" s="207"/>
      <c r="FUD25" s="207"/>
      <c r="FUE25" s="207"/>
      <c r="FUF25" s="255"/>
      <c r="FUG25" s="254"/>
      <c r="FUH25" s="207"/>
      <c r="FUI25" s="207"/>
      <c r="FUJ25" s="207"/>
      <c r="FUK25" s="207"/>
      <c r="FUL25" s="207"/>
      <c r="FUM25" s="207"/>
      <c r="FUN25" s="255"/>
      <c r="FUO25" s="254"/>
      <c r="FUP25" s="207"/>
      <c r="FUQ25" s="207"/>
      <c r="FUR25" s="207"/>
      <c r="FUS25" s="207"/>
      <c r="FUT25" s="207"/>
      <c r="FUU25" s="207"/>
      <c r="FUV25" s="255"/>
      <c r="FUW25" s="254"/>
      <c r="FUX25" s="207"/>
      <c r="FUY25" s="207"/>
      <c r="FUZ25" s="207"/>
      <c r="FVA25" s="207"/>
      <c r="FVB25" s="207"/>
      <c r="FVC25" s="207"/>
      <c r="FVD25" s="255"/>
      <c r="FVE25" s="254"/>
      <c r="FVF25" s="207"/>
      <c r="FVG25" s="207"/>
      <c r="FVH25" s="207"/>
      <c r="FVI25" s="207"/>
      <c r="FVJ25" s="207"/>
      <c r="FVK25" s="207"/>
      <c r="FVL25" s="255"/>
      <c r="FVM25" s="254"/>
      <c r="FVN25" s="207"/>
      <c r="FVO25" s="207"/>
      <c r="FVP25" s="207"/>
      <c r="FVQ25" s="207"/>
      <c r="FVR25" s="207"/>
      <c r="FVS25" s="207"/>
      <c r="FVT25" s="255"/>
      <c r="FVU25" s="254"/>
      <c r="FVV25" s="207"/>
      <c r="FVW25" s="207"/>
      <c r="FVX25" s="207"/>
      <c r="FVY25" s="207"/>
      <c r="FVZ25" s="207"/>
      <c r="FWA25" s="207"/>
      <c r="FWB25" s="255"/>
      <c r="FWC25" s="254"/>
      <c r="FWD25" s="207"/>
      <c r="FWE25" s="207"/>
      <c r="FWF25" s="207"/>
      <c r="FWG25" s="207"/>
      <c r="FWH25" s="207"/>
      <c r="FWI25" s="207"/>
      <c r="FWJ25" s="255"/>
      <c r="FWK25" s="254"/>
      <c r="FWL25" s="207"/>
      <c r="FWM25" s="207"/>
      <c r="FWN25" s="207"/>
      <c r="FWO25" s="207"/>
      <c r="FWP25" s="207"/>
      <c r="FWQ25" s="207"/>
      <c r="FWR25" s="255"/>
      <c r="FWS25" s="254"/>
      <c r="FWT25" s="207"/>
      <c r="FWU25" s="207"/>
      <c r="FWV25" s="207"/>
      <c r="FWW25" s="207"/>
      <c r="FWX25" s="207"/>
      <c r="FWY25" s="207"/>
      <c r="FWZ25" s="255"/>
      <c r="FXA25" s="254"/>
      <c r="FXB25" s="207"/>
      <c r="FXC25" s="207"/>
      <c r="FXD25" s="207"/>
      <c r="FXE25" s="207"/>
      <c r="FXF25" s="207"/>
      <c r="FXG25" s="207"/>
      <c r="FXH25" s="255"/>
      <c r="FXI25" s="254"/>
      <c r="FXJ25" s="207"/>
      <c r="FXK25" s="207"/>
      <c r="FXL25" s="207"/>
      <c r="FXM25" s="207"/>
      <c r="FXN25" s="207"/>
      <c r="FXO25" s="207"/>
      <c r="FXP25" s="255"/>
      <c r="FXQ25" s="254"/>
      <c r="FXR25" s="207"/>
      <c r="FXS25" s="207"/>
      <c r="FXT25" s="207"/>
      <c r="FXU25" s="207"/>
      <c r="FXV25" s="207"/>
      <c r="FXW25" s="207"/>
      <c r="FXX25" s="255"/>
      <c r="FXY25" s="254"/>
      <c r="FXZ25" s="207"/>
      <c r="FYA25" s="207"/>
      <c r="FYB25" s="207"/>
      <c r="FYC25" s="207"/>
      <c r="FYD25" s="207"/>
      <c r="FYE25" s="207"/>
      <c r="FYF25" s="255"/>
      <c r="FYG25" s="254"/>
      <c r="FYH25" s="207"/>
      <c r="FYI25" s="207"/>
      <c r="FYJ25" s="207"/>
      <c r="FYK25" s="207"/>
      <c r="FYL25" s="207"/>
      <c r="FYM25" s="207"/>
      <c r="FYN25" s="255"/>
      <c r="FYO25" s="254"/>
      <c r="FYP25" s="207"/>
      <c r="FYQ25" s="207"/>
      <c r="FYR25" s="207"/>
      <c r="FYS25" s="207"/>
      <c r="FYT25" s="207"/>
      <c r="FYU25" s="207"/>
      <c r="FYV25" s="255"/>
      <c r="FYW25" s="254"/>
      <c r="FYX25" s="207"/>
      <c r="FYY25" s="207"/>
      <c r="FYZ25" s="207"/>
      <c r="FZA25" s="207"/>
      <c r="FZB25" s="207"/>
      <c r="FZC25" s="207"/>
      <c r="FZD25" s="255"/>
      <c r="FZE25" s="254"/>
      <c r="FZF25" s="207"/>
      <c r="FZG25" s="207"/>
      <c r="FZH25" s="207"/>
      <c r="FZI25" s="207"/>
      <c r="FZJ25" s="207"/>
      <c r="FZK25" s="207"/>
      <c r="FZL25" s="255"/>
      <c r="FZM25" s="254"/>
      <c r="FZN25" s="207"/>
      <c r="FZO25" s="207"/>
      <c r="FZP25" s="207"/>
      <c r="FZQ25" s="207"/>
      <c r="FZR25" s="207"/>
      <c r="FZS25" s="207"/>
      <c r="FZT25" s="255"/>
      <c r="FZU25" s="254"/>
      <c r="FZV25" s="207"/>
      <c r="FZW25" s="207"/>
      <c r="FZX25" s="207"/>
      <c r="FZY25" s="207"/>
      <c r="FZZ25" s="207"/>
      <c r="GAA25" s="207"/>
      <c r="GAB25" s="255"/>
      <c r="GAC25" s="254"/>
      <c r="GAD25" s="207"/>
      <c r="GAE25" s="207"/>
      <c r="GAF25" s="207"/>
      <c r="GAG25" s="207"/>
      <c r="GAH25" s="207"/>
      <c r="GAI25" s="207"/>
      <c r="GAJ25" s="255"/>
      <c r="GAK25" s="254"/>
      <c r="GAL25" s="207"/>
      <c r="GAM25" s="207"/>
      <c r="GAN25" s="207"/>
      <c r="GAO25" s="207"/>
      <c r="GAP25" s="207"/>
      <c r="GAQ25" s="207"/>
      <c r="GAR25" s="255"/>
      <c r="GAS25" s="254"/>
      <c r="GAT25" s="207"/>
      <c r="GAU25" s="207"/>
      <c r="GAV25" s="207"/>
      <c r="GAW25" s="207"/>
      <c r="GAX25" s="207"/>
      <c r="GAY25" s="207"/>
      <c r="GAZ25" s="255"/>
      <c r="GBA25" s="254"/>
      <c r="GBB25" s="207"/>
      <c r="GBC25" s="207"/>
      <c r="GBD25" s="207"/>
      <c r="GBE25" s="207"/>
      <c r="GBF25" s="207"/>
      <c r="GBG25" s="207"/>
      <c r="GBH25" s="255"/>
      <c r="GBI25" s="254"/>
      <c r="GBJ25" s="207"/>
      <c r="GBK25" s="207"/>
      <c r="GBL25" s="207"/>
      <c r="GBM25" s="207"/>
      <c r="GBN25" s="207"/>
      <c r="GBO25" s="207"/>
      <c r="GBP25" s="255"/>
      <c r="GBQ25" s="254"/>
      <c r="GBR25" s="207"/>
      <c r="GBS25" s="207"/>
      <c r="GBT25" s="207"/>
      <c r="GBU25" s="207"/>
      <c r="GBV25" s="207"/>
      <c r="GBW25" s="207"/>
      <c r="GBX25" s="255"/>
      <c r="GBY25" s="254"/>
      <c r="GBZ25" s="207"/>
      <c r="GCA25" s="207"/>
      <c r="GCB25" s="207"/>
      <c r="GCC25" s="207"/>
      <c r="GCD25" s="207"/>
      <c r="GCE25" s="207"/>
      <c r="GCF25" s="255"/>
      <c r="GCG25" s="254"/>
      <c r="GCH25" s="207"/>
      <c r="GCI25" s="207"/>
      <c r="GCJ25" s="207"/>
      <c r="GCK25" s="207"/>
      <c r="GCL25" s="207"/>
      <c r="GCM25" s="207"/>
      <c r="GCN25" s="255"/>
      <c r="GCO25" s="254"/>
      <c r="GCP25" s="207"/>
      <c r="GCQ25" s="207"/>
      <c r="GCR25" s="207"/>
      <c r="GCS25" s="207"/>
      <c r="GCT25" s="207"/>
      <c r="GCU25" s="207"/>
      <c r="GCV25" s="255"/>
      <c r="GCW25" s="254"/>
      <c r="GCX25" s="207"/>
      <c r="GCY25" s="207"/>
      <c r="GCZ25" s="207"/>
      <c r="GDA25" s="207"/>
      <c r="GDB25" s="207"/>
      <c r="GDC25" s="207"/>
      <c r="GDD25" s="255"/>
      <c r="GDE25" s="254"/>
      <c r="GDF25" s="207"/>
      <c r="GDG25" s="207"/>
      <c r="GDH25" s="207"/>
      <c r="GDI25" s="207"/>
      <c r="GDJ25" s="207"/>
      <c r="GDK25" s="207"/>
      <c r="GDL25" s="255"/>
      <c r="GDM25" s="254"/>
      <c r="GDN25" s="207"/>
      <c r="GDO25" s="207"/>
      <c r="GDP25" s="207"/>
      <c r="GDQ25" s="207"/>
      <c r="GDR25" s="207"/>
      <c r="GDS25" s="207"/>
      <c r="GDT25" s="255"/>
      <c r="GDU25" s="254"/>
      <c r="GDV25" s="207"/>
      <c r="GDW25" s="207"/>
      <c r="GDX25" s="207"/>
      <c r="GDY25" s="207"/>
      <c r="GDZ25" s="207"/>
      <c r="GEA25" s="207"/>
      <c r="GEB25" s="255"/>
      <c r="GEC25" s="254"/>
      <c r="GED25" s="207"/>
      <c r="GEE25" s="207"/>
      <c r="GEF25" s="207"/>
      <c r="GEG25" s="207"/>
      <c r="GEH25" s="207"/>
      <c r="GEI25" s="207"/>
      <c r="GEJ25" s="255"/>
      <c r="GEK25" s="254"/>
      <c r="GEL25" s="207"/>
      <c r="GEM25" s="207"/>
      <c r="GEN25" s="207"/>
      <c r="GEO25" s="207"/>
      <c r="GEP25" s="207"/>
      <c r="GEQ25" s="207"/>
      <c r="GER25" s="255"/>
      <c r="GES25" s="254"/>
      <c r="GET25" s="207"/>
      <c r="GEU25" s="207"/>
      <c r="GEV25" s="207"/>
      <c r="GEW25" s="207"/>
      <c r="GEX25" s="207"/>
      <c r="GEY25" s="207"/>
      <c r="GEZ25" s="255"/>
      <c r="GFA25" s="254"/>
      <c r="GFB25" s="207"/>
      <c r="GFC25" s="207"/>
      <c r="GFD25" s="207"/>
      <c r="GFE25" s="207"/>
      <c r="GFF25" s="207"/>
      <c r="GFG25" s="207"/>
      <c r="GFH25" s="255"/>
      <c r="GFI25" s="254"/>
      <c r="GFJ25" s="207"/>
      <c r="GFK25" s="207"/>
      <c r="GFL25" s="207"/>
      <c r="GFM25" s="207"/>
      <c r="GFN25" s="207"/>
      <c r="GFO25" s="207"/>
      <c r="GFP25" s="255"/>
      <c r="GFQ25" s="254"/>
      <c r="GFR25" s="207"/>
      <c r="GFS25" s="207"/>
      <c r="GFT25" s="207"/>
      <c r="GFU25" s="207"/>
      <c r="GFV25" s="207"/>
      <c r="GFW25" s="207"/>
      <c r="GFX25" s="255"/>
      <c r="GFY25" s="254"/>
      <c r="GFZ25" s="207"/>
      <c r="GGA25" s="207"/>
      <c r="GGB25" s="207"/>
      <c r="GGC25" s="207"/>
      <c r="GGD25" s="207"/>
      <c r="GGE25" s="207"/>
      <c r="GGF25" s="255"/>
      <c r="GGG25" s="254"/>
      <c r="GGH25" s="207"/>
      <c r="GGI25" s="207"/>
      <c r="GGJ25" s="207"/>
      <c r="GGK25" s="207"/>
      <c r="GGL25" s="207"/>
      <c r="GGM25" s="207"/>
      <c r="GGN25" s="255"/>
      <c r="GGO25" s="254"/>
      <c r="GGP25" s="207"/>
      <c r="GGQ25" s="207"/>
      <c r="GGR25" s="207"/>
      <c r="GGS25" s="207"/>
      <c r="GGT25" s="207"/>
      <c r="GGU25" s="207"/>
      <c r="GGV25" s="255"/>
      <c r="GGW25" s="254"/>
      <c r="GGX25" s="207"/>
      <c r="GGY25" s="207"/>
      <c r="GGZ25" s="207"/>
      <c r="GHA25" s="207"/>
      <c r="GHB25" s="207"/>
      <c r="GHC25" s="207"/>
      <c r="GHD25" s="255"/>
      <c r="GHE25" s="254"/>
      <c r="GHF25" s="207"/>
      <c r="GHG25" s="207"/>
      <c r="GHH25" s="207"/>
      <c r="GHI25" s="207"/>
      <c r="GHJ25" s="207"/>
      <c r="GHK25" s="207"/>
      <c r="GHL25" s="255"/>
      <c r="GHM25" s="254"/>
      <c r="GHN25" s="207"/>
      <c r="GHO25" s="207"/>
      <c r="GHP25" s="207"/>
      <c r="GHQ25" s="207"/>
      <c r="GHR25" s="207"/>
      <c r="GHS25" s="207"/>
      <c r="GHT25" s="255"/>
      <c r="GHU25" s="254"/>
      <c r="GHV25" s="207"/>
      <c r="GHW25" s="207"/>
      <c r="GHX25" s="207"/>
      <c r="GHY25" s="207"/>
      <c r="GHZ25" s="207"/>
      <c r="GIA25" s="207"/>
      <c r="GIB25" s="255"/>
      <c r="GIC25" s="254"/>
      <c r="GID25" s="207"/>
      <c r="GIE25" s="207"/>
      <c r="GIF25" s="207"/>
      <c r="GIG25" s="207"/>
      <c r="GIH25" s="207"/>
      <c r="GII25" s="207"/>
      <c r="GIJ25" s="255"/>
      <c r="GIK25" s="254"/>
      <c r="GIL25" s="207"/>
      <c r="GIM25" s="207"/>
      <c r="GIN25" s="207"/>
      <c r="GIO25" s="207"/>
      <c r="GIP25" s="207"/>
      <c r="GIQ25" s="207"/>
      <c r="GIR25" s="255"/>
      <c r="GIS25" s="254"/>
      <c r="GIT25" s="207"/>
      <c r="GIU25" s="207"/>
      <c r="GIV25" s="207"/>
      <c r="GIW25" s="207"/>
      <c r="GIX25" s="207"/>
      <c r="GIY25" s="207"/>
      <c r="GIZ25" s="255"/>
      <c r="GJA25" s="254"/>
      <c r="GJB25" s="207"/>
      <c r="GJC25" s="207"/>
      <c r="GJD25" s="207"/>
      <c r="GJE25" s="207"/>
      <c r="GJF25" s="207"/>
      <c r="GJG25" s="207"/>
      <c r="GJH25" s="255"/>
      <c r="GJI25" s="254"/>
      <c r="GJJ25" s="207"/>
      <c r="GJK25" s="207"/>
      <c r="GJL25" s="207"/>
      <c r="GJM25" s="207"/>
      <c r="GJN25" s="207"/>
      <c r="GJO25" s="207"/>
      <c r="GJP25" s="255"/>
      <c r="GJQ25" s="254"/>
      <c r="GJR25" s="207"/>
      <c r="GJS25" s="207"/>
      <c r="GJT25" s="207"/>
      <c r="GJU25" s="207"/>
      <c r="GJV25" s="207"/>
      <c r="GJW25" s="207"/>
      <c r="GJX25" s="255"/>
      <c r="GJY25" s="254"/>
      <c r="GJZ25" s="207"/>
      <c r="GKA25" s="207"/>
      <c r="GKB25" s="207"/>
      <c r="GKC25" s="207"/>
      <c r="GKD25" s="207"/>
      <c r="GKE25" s="207"/>
      <c r="GKF25" s="255"/>
      <c r="GKG25" s="254"/>
      <c r="GKH25" s="207"/>
      <c r="GKI25" s="207"/>
      <c r="GKJ25" s="207"/>
      <c r="GKK25" s="207"/>
      <c r="GKL25" s="207"/>
      <c r="GKM25" s="207"/>
      <c r="GKN25" s="255"/>
      <c r="GKO25" s="254"/>
      <c r="GKP25" s="207"/>
      <c r="GKQ25" s="207"/>
      <c r="GKR25" s="207"/>
      <c r="GKS25" s="207"/>
      <c r="GKT25" s="207"/>
      <c r="GKU25" s="207"/>
      <c r="GKV25" s="255"/>
      <c r="GKW25" s="254"/>
      <c r="GKX25" s="207"/>
      <c r="GKY25" s="207"/>
      <c r="GKZ25" s="207"/>
      <c r="GLA25" s="207"/>
      <c r="GLB25" s="207"/>
      <c r="GLC25" s="207"/>
      <c r="GLD25" s="255"/>
      <c r="GLE25" s="254"/>
      <c r="GLF25" s="207"/>
      <c r="GLG25" s="207"/>
      <c r="GLH25" s="207"/>
      <c r="GLI25" s="207"/>
      <c r="GLJ25" s="207"/>
      <c r="GLK25" s="207"/>
      <c r="GLL25" s="255"/>
      <c r="GLM25" s="254"/>
      <c r="GLN25" s="207"/>
      <c r="GLO25" s="207"/>
      <c r="GLP25" s="207"/>
      <c r="GLQ25" s="207"/>
      <c r="GLR25" s="207"/>
      <c r="GLS25" s="207"/>
      <c r="GLT25" s="255"/>
      <c r="GLU25" s="254"/>
      <c r="GLV25" s="207"/>
      <c r="GLW25" s="207"/>
      <c r="GLX25" s="207"/>
      <c r="GLY25" s="207"/>
      <c r="GLZ25" s="207"/>
      <c r="GMA25" s="207"/>
      <c r="GMB25" s="255"/>
      <c r="GMC25" s="254"/>
      <c r="GMD25" s="207"/>
      <c r="GME25" s="207"/>
      <c r="GMF25" s="207"/>
      <c r="GMG25" s="207"/>
      <c r="GMH25" s="207"/>
      <c r="GMI25" s="207"/>
      <c r="GMJ25" s="255"/>
      <c r="GMK25" s="254"/>
      <c r="GML25" s="207"/>
      <c r="GMM25" s="207"/>
      <c r="GMN25" s="207"/>
      <c r="GMO25" s="207"/>
      <c r="GMP25" s="207"/>
      <c r="GMQ25" s="207"/>
      <c r="GMR25" s="255"/>
      <c r="GMS25" s="254"/>
      <c r="GMT25" s="207"/>
      <c r="GMU25" s="207"/>
      <c r="GMV25" s="207"/>
      <c r="GMW25" s="207"/>
      <c r="GMX25" s="207"/>
      <c r="GMY25" s="207"/>
      <c r="GMZ25" s="255"/>
      <c r="GNA25" s="254"/>
      <c r="GNB25" s="207"/>
      <c r="GNC25" s="207"/>
      <c r="GND25" s="207"/>
      <c r="GNE25" s="207"/>
      <c r="GNF25" s="207"/>
      <c r="GNG25" s="207"/>
      <c r="GNH25" s="255"/>
      <c r="GNI25" s="254"/>
      <c r="GNJ25" s="207"/>
      <c r="GNK25" s="207"/>
      <c r="GNL25" s="207"/>
      <c r="GNM25" s="207"/>
      <c r="GNN25" s="207"/>
      <c r="GNO25" s="207"/>
      <c r="GNP25" s="255"/>
      <c r="GNQ25" s="254"/>
      <c r="GNR25" s="207"/>
      <c r="GNS25" s="207"/>
      <c r="GNT25" s="207"/>
      <c r="GNU25" s="207"/>
      <c r="GNV25" s="207"/>
      <c r="GNW25" s="207"/>
      <c r="GNX25" s="255"/>
      <c r="GNY25" s="254"/>
      <c r="GNZ25" s="207"/>
      <c r="GOA25" s="207"/>
      <c r="GOB25" s="207"/>
      <c r="GOC25" s="207"/>
      <c r="GOD25" s="207"/>
      <c r="GOE25" s="207"/>
      <c r="GOF25" s="255"/>
      <c r="GOG25" s="254"/>
      <c r="GOH25" s="207"/>
      <c r="GOI25" s="207"/>
      <c r="GOJ25" s="207"/>
      <c r="GOK25" s="207"/>
      <c r="GOL25" s="207"/>
      <c r="GOM25" s="207"/>
      <c r="GON25" s="255"/>
      <c r="GOO25" s="254"/>
      <c r="GOP25" s="207"/>
      <c r="GOQ25" s="207"/>
      <c r="GOR25" s="207"/>
      <c r="GOS25" s="207"/>
      <c r="GOT25" s="207"/>
      <c r="GOU25" s="207"/>
      <c r="GOV25" s="255"/>
      <c r="GOW25" s="254"/>
      <c r="GOX25" s="207"/>
      <c r="GOY25" s="207"/>
      <c r="GOZ25" s="207"/>
      <c r="GPA25" s="207"/>
      <c r="GPB25" s="207"/>
      <c r="GPC25" s="207"/>
      <c r="GPD25" s="255"/>
      <c r="GPE25" s="254"/>
      <c r="GPF25" s="207"/>
      <c r="GPG25" s="207"/>
      <c r="GPH25" s="207"/>
      <c r="GPI25" s="207"/>
      <c r="GPJ25" s="207"/>
      <c r="GPK25" s="207"/>
      <c r="GPL25" s="255"/>
      <c r="GPM25" s="254"/>
      <c r="GPN25" s="207"/>
      <c r="GPO25" s="207"/>
      <c r="GPP25" s="207"/>
      <c r="GPQ25" s="207"/>
      <c r="GPR25" s="207"/>
      <c r="GPS25" s="207"/>
      <c r="GPT25" s="255"/>
      <c r="GPU25" s="254"/>
      <c r="GPV25" s="207"/>
      <c r="GPW25" s="207"/>
      <c r="GPX25" s="207"/>
      <c r="GPY25" s="207"/>
      <c r="GPZ25" s="207"/>
      <c r="GQA25" s="207"/>
      <c r="GQB25" s="255"/>
      <c r="GQC25" s="254"/>
      <c r="GQD25" s="207"/>
      <c r="GQE25" s="207"/>
      <c r="GQF25" s="207"/>
      <c r="GQG25" s="207"/>
      <c r="GQH25" s="207"/>
      <c r="GQI25" s="207"/>
      <c r="GQJ25" s="255"/>
      <c r="GQK25" s="254"/>
      <c r="GQL25" s="207"/>
      <c r="GQM25" s="207"/>
      <c r="GQN25" s="207"/>
      <c r="GQO25" s="207"/>
      <c r="GQP25" s="207"/>
      <c r="GQQ25" s="207"/>
      <c r="GQR25" s="255"/>
      <c r="GQS25" s="254"/>
      <c r="GQT25" s="207"/>
      <c r="GQU25" s="207"/>
      <c r="GQV25" s="207"/>
      <c r="GQW25" s="207"/>
      <c r="GQX25" s="207"/>
      <c r="GQY25" s="207"/>
      <c r="GQZ25" s="255"/>
      <c r="GRA25" s="254"/>
      <c r="GRB25" s="207"/>
      <c r="GRC25" s="207"/>
      <c r="GRD25" s="207"/>
      <c r="GRE25" s="207"/>
      <c r="GRF25" s="207"/>
      <c r="GRG25" s="207"/>
      <c r="GRH25" s="255"/>
      <c r="GRI25" s="254"/>
      <c r="GRJ25" s="207"/>
      <c r="GRK25" s="207"/>
      <c r="GRL25" s="207"/>
      <c r="GRM25" s="207"/>
      <c r="GRN25" s="207"/>
      <c r="GRO25" s="207"/>
      <c r="GRP25" s="255"/>
      <c r="GRQ25" s="254"/>
      <c r="GRR25" s="207"/>
      <c r="GRS25" s="207"/>
      <c r="GRT25" s="207"/>
      <c r="GRU25" s="207"/>
      <c r="GRV25" s="207"/>
      <c r="GRW25" s="207"/>
      <c r="GRX25" s="255"/>
      <c r="GRY25" s="254"/>
      <c r="GRZ25" s="207"/>
      <c r="GSA25" s="207"/>
      <c r="GSB25" s="207"/>
      <c r="GSC25" s="207"/>
      <c r="GSD25" s="207"/>
      <c r="GSE25" s="207"/>
      <c r="GSF25" s="255"/>
      <c r="GSG25" s="254"/>
      <c r="GSH25" s="207"/>
      <c r="GSI25" s="207"/>
      <c r="GSJ25" s="207"/>
      <c r="GSK25" s="207"/>
      <c r="GSL25" s="207"/>
      <c r="GSM25" s="207"/>
      <c r="GSN25" s="255"/>
      <c r="GSO25" s="254"/>
      <c r="GSP25" s="207"/>
      <c r="GSQ25" s="207"/>
      <c r="GSR25" s="207"/>
      <c r="GSS25" s="207"/>
      <c r="GST25" s="207"/>
      <c r="GSU25" s="207"/>
      <c r="GSV25" s="255"/>
      <c r="GSW25" s="254"/>
      <c r="GSX25" s="207"/>
      <c r="GSY25" s="207"/>
      <c r="GSZ25" s="207"/>
      <c r="GTA25" s="207"/>
      <c r="GTB25" s="207"/>
      <c r="GTC25" s="207"/>
      <c r="GTD25" s="255"/>
      <c r="GTE25" s="254"/>
      <c r="GTF25" s="207"/>
      <c r="GTG25" s="207"/>
      <c r="GTH25" s="207"/>
      <c r="GTI25" s="207"/>
      <c r="GTJ25" s="207"/>
      <c r="GTK25" s="207"/>
      <c r="GTL25" s="255"/>
      <c r="GTM25" s="254"/>
      <c r="GTN25" s="207"/>
      <c r="GTO25" s="207"/>
      <c r="GTP25" s="207"/>
      <c r="GTQ25" s="207"/>
      <c r="GTR25" s="207"/>
      <c r="GTS25" s="207"/>
      <c r="GTT25" s="255"/>
      <c r="GTU25" s="254"/>
      <c r="GTV25" s="207"/>
      <c r="GTW25" s="207"/>
      <c r="GTX25" s="207"/>
      <c r="GTY25" s="207"/>
      <c r="GTZ25" s="207"/>
      <c r="GUA25" s="207"/>
      <c r="GUB25" s="255"/>
      <c r="GUC25" s="254"/>
      <c r="GUD25" s="207"/>
      <c r="GUE25" s="207"/>
      <c r="GUF25" s="207"/>
      <c r="GUG25" s="207"/>
      <c r="GUH25" s="207"/>
      <c r="GUI25" s="207"/>
      <c r="GUJ25" s="255"/>
      <c r="GUK25" s="254"/>
      <c r="GUL25" s="207"/>
      <c r="GUM25" s="207"/>
      <c r="GUN25" s="207"/>
      <c r="GUO25" s="207"/>
      <c r="GUP25" s="207"/>
      <c r="GUQ25" s="207"/>
      <c r="GUR25" s="255"/>
      <c r="GUS25" s="254"/>
      <c r="GUT25" s="207"/>
      <c r="GUU25" s="207"/>
      <c r="GUV25" s="207"/>
      <c r="GUW25" s="207"/>
      <c r="GUX25" s="207"/>
      <c r="GUY25" s="207"/>
      <c r="GUZ25" s="255"/>
      <c r="GVA25" s="254"/>
      <c r="GVB25" s="207"/>
      <c r="GVC25" s="207"/>
      <c r="GVD25" s="207"/>
      <c r="GVE25" s="207"/>
      <c r="GVF25" s="207"/>
      <c r="GVG25" s="207"/>
      <c r="GVH25" s="255"/>
      <c r="GVI25" s="254"/>
      <c r="GVJ25" s="207"/>
      <c r="GVK25" s="207"/>
      <c r="GVL25" s="207"/>
      <c r="GVM25" s="207"/>
      <c r="GVN25" s="207"/>
      <c r="GVO25" s="207"/>
      <c r="GVP25" s="255"/>
      <c r="GVQ25" s="254"/>
      <c r="GVR25" s="207"/>
      <c r="GVS25" s="207"/>
      <c r="GVT25" s="207"/>
      <c r="GVU25" s="207"/>
      <c r="GVV25" s="207"/>
      <c r="GVW25" s="207"/>
      <c r="GVX25" s="255"/>
      <c r="GVY25" s="254"/>
      <c r="GVZ25" s="207"/>
      <c r="GWA25" s="207"/>
      <c r="GWB25" s="207"/>
      <c r="GWC25" s="207"/>
      <c r="GWD25" s="207"/>
      <c r="GWE25" s="207"/>
      <c r="GWF25" s="255"/>
      <c r="GWG25" s="254"/>
      <c r="GWH25" s="207"/>
      <c r="GWI25" s="207"/>
      <c r="GWJ25" s="207"/>
      <c r="GWK25" s="207"/>
      <c r="GWL25" s="207"/>
      <c r="GWM25" s="207"/>
      <c r="GWN25" s="255"/>
      <c r="GWO25" s="254"/>
      <c r="GWP25" s="207"/>
      <c r="GWQ25" s="207"/>
      <c r="GWR25" s="207"/>
      <c r="GWS25" s="207"/>
      <c r="GWT25" s="207"/>
      <c r="GWU25" s="207"/>
      <c r="GWV25" s="255"/>
      <c r="GWW25" s="254"/>
      <c r="GWX25" s="207"/>
      <c r="GWY25" s="207"/>
      <c r="GWZ25" s="207"/>
      <c r="GXA25" s="207"/>
      <c r="GXB25" s="207"/>
      <c r="GXC25" s="207"/>
      <c r="GXD25" s="255"/>
      <c r="GXE25" s="254"/>
      <c r="GXF25" s="207"/>
      <c r="GXG25" s="207"/>
      <c r="GXH25" s="207"/>
      <c r="GXI25" s="207"/>
      <c r="GXJ25" s="207"/>
      <c r="GXK25" s="207"/>
      <c r="GXL25" s="255"/>
      <c r="GXM25" s="254"/>
      <c r="GXN25" s="207"/>
      <c r="GXO25" s="207"/>
      <c r="GXP25" s="207"/>
      <c r="GXQ25" s="207"/>
      <c r="GXR25" s="207"/>
      <c r="GXS25" s="207"/>
      <c r="GXT25" s="255"/>
      <c r="GXU25" s="254"/>
      <c r="GXV25" s="207"/>
      <c r="GXW25" s="207"/>
      <c r="GXX25" s="207"/>
      <c r="GXY25" s="207"/>
      <c r="GXZ25" s="207"/>
      <c r="GYA25" s="207"/>
      <c r="GYB25" s="255"/>
      <c r="GYC25" s="254"/>
      <c r="GYD25" s="207"/>
      <c r="GYE25" s="207"/>
      <c r="GYF25" s="207"/>
      <c r="GYG25" s="207"/>
      <c r="GYH25" s="207"/>
      <c r="GYI25" s="207"/>
      <c r="GYJ25" s="255"/>
      <c r="GYK25" s="254"/>
      <c r="GYL25" s="207"/>
      <c r="GYM25" s="207"/>
      <c r="GYN25" s="207"/>
      <c r="GYO25" s="207"/>
      <c r="GYP25" s="207"/>
      <c r="GYQ25" s="207"/>
      <c r="GYR25" s="255"/>
      <c r="GYS25" s="254"/>
      <c r="GYT25" s="207"/>
      <c r="GYU25" s="207"/>
      <c r="GYV25" s="207"/>
      <c r="GYW25" s="207"/>
      <c r="GYX25" s="207"/>
      <c r="GYY25" s="207"/>
      <c r="GYZ25" s="255"/>
      <c r="GZA25" s="254"/>
      <c r="GZB25" s="207"/>
      <c r="GZC25" s="207"/>
      <c r="GZD25" s="207"/>
      <c r="GZE25" s="207"/>
      <c r="GZF25" s="207"/>
      <c r="GZG25" s="207"/>
      <c r="GZH25" s="255"/>
      <c r="GZI25" s="254"/>
      <c r="GZJ25" s="207"/>
      <c r="GZK25" s="207"/>
      <c r="GZL25" s="207"/>
      <c r="GZM25" s="207"/>
      <c r="GZN25" s="207"/>
      <c r="GZO25" s="207"/>
      <c r="GZP25" s="255"/>
      <c r="GZQ25" s="254"/>
      <c r="GZR25" s="207"/>
      <c r="GZS25" s="207"/>
      <c r="GZT25" s="207"/>
      <c r="GZU25" s="207"/>
      <c r="GZV25" s="207"/>
      <c r="GZW25" s="207"/>
      <c r="GZX25" s="255"/>
      <c r="GZY25" s="254"/>
      <c r="GZZ25" s="207"/>
      <c r="HAA25" s="207"/>
      <c r="HAB25" s="207"/>
      <c r="HAC25" s="207"/>
      <c r="HAD25" s="207"/>
      <c r="HAE25" s="207"/>
      <c r="HAF25" s="255"/>
      <c r="HAG25" s="254"/>
      <c r="HAH25" s="207"/>
      <c r="HAI25" s="207"/>
      <c r="HAJ25" s="207"/>
      <c r="HAK25" s="207"/>
      <c r="HAL25" s="207"/>
      <c r="HAM25" s="207"/>
      <c r="HAN25" s="255"/>
      <c r="HAO25" s="254"/>
      <c r="HAP25" s="207"/>
      <c r="HAQ25" s="207"/>
      <c r="HAR25" s="207"/>
      <c r="HAS25" s="207"/>
      <c r="HAT25" s="207"/>
      <c r="HAU25" s="207"/>
      <c r="HAV25" s="255"/>
      <c r="HAW25" s="254"/>
      <c r="HAX25" s="207"/>
      <c r="HAY25" s="207"/>
      <c r="HAZ25" s="207"/>
      <c r="HBA25" s="207"/>
      <c r="HBB25" s="207"/>
      <c r="HBC25" s="207"/>
      <c r="HBD25" s="255"/>
      <c r="HBE25" s="254"/>
      <c r="HBF25" s="207"/>
      <c r="HBG25" s="207"/>
      <c r="HBH25" s="207"/>
      <c r="HBI25" s="207"/>
      <c r="HBJ25" s="207"/>
      <c r="HBK25" s="207"/>
      <c r="HBL25" s="255"/>
      <c r="HBM25" s="254"/>
      <c r="HBN25" s="207"/>
      <c r="HBO25" s="207"/>
      <c r="HBP25" s="207"/>
      <c r="HBQ25" s="207"/>
      <c r="HBR25" s="207"/>
      <c r="HBS25" s="207"/>
      <c r="HBT25" s="255"/>
      <c r="HBU25" s="254"/>
      <c r="HBV25" s="207"/>
      <c r="HBW25" s="207"/>
      <c r="HBX25" s="207"/>
      <c r="HBY25" s="207"/>
      <c r="HBZ25" s="207"/>
      <c r="HCA25" s="207"/>
      <c r="HCB25" s="255"/>
      <c r="HCC25" s="254"/>
      <c r="HCD25" s="207"/>
      <c r="HCE25" s="207"/>
      <c r="HCF25" s="207"/>
      <c r="HCG25" s="207"/>
      <c r="HCH25" s="207"/>
      <c r="HCI25" s="207"/>
      <c r="HCJ25" s="255"/>
      <c r="HCK25" s="254"/>
      <c r="HCL25" s="207"/>
      <c r="HCM25" s="207"/>
      <c r="HCN25" s="207"/>
      <c r="HCO25" s="207"/>
      <c r="HCP25" s="207"/>
      <c r="HCQ25" s="207"/>
      <c r="HCR25" s="255"/>
      <c r="HCS25" s="254"/>
      <c r="HCT25" s="207"/>
      <c r="HCU25" s="207"/>
      <c r="HCV25" s="207"/>
      <c r="HCW25" s="207"/>
      <c r="HCX25" s="207"/>
      <c r="HCY25" s="207"/>
      <c r="HCZ25" s="255"/>
      <c r="HDA25" s="254"/>
      <c r="HDB25" s="207"/>
      <c r="HDC25" s="207"/>
      <c r="HDD25" s="207"/>
      <c r="HDE25" s="207"/>
      <c r="HDF25" s="207"/>
      <c r="HDG25" s="207"/>
      <c r="HDH25" s="255"/>
      <c r="HDI25" s="254"/>
      <c r="HDJ25" s="207"/>
      <c r="HDK25" s="207"/>
      <c r="HDL25" s="207"/>
      <c r="HDM25" s="207"/>
      <c r="HDN25" s="207"/>
      <c r="HDO25" s="207"/>
      <c r="HDP25" s="255"/>
      <c r="HDQ25" s="254"/>
      <c r="HDR25" s="207"/>
      <c r="HDS25" s="207"/>
      <c r="HDT25" s="207"/>
      <c r="HDU25" s="207"/>
      <c r="HDV25" s="207"/>
      <c r="HDW25" s="207"/>
      <c r="HDX25" s="255"/>
      <c r="HDY25" s="254"/>
      <c r="HDZ25" s="207"/>
      <c r="HEA25" s="207"/>
      <c r="HEB25" s="207"/>
      <c r="HEC25" s="207"/>
      <c r="HED25" s="207"/>
      <c r="HEE25" s="207"/>
      <c r="HEF25" s="255"/>
      <c r="HEG25" s="254"/>
      <c r="HEH25" s="207"/>
      <c r="HEI25" s="207"/>
      <c r="HEJ25" s="207"/>
      <c r="HEK25" s="207"/>
      <c r="HEL25" s="207"/>
      <c r="HEM25" s="207"/>
      <c r="HEN25" s="255"/>
      <c r="HEO25" s="254"/>
      <c r="HEP25" s="207"/>
      <c r="HEQ25" s="207"/>
      <c r="HER25" s="207"/>
      <c r="HES25" s="207"/>
      <c r="HET25" s="207"/>
      <c r="HEU25" s="207"/>
      <c r="HEV25" s="255"/>
      <c r="HEW25" s="254"/>
      <c r="HEX25" s="207"/>
      <c r="HEY25" s="207"/>
      <c r="HEZ25" s="207"/>
      <c r="HFA25" s="207"/>
      <c r="HFB25" s="207"/>
      <c r="HFC25" s="207"/>
      <c r="HFD25" s="255"/>
      <c r="HFE25" s="254"/>
      <c r="HFF25" s="207"/>
      <c r="HFG25" s="207"/>
      <c r="HFH25" s="207"/>
      <c r="HFI25" s="207"/>
      <c r="HFJ25" s="207"/>
      <c r="HFK25" s="207"/>
      <c r="HFL25" s="255"/>
      <c r="HFM25" s="254"/>
      <c r="HFN25" s="207"/>
      <c r="HFO25" s="207"/>
      <c r="HFP25" s="207"/>
      <c r="HFQ25" s="207"/>
      <c r="HFR25" s="207"/>
      <c r="HFS25" s="207"/>
      <c r="HFT25" s="255"/>
      <c r="HFU25" s="254"/>
      <c r="HFV25" s="207"/>
      <c r="HFW25" s="207"/>
      <c r="HFX25" s="207"/>
      <c r="HFY25" s="207"/>
      <c r="HFZ25" s="207"/>
      <c r="HGA25" s="207"/>
      <c r="HGB25" s="255"/>
      <c r="HGC25" s="254"/>
      <c r="HGD25" s="207"/>
      <c r="HGE25" s="207"/>
      <c r="HGF25" s="207"/>
      <c r="HGG25" s="207"/>
      <c r="HGH25" s="207"/>
      <c r="HGI25" s="207"/>
      <c r="HGJ25" s="255"/>
      <c r="HGK25" s="254"/>
      <c r="HGL25" s="207"/>
      <c r="HGM25" s="207"/>
      <c r="HGN25" s="207"/>
      <c r="HGO25" s="207"/>
      <c r="HGP25" s="207"/>
      <c r="HGQ25" s="207"/>
      <c r="HGR25" s="255"/>
      <c r="HGS25" s="254"/>
      <c r="HGT25" s="207"/>
      <c r="HGU25" s="207"/>
      <c r="HGV25" s="207"/>
      <c r="HGW25" s="207"/>
      <c r="HGX25" s="207"/>
      <c r="HGY25" s="207"/>
      <c r="HGZ25" s="255"/>
      <c r="HHA25" s="254"/>
      <c r="HHB25" s="207"/>
      <c r="HHC25" s="207"/>
      <c r="HHD25" s="207"/>
      <c r="HHE25" s="207"/>
      <c r="HHF25" s="207"/>
      <c r="HHG25" s="207"/>
      <c r="HHH25" s="255"/>
      <c r="HHI25" s="254"/>
      <c r="HHJ25" s="207"/>
      <c r="HHK25" s="207"/>
      <c r="HHL25" s="207"/>
      <c r="HHM25" s="207"/>
      <c r="HHN25" s="207"/>
      <c r="HHO25" s="207"/>
      <c r="HHP25" s="255"/>
      <c r="HHQ25" s="254"/>
      <c r="HHR25" s="207"/>
      <c r="HHS25" s="207"/>
      <c r="HHT25" s="207"/>
      <c r="HHU25" s="207"/>
      <c r="HHV25" s="207"/>
      <c r="HHW25" s="207"/>
      <c r="HHX25" s="255"/>
      <c r="HHY25" s="254"/>
      <c r="HHZ25" s="207"/>
      <c r="HIA25" s="207"/>
      <c r="HIB25" s="207"/>
      <c r="HIC25" s="207"/>
      <c r="HID25" s="207"/>
      <c r="HIE25" s="207"/>
      <c r="HIF25" s="255"/>
      <c r="HIG25" s="254"/>
      <c r="HIH25" s="207"/>
      <c r="HII25" s="207"/>
      <c r="HIJ25" s="207"/>
      <c r="HIK25" s="207"/>
      <c r="HIL25" s="207"/>
      <c r="HIM25" s="207"/>
      <c r="HIN25" s="255"/>
      <c r="HIO25" s="254"/>
      <c r="HIP25" s="207"/>
      <c r="HIQ25" s="207"/>
      <c r="HIR25" s="207"/>
      <c r="HIS25" s="207"/>
      <c r="HIT25" s="207"/>
      <c r="HIU25" s="207"/>
      <c r="HIV25" s="255"/>
      <c r="HIW25" s="254"/>
      <c r="HIX25" s="207"/>
      <c r="HIY25" s="207"/>
      <c r="HIZ25" s="207"/>
      <c r="HJA25" s="207"/>
      <c r="HJB25" s="207"/>
      <c r="HJC25" s="207"/>
      <c r="HJD25" s="255"/>
      <c r="HJE25" s="254"/>
      <c r="HJF25" s="207"/>
      <c r="HJG25" s="207"/>
      <c r="HJH25" s="207"/>
      <c r="HJI25" s="207"/>
      <c r="HJJ25" s="207"/>
      <c r="HJK25" s="207"/>
      <c r="HJL25" s="255"/>
      <c r="HJM25" s="254"/>
      <c r="HJN25" s="207"/>
      <c r="HJO25" s="207"/>
      <c r="HJP25" s="207"/>
      <c r="HJQ25" s="207"/>
      <c r="HJR25" s="207"/>
      <c r="HJS25" s="207"/>
      <c r="HJT25" s="255"/>
      <c r="HJU25" s="254"/>
      <c r="HJV25" s="207"/>
      <c r="HJW25" s="207"/>
      <c r="HJX25" s="207"/>
      <c r="HJY25" s="207"/>
      <c r="HJZ25" s="207"/>
      <c r="HKA25" s="207"/>
      <c r="HKB25" s="255"/>
      <c r="HKC25" s="254"/>
      <c r="HKD25" s="207"/>
      <c r="HKE25" s="207"/>
      <c r="HKF25" s="207"/>
      <c r="HKG25" s="207"/>
      <c r="HKH25" s="207"/>
      <c r="HKI25" s="207"/>
      <c r="HKJ25" s="255"/>
      <c r="HKK25" s="254"/>
      <c r="HKL25" s="207"/>
      <c r="HKM25" s="207"/>
      <c r="HKN25" s="207"/>
      <c r="HKO25" s="207"/>
      <c r="HKP25" s="207"/>
      <c r="HKQ25" s="207"/>
      <c r="HKR25" s="255"/>
      <c r="HKS25" s="254"/>
      <c r="HKT25" s="207"/>
      <c r="HKU25" s="207"/>
      <c r="HKV25" s="207"/>
      <c r="HKW25" s="207"/>
      <c r="HKX25" s="207"/>
      <c r="HKY25" s="207"/>
      <c r="HKZ25" s="255"/>
      <c r="HLA25" s="254"/>
      <c r="HLB25" s="207"/>
      <c r="HLC25" s="207"/>
      <c r="HLD25" s="207"/>
      <c r="HLE25" s="207"/>
      <c r="HLF25" s="207"/>
      <c r="HLG25" s="207"/>
      <c r="HLH25" s="255"/>
      <c r="HLI25" s="254"/>
      <c r="HLJ25" s="207"/>
      <c r="HLK25" s="207"/>
      <c r="HLL25" s="207"/>
      <c r="HLM25" s="207"/>
      <c r="HLN25" s="207"/>
      <c r="HLO25" s="207"/>
      <c r="HLP25" s="255"/>
      <c r="HLQ25" s="254"/>
      <c r="HLR25" s="207"/>
      <c r="HLS25" s="207"/>
      <c r="HLT25" s="207"/>
      <c r="HLU25" s="207"/>
      <c r="HLV25" s="207"/>
      <c r="HLW25" s="207"/>
      <c r="HLX25" s="255"/>
      <c r="HLY25" s="254"/>
      <c r="HLZ25" s="207"/>
      <c r="HMA25" s="207"/>
      <c r="HMB25" s="207"/>
      <c r="HMC25" s="207"/>
      <c r="HMD25" s="207"/>
      <c r="HME25" s="207"/>
      <c r="HMF25" s="255"/>
      <c r="HMG25" s="254"/>
      <c r="HMH25" s="207"/>
      <c r="HMI25" s="207"/>
      <c r="HMJ25" s="207"/>
      <c r="HMK25" s="207"/>
      <c r="HML25" s="207"/>
      <c r="HMM25" s="207"/>
      <c r="HMN25" s="255"/>
      <c r="HMO25" s="254"/>
      <c r="HMP25" s="207"/>
      <c r="HMQ25" s="207"/>
      <c r="HMR25" s="207"/>
      <c r="HMS25" s="207"/>
      <c r="HMT25" s="207"/>
      <c r="HMU25" s="207"/>
      <c r="HMV25" s="255"/>
      <c r="HMW25" s="254"/>
      <c r="HMX25" s="207"/>
      <c r="HMY25" s="207"/>
      <c r="HMZ25" s="207"/>
      <c r="HNA25" s="207"/>
      <c r="HNB25" s="207"/>
      <c r="HNC25" s="207"/>
      <c r="HND25" s="255"/>
      <c r="HNE25" s="254"/>
      <c r="HNF25" s="207"/>
      <c r="HNG25" s="207"/>
      <c r="HNH25" s="207"/>
      <c r="HNI25" s="207"/>
      <c r="HNJ25" s="207"/>
      <c r="HNK25" s="207"/>
      <c r="HNL25" s="255"/>
      <c r="HNM25" s="254"/>
      <c r="HNN25" s="207"/>
      <c r="HNO25" s="207"/>
      <c r="HNP25" s="207"/>
      <c r="HNQ25" s="207"/>
      <c r="HNR25" s="207"/>
      <c r="HNS25" s="207"/>
      <c r="HNT25" s="255"/>
      <c r="HNU25" s="254"/>
      <c r="HNV25" s="207"/>
      <c r="HNW25" s="207"/>
      <c r="HNX25" s="207"/>
      <c r="HNY25" s="207"/>
      <c r="HNZ25" s="207"/>
      <c r="HOA25" s="207"/>
      <c r="HOB25" s="255"/>
      <c r="HOC25" s="254"/>
      <c r="HOD25" s="207"/>
      <c r="HOE25" s="207"/>
      <c r="HOF25" s="207"/>
      <c r="HOG25" s="207"/>
      <c r="HOH25" s="207"/>
      <c r="HOI25" s="207"/>
      <c r="HOJ25" s="255"/>
      <c r="HOK25" s="254"/>
      <c r="HOL25" s="207"/>
      <c r="HOM25" s="207"/>
      <c r="HON25" s="207"/>
      <c r="HOO25" s="207"/>
      <c r="HOP25" s="207"/>
      <c r="HOQ25" s="207"/>
      <c r="HOR25" s="255"/>
      <c r="HOS25" s="254"/>
      <c r="HOT25" s="207"/>
      <c r="HOU25" s="207"/>
      <c r="HOV25" s="207"/>
      <c r="HOW25" s="207"/>
      <c r="HOX25" s="207"/>
      <c r="HOY25" s="207"/>
      <c r="HOZ25" s="255"/>
      <c r="HPA25" s="254"/>
      <c r="HPB25" s="207"/>
      <c r="HPC25" s="207"/>
      <c r="HPD25" s="207"/>
      <c r="HPE25" s="207"/>
      <c r="HPF25" s="207"/>
      <c r="HPG25" s="207"/>
      <c r="HPH25" s="255"/>
      <c r="HPI25" s="254"/>
      <c r="HPJ25" s="207"/>
      <c r="HPK25" s="207"/>
      <c r="HPL25" s="207"/>
      <c r="HPM25" s="207"/>
      <c r="HPN25" s="207"/>
      <c r="HPO25" s="207"/>
      <c r="HPP25" s="255"/>
      <c r="HPQ25" s="254"/>
      <c r="HPR25" s="207"/>
      <c r="HPS25" s="207"/>
      <c r="HPT25" s="207"/>
      <c r="HPU25" s="207"/>
      <c r="HPV25" s="207"/>
      <c r="HPW25" s="207"/>
      <c r="HPX25" s="255"/>
      <c r="HPY25" s="254"/>
      <c r="HPZ25" s="207"/>
      <c r="HQA25" s="207"/>
      <c r="HQB25" s="207"/>
      <c r="HQC25" s="207"/>
      <c r="HQD25" s="207"/>
      <c r="HQE25" s="207"/>
      <c r="HQF25" s="255"/>
      <c r="HQG25" s="254"/>
      <c r="HQH25" s="207"/>
      <c r="HQI25" s="207"/>
      <c r="HQJ25" s="207"/>
      <c r="HQK25" s="207"/>
      <c r="HQL25" s="207"/>
      <c r="HQM25" s="207"/>
      <c r="HQN25" s="255"/>
      <c r="HQO25" s="254"/>
      <c r="HQP25" s="207"/>
      <c r="HQQ25" s="207"/>
      <c r="HQR25" s="207"/>
      <c r="HQS25" s="207"/>
      <c r="HQT25" s="207"/>
      <c r="HQU25" s="207"/>
      <c r="HQV25" s="255"/>
      <c r="HQW25" s="254"/>
      <c r="HQX25" s="207"/>
      <c r="HQY25" s="207"/>
      <c r="HQZ25" s="207"/>
      <c r="HRA25" s="207"/>
      <c r="HRB25" s="207"/>
      <c r="HRC25" s="207"/>
      <c r="HRD25" s="255"/>
      <c r="HRE25" s="254"/>
      <c r="HRF25" s="207"/>
      <c r="HRG25" s="207"/>
      <c r="HRH25" s="207"/>
      <c r="HRI25" s="207"/>
      <c r="HRJ25" s="207"/>
      <c r="HRK25" s="207"/>
      <c r="HRL25" s="255"/>
      <c r="HRM25" s="254"/>
      <c r="HRN25" s="207"/>
      <c r="HRO25" s="207"/>
      <c r="HRP25" s="207"/>
      <c r="HRQ25" s="207"/>
      <c r="HRR25" s="207"/>
      <c r="HRS25" s="207"/>
      <c r="HRT25" s="255"/>
      <c r="HRU25" s="254"/>
      <c r="HRV25" s="207"/>
      <c r="HRW25" s="207"/>
      <c r="HRX25" s="207"/>
      <c r="HRY25" s="207"/>
      <c r="HRZ25" s="207"/>
      <c r="HSA25" s="207"/>
      <c r="HSB25" s="255"/>
      <c r="HSC25" s="254"/>
      <c r="HSD25" s="207"/>
      <c r="HSE25" s="207"/>
      <c r="HSF25" s="207"/>
      <c r="HSG25" s="207"/>
      <c r="HSH25" s="207"/>
      <c r="HSI25" s="207"/>
      <c r="HSJ25" s="255"/>
      <c r="HSK25" s="254"/>
      <c r="HSL25" s="207"/>
      <c r="HSM25" s="207"/>
      <c r="HSN25" s="207"/>
      <c r="HSO25" s="207"/>
      <c r="HSP25" s="207"/>
      <c r="HSQ25" s="207"/>
      <c r="HSR25" s="255"/>
      <c r="HSS25" s="254"/>
      <c r="HST25" s="207"/>
      <c r="HSU25" s="207"/>
      <c r="HSV25" s="207"/>
      <c r="HSW25" s="207"/>
      <c r="HSX25" s="207"/>
      <c r="HSY25" s="207"/>
      <c r="HSZ25" s="255"/>
      <c r="HTA25" s="254"/>
      <c r="HTB25" s="207"/>
      <c r="HTC25" s="207"/>
      <c r="HTD25" s="207"/>
      <c r="HTE25" s="207"/>
      <c r="HTF25" s="207"/>
      <c r="HTG25" s="207"/>
      <c r="HTH25" s="255"/>
      <c r="HTI25" s="254"/>
      <c r="HTJ25" s="207"/>
      <c r="HTK25" s="207"/>
      <c r="HTL25" s="207"/>
      <c r="HTM25" s="207"/>
      <c r="HTN25" s="207"/>
      <c r="HTO25" s="207"/>
      <c r="HTP25" s="255"/>
      <c r="HTQ25" s="254"/>
      <c r="HTR25" s="207"/>
      <c r="HTS25" s="207"/>
      <c r="HTT25" s="207"/>
      <c r="HTU25" s="207"/>
      <c r="HTV25" s="207"/>
      <c r="HTW25" s="207"/>
      <c r="HTX25" s="255"/>
      <c r="HTY25" s="254"/>
      <c r="HTZ25" s="207"/>
      <c r="HUA25" s="207"/>
      <c r="HUB25" s="207"/>
      <c r="HUC25" s="207"/>
      <c r="HUD25" s="207"/>
      <c r="HUE25" s="207"/>
      <c r="HUF25" s="255"/>
      <c r="HUG25" s="254"/>
      <c r="HUH25" s="207"/>
      <c r="HUI25" s="207"/>
      <c r="HUJ25" s="207"/>
      <c r="HUK25" s="207"/>
      <c r="HUL25" s="207"/>
      <c r="HUM25" s="207"/>
      <c r="HUN25" s="255"/>
      <c r="HUO25" s="254"/>
      <c r="HUP25" s="207"/>
      <c r="HUQ25" s="207"/>
      <c r="HUR25" s="207"/>
      <c r="HUS25" s="207"/>
      <c r="HUT25" s="207"/>
      <c r="HUU25" s="207"/>
      <c r="HUV25" s="255"/>
      <c r="HUW25" s="254"/>
      <c r="HUX25" s="207"/>
      <c r="HUY25" s="207"/>
      <c r="HUZ25" s="207"/>
      <c r="HVA25" s="207"/>
      <c r="HVB25" s="207"/>
      <c r="HVC25" s="207"/>
      <c r="HVD25" s="255"/>
      <c r="HVE25" s="254"/>
      <c r="HVF25" s="207"/>
      <c r="HVG25" s="207"/>
      <c r="HVH25" s="207"/>
      <c r="HVI25" s="207"/>
      <c r="HVJ25" s="207"/>
      <c r="HVK25" s="207"/>
      <c r="HVL25" s="255"/>
      <c r="HVM25" s="254"/>
      <c r="HVN25" s="207"/>
      <c r="HVO25" s="207"/>
      <c r="HVP25" s="207"/>
      <c r="HVQ25" s="207"/>
      <c r="HVR25" s="207"/>
      <c r="HVS25" s="207"/>
      <c r="HVT25" s="255"/>
      <c r="HVU25" s="254"/>
      <c r="HVV25" s="207"/>
      <c r="HVW25" s="207"/>
      <c r="HVX25" s="207"/>
      <c r="HVY25" s="207"/>
      <c r="HVZ25" s="207"/>
      <c r="HWA25" s="207"/>
      <c r="HWB25" s="255"/>
      <c r="HWC25" s="254"/>
      <c r="HWD25" s="207"/>
      <c r="HWE25" s="207"/>
      <c r="HWF25" s="207"/>
      <c r="HWG25" s="207"/>
      <c r="HWH25" s="207"/>
      <c r="HWI25" s="207"/>
      <c r="HWJ25" s="255"/>
      <c r="HWK25" s="254"/>
      <c r="HWL25" s="207"/>
      <c r="HWM25" s="207"/>
      <c r="HWN25" s="207"/>
      <c r="HWO25" s="207"/>
      <c r="HWP25" s="207"/>
      <c r="HWQ25" s="207"/>
      <c r="HWR25" s="255"/>
      <c r="HWS25" s="254"/>
      <c r="HWT25" s="207"/>
      <c r="HWU25" s="207"/>
      <c r="HWV25" s="207"/>
      <c r="HWW25" s="207"/>
      <c r="HWX25" s="207"/>
      <c r="HWY25" s="207"/>
      <c r="HWZ25" s="255"/>
      <c r="HXA25" s="254"/>
      <c r="HXB25" s="207"/>
      <c r="HXC25" s="207"/>
      <c r="HXD25" s="207"/>
      <c r="HXE25" s="207"/>
      <c r="HXF25" s="207"/>
      <c r="HXG25" s="207"/>
      <c r="HXH25" s="255"/>
      <c r="HXI25" s="254"/>
      <c r="HXJ25" s="207"/>
      <c r="HXK25" s="207"/>
      <c r="HXL25" s="207"/>
      <c r="HXM25" s="207"/>
      <c r="HXN25" s="207"/>
      <c r="HXO25" s="207"/>
      <c r="HXP25" s="255"/>
      <c r="HXQ25" s="254"/>
      <c r="HXR25" s="207"/>
      <c r="HXS25" s="207"/>
      <c r="HXT25" s="207"/>
      <c r="HXU25" s="207"/>
      <c r="HXV25" s="207"/>
      <c r="HXW25" s="207"/>
      <c r="HXX25" s="255"/>
      <c r="HXY25" s="254"/>
      <c r="HXZ25" s="207"/>
      <c r="HYA25" s="207"/>
      <c r="HYB25" s="207"/>
      <c r="HYC25" s="207"/>
      <c r="HYD25" s="207"/>
      <c r="HYE25" s="207"/>
      <c r="HYF25" s="255"/>
      <c r="HYG25" s="254"/>
      <c r="HYH25" s="207"/>
      <c r="HYI25" s="207"/>
      <c r="HYJ25" s="207"/>
      <c r="HYK25" s="207"/>
      <c r="HYL25" s="207"/>
      <c r="HYM25" s="207"/>
      <c r="HYN25" s="255"/>
      <c r="HYO25" s="254"/>
      <c r="HYP25" s="207"/>
      <c r="HYQ25" s="207"/>
      <c r="HYR25" s="207"/>
      <c r="HYS25" s="207"/>
      <c r="HYT25" s="207"/>
      <c r="HYU25" s="207"/>
      <c r="HYV25" s="255"/>
      <c r="HYW25" s="254"/>
      <c r="HYX25" s="207"/>
      <c r="HYY25" s="207"/>
      <c r="HYZ25" s="207"/>
      <c r="HZA25" s="207"/>
      <c r="HZB25" s="207"/>
      <c r="HZC25" s="207"/>
      <c r="HZD25" s="255"/>
      <c r="HZE25" s="254"/>
      <c r="HZF25" s="207"/>
      <c r="HZG25" s="207"/>
      <c r="HZH25" s="207"/>
      <c r="HZI25" s="207"/>
      <c r="HZJ25" s="207"/>
      <c r="HZK25" s="207"/>
      <c r="HZL25" s="255"/>
      <c r="HZM25" s="254"/>
      <c r="HZN25" s="207"/>
      <c r="HZO25" s="207"/>
      <c r="HZP25" s="207"/>
      <c r="HZQ25" s="207"/>
      <c r="HZR25" s="207"/>
      <c r="HZS25" s="207"/>
      <c r="HZT25" s="255"/>
      <c r="HZU25" s="254"/>
      <c r="HZV25" s="207"/>
      <c r="HZW25" s="207"/>
      <c r="HZX25" s="207"/>
      <c r="HZY25" s="207"/>
      <c r="HZZ25" s="207"/>
      <c r="IAA25" s="207"/>
      <c r="IAB25" s="255"/>
      <c r="IAC25" s="254"/>
      <c r="IAD25" s="207"/>
      <c r="IAE25" s="207"/>
      <c r="IAF25" s="207"/>
      <c r="IAG25" s="207"/>
      <c r="IAH25" s="207"/>
      <c r="IAI25" s="207"/>
      <c r="IAJ25" s="255"/>
      <c r="IAK25" s="254"/>
      <c r="IAL25" s="207"/>
      <c r="IAM25" s="207"/>
      <c r="IAN25" s="207"/>
      <c r="IAO25" s="207"/>
      <c r="IAP25" s="207"/>
      <c r="IAQ25" s="207"/>
      <c r="IAR25" s="255"/>
      <c r="IAS25" s="254"/>
      <c r="IAT25" s="207"/>
      <c r="IAU25" s="207"/>
      <c r="IAV25" s="207"/>
      <c r="IAW25" s="207"/>
      <c r="IAX25" s="207"/>
      <c r="IAY25" s="207"/>
      <c r="IAZ25" s="255"/>
      <c r="IBA25" s="254"/>
      <c r="IBB25" s="207"/>
      <c r="IBC25" s="207"/>
      <c r="IBD25" s="207"/>
      <c r="IBE25" s="207"/>
      <c r="IBF25" s="207"/>
      <c r="IBG25" s="207"/>
      <c r="IBH25" s="255"/>
      <c r="IBI25" s="254"/>
      <c r="IBJ25" s="207"/>
      <c r="IBK25" s="207"/>
      <c r="IBL25" s="207"/>
      <c r="IBM25" s="207"/>
      <c r="IBN25" s="207"/>
      <c r="IBO25" s="207"/>
      <c r="IBP25" s="255"/>
      <c r="IBQ25" s="254"/>
      <c r="IBR25" s="207"/>
      <c r="IBS25" s="207"/>
      <c r="IBT25" s="207"/>
      <c r="IBU25" s="207"/>
      <c r="IBV25" s="207"/>
      <c r="IBW25" s="207"/>
      <c r="IBX25" s="255"/>
      <c r="IBY25" s="254"/>
      <c r="IBZ25" s="207"/>
      <c r="ICA25" s="207"/>
      <c r="ICB25" s="207"/>
      <c r="ICC25" s="207"/>
      <c r="ICD25" s="207"/>
      <c r="ICE25" s="207"/>
      <c r="ICF25" s="255"/>
      <c r="ICG25" s="254"/>
      <c r="ICH25" s="207"/>
      <c r="ICI25" s="207"/>
      <c r="ICJ25" s="207"/>
      <c r="ICK25" s="207"/>
      <c r="ICL25" s="207"/>
      <c r="ICM25" s="207"/>
      <c r="ICN25" s="255"/>
      <c r="ICO25" s="254"/>
      <c r="ICP25" s="207"/>
      <c r="ICQ25" s="207"/>
      <c r="ICR25" s="207"/>
      <c r="ICS25" s="207"/>
      <c r="ICT25" s="207"/>
      <c r="ICU25" s="207"/>
      <c r="ICV25" s="255"/>
      <c r="ICW25" s="254"/>
      <c r="ICX25" s="207"/>
      <c r="ICY25" s="207"/>
      <c r="ICZ25" s="207"/>
      <c r="IDA25" s="207"/>
      <c r="IDB25" s="207"/>
      <c r="IDC25" s="207"/>
      <c r="IDD25" s="255"/>
      <c r="IDE25" s="254"/>
      <c r="IDF25" s="207"/>
      <c r="IDG25" s="207"/>
      <c r="IDH25" s="207"/>
      <c r="IDI25" s="207"/>
      <c r="IDJ25" s="207"/>
      <c r="IDK25" s="207"/>
      <c r="IDL25" s="255"/>
      <c r="IDM25" s="254"/>
      <c r="IDN25" s="207"/>
      <c r="IDO25" s="207"/>
      <c r="IDP25" s="207"/>
      <c r="IDQ25" s="207"/>
      <c r="IDR25" s="207"/>
      <c r="IDS25" s="207"/>
      <c r="IDT25" s="255"/>
      <c r="IDU25" s="254"/>
      <c r="IDV25" s="207"/>
      <c r="IDW25" s="207"/>
      <c r="IDX25" s="207"/>
      <c r="IDY25" s="207"/>
      <c r="IDZ25" s="207"/>
      <c r="IEA25" s="207"/>
      <c r="IEB25" s="255"/>
      <c r="IEC25" s="254"/>
      <c r="IED25" s="207"/>
      <c r="IEE25" s="207"/>
      <c r="IEF25" s="207"/>
      <c r="IEG25" s="207"/>
      <c r="IEH25" s="207"/>
      <c r="IEI25" s="207"/>
      <c r="IEJ25" s="255"/>
      <c r="IEK25" s="254"/>
      <c r="IEL25" s="207"/>
      <c r="IEM25" s="207"/>
      <c r="IEN25" s="207"/>
      <c r="IEO25" s="207"/>
      <c r="IEP25" s="207"/>
      <c r="IEQ25" s="207"/>
      <c r="IER25" s="255"/>
      <c r="IES25" s="254"/>
      <c r="IET25" s="207"/>
      <c r="IEU25" s="207"/>
      <c r="IEV25" s="207"/>
      <c r="IEW25" s="207"/>
      <c r="IEX25" s="207"/>
      <c r="IEY25" s="207"/>
      <c r="IEZ25" s="255"/>
      <c r="IFA25" s="254"/>
      <c r="IFB25" s="207"/>
      <c r="IFC25" s="207"/>
      <c r="IFD25" s="207"/>
      <c r="IFE25" s="207"/>
      <c r="IFF25" s="207"/>
      <c r="IFG25" s="207"/>
      <c r="IFH25" s="255"/>
      <c r="IFI25" s="254"/>
      <c r="IFJ25" s="207"/>
      <c r="IFK25" s="207"/>
      <c r="IFL25" s="207"/>
      <c r="IFM25" s="207"/>
      <c r="IFN25" s="207"/>
      <c r="IFO25" s="207"/>
      <c r="IFP25" s="255"/>
      <c r="IFQ25" s="254"/>
      <c r="IFR25" s="207"/>
      <c r="IFS25" s="207"/>
      <c r="IFT25" s="207"/>
      <c r="IFU25" s="207"/>
      <c r="IFV25" s="207"/>
      <c r="IFW25" s="207"/>
      <c r="IFX25" s="255"/>
      <c r="IFY25" s="254"/>
      <c r="IFZ25" s="207"/>
      <c r="IGA25" s="207"/>
      <c r="IGB25" s="207"/>
      <c r="IGC25" s="207"/>
      <c r="IGD25" s="207"/>
      <c r="IGE25" s="207"/>
      <c r="IGF25" s="255"/>
      <c r="IGG25" s="254"/>
      <c r="IGH25" s="207"/>
      <c r="IGI25" s="207"/>
      <c r="IGJ25" s="207"/>
      <c r="IGK25" s="207"/>
      <c r="IGL25" s="207"/>
      <c r="IGM25" s="207"/>
      <c r="IGN25" s="255"/>
      <c r="IGO25" s="254"/>
      <c r="IGP25" s="207"/>
      <c r="IGQ25" s="207"/>
      <c r="IGR25" s="207"/>
      <c r="IGS25" s="207"/>
      <c r="IGT25" s="207"/>
      <c r="IGU25" s="207"/>
      <c r="IGV25" s="255"/>
      <c r="IGW25" s="254"/>
      <c r="IGX25" s="207"/>
      <c r="IGY25" s="207"/>
      <c r="IGZ25" s="207"/>
      <c r="IHA25" s="207"/>
      <c r="IHB25" s="207"/>
      <c r="IHC25" s="207"/>
      <c r="IHD25" s="255"/>
      <c r="IHE25" s="254"/>
      <c r="IHF25" s="207"/>
      <c r="IHG25" s="207"/>
      <c r="IHH25" s="207"/>
      <c r="IHI25" s="207"/>
      <c r="IHJ25" s="207"/>
      <c r="IHK25" s="207"/>
      <c r="IHL25" s="255"/>
      <c r="IHM25" s="254"/>
      <c r="IHN25" s="207"/>
      <c r="IHO25" s="207"/>
      <c r="IHP25" s="207"/>
      <c r="IHQ25" s="207"/>
      <c r="IHR25" s="207"/>
      <c r="IHS25" s="207"/>
      <c r="IHT25" s="255"/>
      <c r="IHU25" s="254"/>
      <c r="IHV25" s="207"/>
      <c r="IHW25" s="207"/>
      <c r="IHX25" s="207"/>
      <c r="IHY25" s="207"/>
      <c r="IHZ25" s="207"/>
      <c r="IIA25" s="207"/>
      <c r="IIB25" s="255"/>
      <c r="IIC25" s="254"/>
      <c r="IID25" s="207"/>
      <c r="IIE25" s="207"/>
      <c r="IIF25" s="207"/>
      <c r="IIG25" s="207"/>
      <c r="IIH25" s="207"/>
      <c r="III25" s="207"/>
      <c r="IIJ25" s="255"/>
      <c r="IIK25" s="254"/>
      <c r="IIL25" s="207"/>
      <c r="IIM25" s="207"/>
      <c r="IIN25" s="207"/>
      <c r="IIO25" s="207"/>
      <c r="IIP25" s="207"/>
      <c r="IIQ25" s="207"/>
      <c r="IIR25" s="255"/>
      <c r="IIS25" s="254"/>
      <c r="IIT25" s="207"/>
      <c r="IIU25" s="207"/>
      <c r="IIV25" s="207"/>
      <c r="IIW25" s="207"/>
      <c r="IIX25" s="207"/>
      <c r="IIY25" s="207"/>
      <c r="IIZ25" s="255"/>
      <c r="IJA25" s="254"/>
      <c r="IJB25" s="207"/>
      <c r="IJC25" s="207"/>
      <c r="IJD25" s="207"/>
      <c r="IJE25" s="207"/>
      <c r="IJF25" s="207"/>
      <c r="IJG25" s="207"/>
      <c r="IJH25" s="255"/>
      <c r="IJI25" s="254"/>
      <c r="IJJ25" s="207"/>
      <c r="IJK25" s="207"/>
      <c r="IJL25" s="207"/>
      <c r="IJM25" s="207"/>
      <c r="IJN25" s="207"/>
      <c r="IJO25" s="207"/>
      <c r="IJP25" s="255"/>
      <c r="IJQ25" s="254"/>
      <c r="IJR25" s="207"/>
      <c r="IJS25" s="207"/>
      <c r="IJT25" s="207"/>
      <c r="IJU25" s="207"/>
      <c r="IJV25" s="207"/>
      <c r="IJW25" s="207"/>
      <c r="IJX25" s="255"/>
      <c r="IJY25" s="254"/>
      <c r="IJZ25" s="207"/>
      <c r="IKA25" s="207"/>
      <c r="IKB25" s="207"/>
      <c r="IKC25" s="207"/>
      <c r="IKD25" s="207"/>
      <c r="IKE25" s="207"/>
      <c r="IKF25" s="255"/>
      <c r="IKG25" s="254"/>
      <c r="IKH25" s="207"/>
      <c r="IKI25" s="207"/>
      <c r="IKJ25" s="207"/>
      <c r="IKK25" s="207"/>
      <c r="IKL25" s="207"/>
      <c r="IKM25" s="207"/>
      <c r="IKN25" s="255"/>
      <c r="IKO25" s="254"/>
      <c r="IKP25" s="207"/>
      <c r="IKQ25" s="207"/>
      <c r="IKR25" s="207"/>
      <c r="IKS25" s="207"/>
      <c r="IKT25" s="207"/>
      <c r="IKU25" s="207"/>
      <c r="IKV25" s="255"/>
      <c r="IKW25" s="254"/>
      <c r="IKX25" s="207"/>
      <c r="IKY25" s="207"/>
      <c r="IKZ25" s="207"/>
      <c r="ILA25" s="207"/>
      <c r="ILB25" s="207"/>
      <c r="ILC25" s="207"/>
      <c r="ILD25" s="255"/>
      <c r="ILE25" s="254"/>
      <c r="ILF25" s="207"/>
      <c r="ILG25" s="207"/>
      <c r="ILH25" s="207"/>
      <c r="ILI25" s="207"/>
      <c r="ILJ25" s="207"/>
      <c r="ILK25" s="207"/>
      <c r="ILL25" s="255"/>
      <c r="ILM25" s="254"/>
      <c r="ILN25" s="207"/>
      <c r="ILO25" s="207"/>
      <c r="ILP25" s="207"/>
      <c r="ILQ25" s="207"/>
      <c r="ILR25" s="207"/>
      <c r="ILS25" s="207"/>
      <c r="ILT25" s="255"/>
      <c r="ILU25" s="254"/>
      <c r="ILV25" s="207"/>
      <c r="ILW25" s="207"/>
      <c r="ILX25" s="207"/>
      <c r="ILY25" s="207"/>
      <c r="ILZ25" s="207"/>
      <c r="IMA25" s="207"/>
      <c r="IMB25" s="255"/>
      <c r="IMC25" s="254"/>
      <c r="IMD25" s="207"/>
      <c r="IME25" s="207"/>
      <c r="IMF25" s="207"/>
      <c r="IMG25" s="207"/>
      <c r="IMH25" s="207"/>
      <c r="IMI25" s="207"/>
      <c r="IMJ25" s="255"/>
      <c r="IMK25" s="254"/>
      <c r="IML25" s="207"/>
      <c r="IMM25" s="207"/>
      <c r="IMN25" s="207"/>
      <c r="IMO25" s="207"/>
      <c r="IMP25" s="207"/>
      <c r="IMQ25" s="207"/>
      <c r="IMR25" s="255"/>
      <c r="IMS25" s="254"/>
      <c r="IMT25" s="207"/>
      <c r="IMU25" s="207"/>
      <c r="IMV25" s="207"/>
      <c r="IMW25" s="207"/>
      <c r="IMX25" s="207"/>
      <c r="IMY25" s="207"/>
      <c r="IMZ25" s="255"/>
      <c r="INA25" s="254"/>
      <c r="INB25" s="207"/>
      <c r="INC25" s="207"/>
      <c r="IND25" s="207"/>
      <c r="INE25" s="207"/>
      <c r="INF25" s="207"/>
      <c r="ING25" s="207"/>
      <c r="INH25" s="255"/>
      <c r="INI25" s="254"/>
      <c r="INJ25" s="207"/>
      <c r="INK25" s="207"/>
      <c r="INL25" s="207"/>
      <c r="INM25" s="207"/>
      <c r="INN25" s="207"/>
      <c r="INO25" s="207"/>
      <c r="INP25" s="255"/>
      <c r="INQ25" s="254"/>
      <c r="INR25" s="207"/>
      <c r="INS25" s="207"/>
      <c r="INT25" s="207"/>
      <c r="INU25" s="207"/>
      <c r="INV25" s="207"/>
      <c r="INW25" s="207"/>
      <c r="INX25" s="255"/>
      <c r="INY25" s="254"/>
      <c r="INZ25" s="207"/>
      <c r="IOA25" s="207"/>
      <c r="IOB25" s="207"/>
      <c r="IOC25" s="207"/>
      <c r="IOD25" s="207"/>
      <c r="IOE25" s="207"/>
      <c r="IOF25" s="255"/>
      <c r="IOG25" s="254"/>
      <c r="IOH25" s="207"/>
      <c r="IOI25" s="207"/>
      <c r="IOJ25" s="207"/>
      <c r="IOK25" s="207"/>
      <c r="IOL25" s="207"/>
      <c r="IOM25" s="207"/>
      <c r="ION25" s="255"/>
      <c r="IOO25" s="254"/>
      <c r="IOP25" s="207"/>
      <c r="IOQ25" s="207"/>
      <c r="IOR25" s="207"/>
      <c r="IOS25" s="207"/>
      <c r="IOT25" s="207"/>
      <c r="IOU25" s="207"/>
      <c r="IOV25" s="255"/>
      <c r="IOW25" s="254"/>
      <c r="IOX25" s="207"/>
      <c r="IOY25" s="207"/>
      <c r="IOZ25" s="207"/>
      <c r="IPA25" s="207"/>
      <c r="IPB25" s="207"/>
      <c r="IPC25" s="207"/>
      <c r="IPD25" s="255"/>
      <c r="IPE25" s="254"/>
      <c r="IPF25" s="207"/>
      <c r="IPG25" s="207"/>
      <c r="IPH25" s="207"/>
      <c r="IPI25" s="207"/>
      <c r="IPJ25" s="207"/>
      <c r="IPK25" s="207"/>
      <c r="IPL25" s="255"/>
      <c r="IPM25" s="254"/>
      <c r="IPN25" s="207"/>
      <c r="IPO25" s="207"/>
      <c r="IPP25" s="207"/>
      <c r="IPQ25" s="207"/>
      <c r="IPR25" s="207"/>
      <c r="IPS25" s="207"/>
      <c r="IPT25" s="255"/>
      <c r="IPU25" s="254"/>
      <c r="IPV25" s="207"/>
      <c r="IPW25" s="207"/>
      <c r="IPX25" s="207"/>
      <c r="IPY25" s="207"/>
      <c r="IPZ25" s="207"/>
      <c r="IQA25" s="207"/>
      <c r="IQB25" s="255"/>
      <c r="IQC25" s="254"/>
      <c r="IQD25" s="207"/>
      <c r="IQE25" s="207"/>
      <c r="IQF25" s="207"/>
      <c r="IQG25" s="207"/>
      <c r="IQH25" s="207"/>
      <c r="IQI25" s="207"/>
      <c r="IQJ25" s="255"/>
      <c r="IQK25" s="254"/>
      <c r="IQL25" s="207"/>
      <c r="IQM25" s="207"/>
      <c r="IQN25" s="207"/>
      <c r="IQO25" s="207"/>
      <c r="IQP25" s="207"/>
      <c r="IQQ25" s="207"/>
      <c r="IQR25" s="255"/>
      <c r="IQS25" s="254"/>
      <c r="IQT25" s="207"/>
      <c r="IQU25" s="207"/>
      <c r="IQV25" s="207"/>
      <c r="IQW25" s="207"/>
      <c r="IQX25" s="207"/>
      <c r="IQY25" s="207"/>
      <c r="IQZ25" s="255"/>
      <c r="IRA25" s="254"/>
      <c r="IRB25" s="207"/>
      <c r="IRC25" s="207"/>
      <c r="IRD25" s="207"/>
      <c r="IRE25" s="207"/>
      <c r="IRF25" s="207"/>
      <c r="IRG25" s="207"/>
      <c r="IRH25" s="255"/>
      <c r="IRI25" s="254"/>
      <c r="IRJ25" s="207"/>
      <c r="IRK25" s="207"/>
      <c r="IRL25" s="207"/>
      <c r="IRM25" s="207"/>
      <c r="IRN25" s="207"/>
      <c r="IRO25" s="207"/>
      <c r="IRP25" s="255"/>
      <c r="IRQ25" s="254"/>
      <c r="IRR25" s="207"/>
      <c r="IRS25" s="207"/>
      <c r="IRT25" s="207"/>
      <c r="IRU25" s="207"/>
      <c r="IRV25" s="207"/>
      <c r="IRW25" s="207"/>
      <c r="IRX25" s="255"/>
      <c r="IRY25" s="254"/>
      <c r="IRZ25" s="207"/>
      <c r="ISA25" s="207"/>
      <c r="ISB25" s="207"/>
      <c r="ISC25" s="207"/>
      <c r="ISD25" s="207"/>
      <c r="ISE25" s="207"/>
      <c r="ISF25" s="255"/>
      <c r="ISG25" s="254"/>
      <c r="ISH25" s="207"/>
      <c r="ISI25" s="207"/>
      <c r="ISJ25" s="207"/>
      <c r="ISK25" s="207"/>
      <c r="ISL25" s="207"/>
      <c r="ISM25" s="207"/>
      <c r="ISN25" s="255"/>
      <c r="ISO25" s="254"/>
      <c r="ISP25" s="207"/>
      <c r="ISQ25" s="207"/>
      <c r="ISR25" s="207"/>
      <c r="ISS25" s="207"/>
      <c r="IST25" s="207"/>
      <c r="ISU25" s="207"/>
      <c r="ISV25" s="255"/>
      <c r="ISW25" s="254"/>
      <c r="ISX25" s="207"/>
      <c r="ISY25" s="207"/>
      <c r="ISZ25" s="207"/>
      <c r="ITA25" s="207"/>
      <c r="ITB25" s="207"/>
      <c r="ITC25" s="207"/>
      <c r="ITD25" s="255"/>
      <c r="ITE25" s="254"/>
      <c r="ITF25" s="207"/>
      <c r="ITG25" s="207"/>
      <c r="ITH25" s="207"/>
      <c r="ITI25" s="207"/>
      <c r="ITJ25" s="207"/>
      <c r="ITK25" s="207"/>
      <c r="ITL25" s="255"/>
      <c r="ITM25" s="254"/>
      <c r="ITN25" s="207"/>
      <c r="ITO25" s="207"/>
      <c r="ITP25" s="207"/>
      <c r="ITQ25" s="207"/>
      <c r="ITR25" s="207"/>
      <c r="ITS25" s="207"/>
      <c r="ITT25" s="255"/>
      <c r="ITU25" s="254"/>
      <c r="ITV25" s="207"/>
      <c r="ITW25" s="207"/>
      <c r="ITX25" s="207"/>
      <c r="ITY25" s="207"/>
      <c r="ITZ25" s="207"/>
      <c r="IUA25" s="207"/>
      <c r="IUB25" s="255"/>
      <c r="IUC25" s="254"/>
      <c r="IUD25" s="207"/>
      <c r="IUE25" s="207"/>
      <c r="IUF25" s="207"/>
      <c r="IUG25" s="207"/>
      <c r="IUH25" s="207"/>
      <c r="IUI25" s="207"/>
      <c r="IUJ25" s="255"/>
      <c r="IUK25" s="254"/>
      <c r="IUL25" s="207"/>
      <c r="IUM25" s="207"/>
      <c r="IUN25" s="207"/>
      <c r="IUO25" s="207"/>
      <c r="IUP25" s="207"/>
      <c r="IUQ25" s="207"/>
      <c r="IUR25" s="255"/>
      <c r="IUS25" s="254"/>
      <c r="IUT25" s="207"/>
      <c r="IUU25" s="207"/>
      <c r="IUV25" s="207"/>
      <c r="IUW25" s="207"/>
      <c r="IUX25" s="207"/>
      <c r="IUY25" s="207"/>
      <c r="IUZ25" s="255"/>
      <c r="IVA25" s="254"/>
      <c r="IVB25" s="207"/>
      <c r="IVC25" s="207"/>
      <c r="IVD25" s="207"/>
      <c r="IVE25" s="207"/>
      <c r="IVF25" s="207"/>
      <c r="IVG25" s="207"/>
      <c r="IVH25" s="255"/>
      <c r="IVI25" s="254"/>
      <c r="IVJ25" s="207"/>
      <c r="IVK25" s="207"/>
      <c r="IVL25" s="207"/>
      <c r="IVM25" s="207"/>
      <c r="IVN25" s="207"/>
      <c r="IVO25" s="207"/>
      <c r="IVP25" s="255"/>
      <c r="IVQ25" s="254"/>
      <c r="IVR25" s="207"/>
      <c r="IVS25" s="207"/>
      <c r="IVT25" s="207"/>
      <c r="IVU25" s="207"/>
      <c r="IVV25" s="207"/>
      <c r="IVW25" s="207"/>
      <c r="IVX25" s="255"/>
      <c r="IVY25" s="254"/>
      <c r="IVZ25" s="207"/>
      <c r="IWA25" s="207"/>
      <c r="IWB25" s="207"/>
      <c r="IWC25" s="207"/>
      <c r="IWD25" s="207"/>
      <c r="IWE25" s="207"/>
      <c r="IWF25" s="255"/>
      <c r="IWG25" s="254"/>
      <c r="IWH25" s="207"/>
      <c r="IWI25" s="207"/>
      <c r="IWJ25" s="207"/>
      <c r="IWK25" s="207"/>
      <c r="IWL25" s="207"/>
      <c r="IWM25" s="207"/>
      <c r="IWN25" s="255"/>
      <c r="IWO25" s="254"/>
      <c r="IWP25" s="207"/>
      <c r="IWQ25" s="207"/>
      <c r="IWR25" s="207"/>
      <c r="IWS25" s="207"/>
      <c r="IWT25" s="207"/>
      <c r="IWU25" s="207"/>
      <c r="IWV25" s="255"/>
      <c r="IWW25" s="254"/>
      <c r="IWX25" s="207"/>
      <c r="IWY25" s="207"/>
      <c r="IWZ25" s="207"/>
      <c r="IXA25" s="207"/>
      <c r="IXB25" s="207"/>
      <c r="IXC25" s="207"/>
      <c r="IXD25" s="255"/>
      <c r="IXE25" s="254"/>
      <c r="IXF25" s="207"/>
      <c r="IXG25" s="207"/>
      <c r="IXH25" s="207"/>
      <c r="IXI25" s="207"/>
      <c r="IXJ25" s="207"/>
      <c r="IXK25" s="207"/>
      <c r="IXL25" s="255"/>
      <c r="IXM25" s="254"/>
      <c r="IXN25" s="207"/>
      <c r="IXO25" s="207"/>
      <c r="IXP25" s="207"/>
      <c r="IXQ25" s="207"/>
      <c r="IXR25" s="207"/>
      <c r="IXS25" s="207"/>
      <c r="IXT25" s="255"/>
      <c r="IXU25" s="254"/>
      <c r="IXV25" s="207"/>
      <c r="IXW25" s="207"/>
      <c r="IXX25" s="207"/>
      <c r="IXY25" s="207"/>
      <c r="IXZ25" s="207"/>
      <c r="IYA25" s="207"/>
      <c r="IYB25" s="255"/>
      <c r="IYC25" s="254"/>
      <c r="IYD25" s="207"/>
      <c r="IYE25" s="207"/>
      <c r="IYF25" s="207"/>
      <c r="IYG25" s="207"/>
      <c r="IYH25" s="207"/>
      <c r="IYI25" s="207"/>
      <c r="IYJ25" s="255"/>
      <c r="IYK25" s="254"/>
      <c r="IYL25" s="207"/>
      <c r="IYM25" s="207"/>
      <c r="IYN25" s="207"/>
      <c r="IYO25" s="207"/>
      <c r="IYP25" s="207"/>
      <c r="IYQ25" s="207"/>
      <c r="IYR25" s="255"/>
      <c r="IYS25" s="254"/>
      <c r="IYT25" s="207"/>
      <c r="IYU25" s="207"/>
      <c r="IYV25" s="207"/>
      <c r="IYW25" s="207"/>
      <c r="IYX25" s="207"/>
      <c r="IYY25" s="207"/>
      <c r="IYZ25" s="255"/>
      <c r="IZA25" s="254"/>
      <c r="IZB25" s="207"/>
      <c r="IZC25" s="207"/>
      <c r="IZD25" s="207"/>
      <c r="IZE25" s="207"/>
      <c r="IZF25" s="207"/>
      <c r="IZG25" s="207"/>
      <c r="IZH25" s="255"/>
      <c r="IZI25" s="254"/>
      <c r="IZJ25" s="207"/>
      <c r="IZK25" s="207"/>
      <c r="IZL25" s="207"/>
      <c r="IZM25" s="207"/>
      <c r="IZN25" s="207"/>
      <c r="IZO25" s="207"/>
      <c r="IZP25" s="255"/>
      <c r="IZQ25" s="254"/>
      <c r="IZR25" s="207"/>
      <c r="IZS25" s="207"/>
      <c r="IZT25" s="207"/>
      <c r="IZU25" s="207"/>
      <c r="IZV25" s="207"/>
      <c r="IZW25" s="207"/>
      <c r="IZX25" s="255"/>
      <c r="IZY25" s="254"/>
      <c r="IZZ25" s="207"/>
      <c r="JAA25" s="207"/>
      <c r="JAB25" s="207"/>
      <c r="JAC25" s="207"/>
      <c r="JAD25" s="207"/>
      <c r="JAE25" s="207"/>
      <c r="JAF25" s="255"/>
      <c r="JAG25" s="254"/>
      <c r="JAH25" s="207"/>
      <c r="JAI25" s="207"/>
      <c r="JAJ25" s="207"/>
      <c r="JAK25" s="207"/>
      <c r="JAL25" s="207"/>
      <c r="JAM25" s="207"/>
      <c r="JAN25" s="255"/>
      <c r="JAO25" s="254"/>
      <c r="JAP25" s="207"/>
      <c r="JAQ25" s="207"/>
      <c r="JAR25" s="207"/>
      <c r="JAS25" s="207"/>
      <c r="JAT25" s="207"/>
      <c r="JAU25" s="207"/>
      <c r="JAV25" s="255"/>
      <c r="JAW25" s="254"/>
      <c r="JAX25" s="207"/>
      <c r="JAY25" s="207"/>
      <c r="JAZ25" s="207"/>
      <c r="JBA25" s="207"/>
      <c r="JBB25" s="207"/>
      <c r="JBC25" s="207"/>
      <c r="JBD25" s="255"/>
      <c r="JBE25" s="254"/>
      <c r="JBF25" s="207"/>
      <c r="JBG25" s="207"/>
      <c r="JBH25" s="207"/>
      <c r="JBI25" s="207"/>
      <c r="JBJ25" s="207"/>
      <c r="JBK25" s="207"/>
      <c r="JBL25" s="255"/>
      <c r="JBM25" s="254"/>
      <c r="JBN25" s="207"/>
      <c r="JBO25" s="207"/>
      <c r="JBP25" s="207"/>
      <c r="JBQ25" s="207"/>
      <c r="JBR25" s="207"/>
      <c r="JBS25" s="207"/>
      <c r="JBT25" s="255"/>
      <c r="JBU25" s="254"/>
      <c r="JBV25" s="207"/>
      <c r="JBW25" s="207"/>
      <c r="JBX25" s="207"/>
      <c r="JBY25" s="207"/>
      <c r="JBZ25" s="207"/>
      <c r="JCA25" s="207"/>
      <c r="JCB25" s="255"/>
      <c r="JCC25" s="254"/>
      <c r="JCD25" s="207"/>
      <c r="JCE25" s="207"/>
      <c r="JCF25" s="207"/>
      <c r="JCG25" s="207"/>
      <c r="JCH25" s="207"/>
      <c r="JCI25" s="207"/>
      <c r="JCJ25" s="255"/>
      <c r="JCK25" s="254"/>
      <c r="JCL25" s="207"/>
      <c r="JCM25" s="207"/>
      <c r="JCN25" s="207"/>
      <c r="JCO25" s="207"/>
      <c r="JCP25" s="207"/>
      <c r="JCQ25" s="207"/>
      <c r="JCR25" s="255"/>
      <c r="JCS25" s="254"/>
      <c r="JCT25" s="207"/>
      <c r="JCU25" s="207"/>
      <c r="JCV25" s="207"/>
      <c r="JCW25" s="207"/>
      <c r="JCX25" s="207"/>
      <c r="JCY25" s="207"/>
      <c r="JCZ25" s="255"/>
      <c r="JDA25" s="254"/>
      <c r="JDB25" s="207"/>
      <c r="JDC25" s="207"/>
      <c r="JDD25" s="207"/>
      <c r="JDE25" s="207"/>
      <c r="JDF25" s="207"/>
      <c r="JDG25" s="207"/>
      <c r="JDH25" s="255"/>
      <c r="JDI25" s="254"/>
      <c r="JDJ25" s="207"/>
      <c r="JDK25" s="207"/>
      <c r="JDL25" s="207"/>
      <c r="JDM25" s="207"/>
      <c r="JDN25" s="207"/>
      <c r="JDO25" s="207"/>
      <c r="JDP25" s="255"/>
      <c r="JDQ25" s="254"/>
      <c r="JDR25" s="207"/>
      <c r="JDS25" s="207"/>
      <c r="JDT25" s="207"/>
      <c r="JDU25" s="207"/>
      <c r="JDV25" s="207"/>
      <c r="JDW25" s="207"/>
      <c r="JDX25" s="255"/>
      <c r="JDY25" s="254"/>
      <c r="JDZ25" s="207"/>
      <c r="JEA25" s="207"/>
      <c r="JEB25" s="207"/>
      <c r="JEC25" s="207"/>
      <c r="JED25" s="207"/>
      <c r="JEE25" s="207"/>
      <c r="JEF25" s="255"/>
      <c r="JEG25" s="254"/>
      <c r="JEH25" s="207"/>
      <c r="JEI25" s="207"/>
      <c r="JEJ25" s="207"/>
      <c r="JEK25" s="207"/>
      <c r="JEL25" s="207"/>
      <c r="JEM25" s="207"/>
      <c r="JEN25" s="255"/>
      <c r="JEO25" s="254"/>
      <c r="JEP25" s="207"/>
      <c r="JEQ25" s="207"/>
      <c r="JER25" s="207"/>
      <c r="JES25" s="207"/>
      <c r="JET25" s="207"/>
      <c r="JEU25" s="207"/>
      <c r="JEV25" s="255"/>
      <c r="JEW25" s="254"/>
      <c r="JEX25" s="207"/>
      <c r="JEY25" s="207"/>
      <c r="JEZ25" s="207"/>
      <c r="JFA25" s="207"/>
      <c r="JFB25" s="207"/>
      <c r="JFC25" s="207"/>
      <c r="JFD25" s="255"/>
      <c r="JFE25" s="254"/>
      <c r="JFF25" s="207"/>
      <c r="JFG25" s="207"/>
      <c r="JFH25" s="207"/>
      <c r="JFI25" s="207"/>
      <c r="JFJ25" s="207"/>
      <c r="JFK25" s="207"/>
      <c r="JFL25" s="255"/>
      <c r="JFM25" s="254"/>
      <c r="JFN25" s="207"/>
      <c r="JFO25" s="207"/>
      <c r="JFP25" s="207"/>
      <c r="JFQ25" s="207"/>
      <c r="JFR25" s="207"/>
      <c r="JFS25" s="207"/>
      <c r="JFT25" s="255"/>
      <c r="JFU25" s="254"/>
      <c r="JFV25" s="207"/>
      <c r="JFW25" s="207"/>
      <c r="JFX25" s="207"/>
      <c r="JFY25" s="207"/>
      <c r="JFZ25" s="207"/>
      <c r="JGA25" s="207"/>
      <c r="JGB25" s="255"/>
      <c r="JGC25" s="254"/>
      <c r="JGD25" s="207"/>
      <c r="JGE25" s="207"/>
      <c r="JGF25" s="207"/>
      <c r="JGG25" s="207"/>
      <c r="JGH25" s="207"/>
      <c r="JGI25" s="207"/>
      <c r="JGJ25" s="255"/>
      <c r="JGK25" s="254"/>
      <c r="JGL25" s="207"/>
      <c r="JGM25" s="207"/>
      <c r="JGN25" s="207"/>
      <c r="JGO25" s="207"/>
      <c r="JGP25" s="207"/>
      <c r="JGQ25" s="207"/>
      <c r="JGR25" s="255"/>
      <c r="JGS25" s="254"/>
      <c r="JGT25" s="207"/>
      <c r="JGU25" s="207"/>
      <c r="JGV25" s="207"/>
      <c r="JGW25" s="207"/>
      <c r="JGX25" s="207"/>
      <c r="JGY25" s="207"/>
      <c r="JGZ25" s="255"/>
      <c r="JHA25" s="254"/>
      <c r="JHB25" s="207"/>
      <c r="JHC25" s="207"/>
      <c r="JHD25" s="207"/>
      <c r="JHE25" s="207"/>
      <c r="JHF25" s="207"/>
      <c r="JHG25" s="207"/>
      <c r="JHH25" s="255"/>
      <c r="JHI25" s="254"/>
      <c r="JHJ25" s="207"/>
      <c r="JHK25" s="207"/>
      <c r="JHL25" s="207"/>
      <c r="JHM25" s="207"/>
      <c r="JHN25" s="207"/>
      <c r="JHO25" s="207"/>
      <c r="JHP25" s="255"/>
      <c r="JHQ25" s="254"/>
      <c r="JHR25" s="207"/>
      <c r="JHS25" s="207"/>
      <c r="JHT25" s="207"/>
      <c r="JHU25" s="207"/>
      <c r="JHV25" s="207"/>
      <c r="JHW25" s="207"/>
      <c r="JHX25" s="255"/>
      <c r="JHY25" s="254"/>
      <c r="JHZ25" s="207"/>
      <c r="JIA25" s="207"/>
      <c r="JIB25" s="207"/>
      <c r="JIC25" s="207"/>
      <c r="JID25" s="207"/>
      <c r="JIE25" s="207"/>
      <c r="JIF25" s="255"/>
      <c r="JIG25" s="254"/>
      <c r="JIH25" s="207"/>
      <c r="JII25" s="207"/>
      <c r="JIJ25" s="207"/>
      <c r="JIK25" s="207"/>
      <c r="JIL25" s="207"/>
      <c r="JIM25" s="207"/>
      <c r="JIN25" s="255"/>
      <c r="JIO25" s="254"/>
      <c r="JIP25" s="207"/>
      <c r="JIQ25" s="207"/>
      <c r="JIR25" s="207"/>
      <c r="JIS25" s="207"/>
      <c r="JIT25" s="207"/>
      <c r="JIU25" s="207"/>
      <c r="JIV25" s="255"/>
      <c r="JIW25" s="254"/>
      <c r="JIX25" s="207"/>
      <c r="JIY25" s="207"/>
      <c r="JIZ25" s="207"/>
      <c r="JJA25" s="207"/>
      <c r="JJB25" s="207"/>
      <c r="JJC25" s="207"/>
      <c r="JJD25" s="255"/>
      <c r="JJE25" s="254"/>
      <c r="JJF25" s="207"/>
      <c r="JJG25" s="207"/>
      <c r="JJH25" s="207"/>
      <c r="JJI25" s="207"/>
      <c r="JJJ25" s="207"/>
      <c r="JJK25" s="207"/>
      <c r="JJL25" s="255"/>
      <c r="JJM25" s="254"/>
      <c r="JJN25" s="207"/>
      <c r="JJO25" s="207"/>
      <c r="JJP25" s="207"/>
      <c r="JJQ25" s="207"/>
      <c r="JJR25" s="207"/>
      <c r="JJS25" s="207"/>
      <c r="JJT25" s="255"/>
      <c r="JJU25" s="254"/>
      <c r="JJV25" s="207"/>
      <c r="JJW25" s="207"/>
      <c r="JJX25" s="207"/>
      <c r="JJY25" s="207"/>
      <c r="JJZ25" s="207"/>
      <c r="JKA25" s="207"/>
      <c r="JKB25" s="255"/>
      <c r="JKC25" s="254"/>
      <c r="JKD25" s="207"/>
      <c r="JKE25" s="207"/>
      <c r="JKF25" s="207"/>
      <c r="JKG25" s="207"/>
      <c r="JKH25" s="207"/>
      <c r="JKI25" s="207"/>
      <c r="JKJ25" s="255"/>
      <c r="JKK25" s="254"/>
      <c r="JKL25" s="207"/>
      <c r="JKM25" s="207"/>
      <c r="JKN25" s="207"/>
      <c r="JKO25" s="207"/>
      <c r="JKP25" s="207"/>
      <c r="JKQ25" s="207"/>
      <c r="JKR25" s="255"/>
      <c r="JKS25" s="254"/>
      <c r="JKT25" s="207"/>
      <c r="JKU25" s="207"/>
      <c r="JKV25" s="207"/>
      <c r="JKW25" s="207"/>
      <c r="JKX25" s="207"/>
      <c r="JKY25" s="207"/>
      <c r="JKZ25" s="255"/>
      <c r="JLA25" s="254"/>
      <c r="JLB25" s="207"/>
      <c r="JLC25" s="207"/>
      <c r="JLD25" s="207"/>
      <c r="JLE25" s="207"/>
      <c r="JLF25" s="207"/>
      <c r="JLG25" s="207"/>
      <c r="JLH25" s="255"/>
      <c r="JLI25" s="254"/>
      <c r="JLJ25" s="207"/>
      <c r="JLK25" s="207"/>
      <c r="JLL25" s="207"/>
      <c r="JLM25" s="207"/>
      <c r="JLN25" s="207"/>
      <c r="JLO25" s="207"/>
      <c r="JLP25" s="255"/>
      <c r="JLQ25" s="254"/>
      <c r="JLR25" s="207"/>
      <c r="JLS25" s="207"/>
      <c r="JLT25" s="207"/>
      <c r="JLU25" s="207"/>
      <c r="JLV25" s="207"/>
      <c r="JLW25" s="207"/>
      <c r="JLX25" s="255"/>
      <c r="JLY25" s="254"/>
      <c r="JLZ25" s="207"/>
      <c r="JMA25" s="207"/>
      <c r="JMB25" s="207"/>
      <c r="JMC25" s="207"/>
      <c r="JMD25" s="207"/>
      <c r="JME25" s="207"/>
      <c r="JMF25" s="255"/>
      <c r="JMG25" s="254"/>
      <c r="JMH25" s="207"/>
      <c r="JMI25" s="207"/>
      <c r="JMJ25" s="207"/>
      <c r="JMK25" s="207"/>
      <c r="JML25" s="207"/>
      <c r="JMM25" s="207"/>
      <c r="JMN25" s="255"/>
      <c r="JMO25" s="254"/>
      <c r="JMP25" s="207"/>
      <c r="JMQ25" s="207"/>
      <c r="JMR25" s="207"/>
      <c r="JMS25" s="207"/>
      <c r="JMT25" s="207"/>
      <c r="JMU25" s="207"/>
      <c r="JMV25" s="255"/>
      <c r="JMW25" s="254"/>
      <c r="JMX25" s="207"/>
      <c r="JMY25" s="207"/>
      <c r="JMZ25" s="207"/>
      <c r="JNA25" s="207"/>
      <c r="JNB25" s="207"/>
      <c r="JNC25" s="207"/>
      <c r="JND25" s="255"/>
      <c r="JNE25" s="254"/>
      <c r="JNF25" s="207"/>
      <c r="JNG25" s="207"/>
      <c r="JNH25" s="207"/>
      <c r="JNI25" s="207"/>
      <c r="JNJ25" s="207"/>
      <c r="JNK25" s="207"/>
      <c r="JNL25" s="255"/>
      <c r="JNM25" s="254"/>
      <c r="JNN25" s="207"/>
      <c r="JNO25" s="207"/>
      <c r="JNP25" s="207"/>
      <c r="JNQ25" s="207"/>
      <c r="JNR25" s="207"/>
      <c r="JNS25" s="207"/>
      <c r="JNT25" s="255"/>
      <c r="JNU25" s="254"/>
      <c r="JNV25" s="207"/>
      <c r="JNW25" s="207"/>
      <c r="JNX25" s="207"/>
      <c r="JNY25" s="207"/>
      <c r="JNZ25" s="207"/>
      <c r="JOA25" s="207"/>
      <c r="JOB25" s="255"/>
      <c r="JOC25" s="254"/>
      <c r="JOD25" s="207"/>
      <c r="JOE25" s="207"/>
      <c r="JOF25" s="207"/>
      <c r="JOG25" s="207"/>
      <c r="JOH25" s="207"/>
      <c r="JOI25" s="207"/>
      <c r="JOJ25" s="255"/>
      <c r="JOK25" s="254"/>
      <c r="JOL25" s="207"/>
      <c r="JOM25" s="207"/>
      <c r="JON25" s="207"/>
      <c r="JOO25" s="207"/>
      <c r="JOP25" s="207"/>
      <c r="JOQ25" s="207"/>
      <c r="JOR25" s="255"/>
      <c r="JOS25" s="254"/>
      <c r="JOT25" s="207"/>
      <c r="JOU25" s="207"/>
      <c r="JOV25" s="207"/>
      <c r="JOW25" s="207"/>
      <c r="JOX25" s="207"/>
      <c r="JOY25" s="207"/>
      <c r="JOZ25" s="255"/>
      <c r="JPA25" s="254"/>
      <c r="JPB25" s="207"/>
      <c r="JPC25" s="207"/>
      <c r="JPD25" s="207"/>
      <c r="JPE25" s="207"/>
      <c r="JPF25" s="207"/>
      <c r="JPG25" s="207"/>
      <c r="JPH25" s="255"/>
      <c r="JPI25" s="254"/>
      <c r="JPJ25" s="207"/>
      <c r="JPK25" s="207"/>
      <c r="JPL25" s="207"/>
      <c r="JPM25" s="207"/>
      <c r="JPN25" s="207"/>
      <c r="JPO25" s="207"/>
      <c r="JPP25" s="255"/>
      <c r="JPQ25" s="254"/>
      <c r="JPR25" s="207"/>
      <c r="JPS25" s="207"/>
      <c r="JPT25" s="207"/>
      <c r="JPU25" s="207"/>
      <c r="JPV25" s="207"/>
      <c r="JPW25" s="207"/>
      <c r="JPX25" s="255"/>
      <c r="JPY25" s="254"/>
      <c r="JPZ25" s="207"/>
      <c r="JQA25" s="207"/>
      <c r="JQB25" s="207"/>
      <c r="JQC25" s="207"/>
      <c r="JQD25" s="207"/>
      <c r="JQE25" s="207"/>
      <c r="JQF25" s="255"/>
      <c r="JQG25" s="254"/>
      <c r="JQH25" s="207"/>
      <c r="JQI25" s="207"/>
      <c r="JQJ25" s="207"/>
      <c r="JQK25" s="207"/>
      <c r="JQL25" s="207"/>
      <c r="JQM25" s="207"/>
      <c r="JQN25" s="255"/>
      <c r="JQO25" s="254"/>
      <c r="JQP25" s="207"/>
      <c r="JQQ25" s="207"/>
      <c r="JQR25" s="207"/>
      <c r="JQS25" s="207"/>
      <c r="JQT25" s="207"/>
      <c r="JQU25" s="207"/>
      <c r="JQV25" s="255"/>
      <c r="JQW25" s="254"/>
      <c r="JQX25" s="207"/>
      <c r="JQY25" s="207"/>
      <c r="JQZ25" s="207"/>
      <c r="JRA25" s="207"/>
      <c r="JRB25" s="207"/>
      <c r="JRC25" s="207"/>
      <c r="JRD25" s="255"/>
      <c r="JRE25" s="254"/>
      <c r="JRF25" s="207"/>
      <c r="JRG25" s="207"/>
      <c r="JRH25" s="207"/>
      <c r="JRI25" s="207"/>
      <c r="JRJ25" s="207"/>
      <c r="JRK25" s="207"/>
      <c r="JRL25" s="255"/>
      <c r="JRM25" s="254"/>
      <c r="JRN25" s="207"/>
      <c r="JRO25" s="207"/>
      <c r="JRP25" s="207"/>
      <c r="JRQ25" s="207"/>
      <c r="JRR25" s="207"/>
      <c r="JRS25" s="207"/>
      <c r="JRT25" s="255"/>
      <c r="JRU25" s="254"/>
      <c r="JRV25" s="207"/>
      <c r="JRW25" s="207"/>
      <c r="JRX25" s="207"/>
      <c r="JRY25" s="207"/>
      <c r="JRZ25" s="207"/>
      <c r="JSA25" s="207"/>
      <c r="JSB25" s="255"/>
      <c r="JSC25" s="254"/>
      <c r="JSD25" s="207"/>
      <c r="JSE25" s="207"/>
      <c r="JSF25" s="207"/>
      <c r="JSG25" s="207"/>
      <c r="JSH25" s="207"/>
      <c r="JSI25" s="207"/>
      <c r="JSJ25" s="255"/>
      <c r="JSK25" s="254"/>
      <c r="JSL25" s="207"/>
      <c r="JSM25" s="207"/>
      <c r="JSN25" s="207"/>
      <c r="JSO25" s="207"/>
      <c r="JSP25" s="207"/>
      <c r="JSQ25" s="207"/>
      <c r="JSR25" s="255"/>
      <c r="JSS25" s="254"/>
      <c r="JST25" s="207"/>
      <c r="JSU25" s="207"/>
      <c r="JSV25" s="207"/>
      <c r="JSW25" s="207"/>
      <c r="JSX25" s="207"/>
      <c r="JSY25" s="207"/>
      <c r="JSZ25" s="255"/>
      <c r="JTA25" s="254"/>
      <c r="JTB25" s="207"/>
      <c r="JTC25" s="207"/>
      <c r="JTD25" s="207"/>
      <c r="JTE25" s="207"/>
      <c r="JTF25" s="207"/>
      <c r="JTG25" s="207"/>
      <c r="JTH25" s="255"/>
      <c r="JTI25" s="254"/>
      <c r="JTJ25" s="207"/>
      <c r="JTK25" s="207"/>
      <c r="JTL25" s="207"/>
      <c r="JTM25" s="207"/>
      <c r="JTN25" s="207"/>
      <c r="JTO25" s="207"/>
      <c r="JTP25" s="255"/>
      <c r="JTQ25" s="254"/>
      <c r="JTR25" s="207"/>
      <c r="JTS25" s="207"/>
      <c r="JTT25" s="207"/>
      <c r="JTU25" s="207"/>
      <c r="JTV25" s="207"/>
      <c r="JTW25" s="207"/>
      <c r="JTX25" s="255"/>
      <c r="JTY25" s="254"/>
      <c r="JTZ25" s="207"/>
      <c r="JUA25" s="207"/>
      <c r="JUB25" s="207"/>
      <c r="JUC25" s="207"/>
      <c r="JUD25" s="207"/>
      <c r="JUE25" s="207"/>
      <c r="JUF25" s="255"/>
      <c r="JUG25" s="254"/>
      <c r="JUH25" s="207"/>
      <c r="JUI25" s="207"/>
      <c r="JUJ25" s="207"/>
      <c r="JUK25" s="207"/>
      <c r="JUL25" s="207"/>
      <c r="JUM25" s="207"/>
      <c r="JUN25" s="255"/>
      <c r="JUO25" s="254"/>
      <c r="JUP25" s="207"/>
      <c r="JUQ25" s="207"/>
      <c r="JUR25" s="207"/>
      <c r="JUS25" s="207"/>
      <c r="JUT25" s="207"/>
      <c r="JUU25" s="207"/>
      <c r="JUV25" s="255"/>
      <c r="JUW25" s="254"/>
      <c r="JUX25" s="207"/>
      <c r="JUY25" s="207"/>
      <c r="JUZ25" s="207"/>
      <c r="JVA25" s="207"/>
      <c r="JVB25" s="207"/>
      <c r="JVC25" s="207"/>
      <c r="JVD25" s="255"/>
      <c r="JVE25" s="254"/>
      <c r="JVF25" s="207"/>
      <c r="JVG25" s="207"/>
      <c r="JVH25" s="207"/>
      <c r="JVI25" s="207"/>
      <c r="JVJ25" s="207"/>
      <c r="JVK25" s="207"/>
      <c r="JVL25" s="255"/>
      <c r="JVM25" s="254"/>
      <c r="JVN25" s="207"/>
      <c r="JVO25" s="207"/>
      <c r="JVP25" s="207"/>
      <c r="JVQ25" s="207"/>
      <c r="JVR25" s="207"/>
      <c r="JVS25" s="207"/>
      <c r="JVT25" s="255"/>
      <c r="JVU25" s="254"/>
      <c r="JVV25" s="207"/>
      <c r="JVW25" s="207"/>
      <c r="JVX25" s="207"/>
      <c r="JVY25" s="207"/>
      <c r="JVZ25" s="207"/>
      <c r="JWA25" s="207"/>
      <c r="JWB25" s="255"/>
      <c r="JWC25" s="254"/>
      <c r="JWD25" s="207"/>
      <c r="JWE25" s="207"/>
      <c r="JWF25" s="207"/>
      <c r="JWG25" s="207"/>
      <c r="JWH25" s="207"/>
      <c r="JWI25" s="207"/>
      <c r="JWJ25" s="255"/>
      <c r="JWK25" s="254"/>
      <c r="JWL25" s="207"/>
      <c r="JWM25" s="207"/>
      <c r="JWN25" s="207"/>
      <c r="JWO25" s="207"/>
      <c r="JWP25" s="207"/>
      <c r="JWQ25" s="207"/>
      <c r="JWR25" s="255"/>
      <c r="JWS25" s="254"/>
      <c r="JWT25" s="207"/>
      <c r="JWU25" s="207"/>
      <c r="JWV25" s="207"/>
      <c r="JWW25" s="207"/>
      <c r="JWX25" s="207"/>
      <c r="JWY25" s="207"/>
      <c r="JWZ25" s="255"/>
      <c r="JXA25" s="254"/>
      <c r="JXB25" s="207"/>
      <c r="JXC25" s="207"/>
      <c r="JXD25" s="207"/>
      <c r="JXE25" s="207"/>
      <c r="JXF25" s="207"/>
      <c r="JXG25" s="207"/>
      <c r="JXH25" s="255"/>
      <c r="JXI25" s="254"/>
      <c r="JXJ25" s="207"/>
      <c r="JXK25" s="207"/>
      <c r="JXL25" s="207"/>
      <c r="JXM25" s="207"/>
      <c r="JXN25" s="207"/>
      <c r="JXO25" s="207"/>
      <c r="JXP25" s="255"/>
      <c r="JXQ25" s="254"/>
      <c r="JXR25" s="207"/>
      <c r="JXS25" s="207"/>
      <c r="JXT25" s="207"/>
      <c r="JXU25" s="207"/>
      <c r="JXV25" s="207"/>
      <c r="JXW25" s="207"/>
      <c r="JXX25" s="255"/>
      <c r="JXY25" s="254"/>
      <c r="JXZ25" s="207"/>
      <c r="JYA25" s="207"/>
      <c r="JYB25" s="207"/>
      <c r="JYC25" s="207"/>
      <c r="JYD25" s="207"/>
      <c r="JYE25" s="207"/>
      <c r="JYF25" s="255"/>
      <c r="JYG25" s="254"/>
      <c r="JYH25" s="207"/>
      <c r="JYI25" s="207"/>
      <c r="JYJ25" s="207"/>
      <c r="JYK25" s="207"/>
      <c r="JYL25" s="207"/>
      <c r="JYM25" s="207"/>
      <c r="JYN25" s="255"/>
      <c r="JYO25" s="254"/>
      <c r="JYP25" s="207"/>
      <c r="JYQ25" s="207"/>
      <c r="JYR25" s="207"/>
      <c r="JYS25" s="207"/>
      <c r="JYT25" s="207"/>
      <c r="JYU25" s="207"/>
      <c r="JYV25" s="255"/>
      <c r="JYW25" s="254"/>
      <c r="JYX25" s="207"/>
      <c r="JYY25" s="207"/>
      <c r="JYZ25" s="207"/>
      <c r="JZA25" s="207"/>
      <c r="JZB25" s="207"/>
      <c r="JZC25" s="207"/>
      <c r="JZD25" s="255"/>
      <c r="JZE25" s="254"/>
      <c r="JZF25" s="207"/>
      <c r="JZG25" s="207"/>
      <c r="JZH25" s="207"/>
      <c r="JZI25" s="207"/>
      <c r="JZJ25" s="207"/>
      <c r="JZK25" s="207"/>
      <c r="JZL25" s="255"/>
      <c r="JZM25" s="254"/>
      <c r="JZN25" s="207"/>
      <c r="JZO25" s="207"/>
      <c r="JZP25" s="207"/>
      <c r="JZQ25" s="207"/>
      <c r="JZR25" s="207"/>
      <c r="JZS25" s="207"/>
      <c r="JZT25" s="255"/>
      <c r="JZU25" s="254"/>
      <c r="JZV25" s="207"/>
      <c r="JZW25" s="207"/>
      <c r="JZX25" s="207"/>
      <c r="JZY25" s="207"/>
      <c r="JZZ25" s="207"/>
      <c r="KAA25" s="207"/>
      <c r="KAB25" s="255"/>
      <c r="KAC25" s="254"/>
      <c r="KAD25" s="207"/>
      <c r="KAE25" s="207"/>
      <c r="KAF25" s="207"/>
      <c r="KAG25" s="207"/>
      <c r="KAH25" s="207"/>
      <c r="KAI25" s="207"/>
      <c r="KAJ25" s="255"/>
      <c r="KAK25" s="254"/>
      <c r="KAL25" s="207"/>
      <c r="KAM25" s="207"/>
      <c r="KAN25" s="207"/>
      <c r="KAO25" s="207"/>
      <c r="KAP25" s="207"/>
      <c r="KAQ25" s="207"/>
      <c r="KAR25" s="255"/>
      <c r="KAS25" s="254"/>
      <c r="KAT25" s="207"/>
      <c r="KAU25" s="207"/>
      <c r="KAV25" s="207"/>
      <c r="KAW25" s="207"/>
      <c r="KAX25" s="207"/>
      <c r="KAY25" s="207"/>
      <c r="KAZ25" s="255"/>
      <c r="KBA25" s="254"/>
      <c r="KBB25" s="207"/>
      <c r="KBC25" s="207"/>
      <c r="KBD25" s="207"/>
      <c r="KBE25" s="207"/>
      <c r="KBF25" s="207"/>
      <c r="KBG25" s="207"/>
      <c r="KBH25" s="255"/>
      <c r="KBI25" s="254"/>
      <c r="KBJ25" s="207"/>
      <c r="KBK25" s="207"/>
      <c r="KBL25" s="207"/>
      <c r="KBM25" s="207"/>
      <c r="KBN25" s="207"/>
      <c r="KBO25" s="207"/>
      <c r="KBP25" s="255"/>
      <c r="KBQ25" s="254"/>
      <c r="KBR25" s="207"/>
      <c r="KBS25" s="207"/>
      <c r="KBT25" s="207"/>
      <c r="KBU25" s="207"/>
      <c r="KBV25" s="207"/>
      <c r="KBW25" s="207"/>
      <c r="KBX25" s="255"/>
      <c r="KBY25" s="254"/>
      <c r="KBZ25" s="207"/>
      <c r="KCA25" s="207"/>
      <c r="KCB25" s="207"/>
      <c r="KCC25" s="207"/>
      <c r="KCD25" s="207"/>
      <c r="KCE25" s="207"/>
      <c r="KCF25" s="255"/>
      <c r="KCG25" s="254"/>
      <c r="KCH25" s="207"/>
      <c r="KCI25" s="207"/>
      <c r="KCJ25" s="207"/>
      <c r="KCK25" s="207"/>
      <c r="KCL25" s="207"/>
      <c r="KCM25" s="207"/>
      <c r="KCN25" s="255"/>
      <c r="KCO25" s="254"/>
      <c r="KCP25" s="207"/>
      <c r="KCQ25" s="207"/>
      <c r="KCR25" s="207"/>
      <c r="KCS25" s="207"/>
      <c r="KCT25" s="207"/>
      <c r="KCU25" s="207"/>
      <c r="KCV25" s="255"/>
      <c r="KCW25" s="254"/>
      <c r="KCX25" s="207"/>
      <c r="KCY25" s="207"/>
      <c r="KCZ25" s="207"/>
      <c r="KDA25" s="207"/>
      <c r="KDB25" s="207"/>
      <c r="KDC25" s="207"/>
      <c r="KDD25" s="255"/>
      <c r="KDE25" s="254"/>
      <c r="KDF25" s="207"/>
      <c r="KDG25" s="207"/>
      <c r="KDH25" s="207"/>
      <c r="KDI25" s="207"/>
      <c r="KDJ25" s="207"/>
      <c r="KDK25" s="207"/>
      <c r="KDL25" s="255"/>
      <c r="KDM25" s="254"/>
      <c r="KDN25" s="207"/>
      <c r="KDO25" s="207"/>
      <c r="KDP25" s="207"/>
      <c r="KDQ25" s="207"/>
      <c r="KDR25" s="207"/>
      <c r="KDS25" s="207"/>
      <c r="KDT25" s="255"/>
      <c r="KDU25" s="254"/>
      <c r="KDV25" s="207"/>
      <c r="KDW25" s="207"/>
      <c r="KDX25" s="207"/>
      <c r="KDY25" s="207"/>
      <c r="KDZ25" s="207"/>
      <c r="KEA25" s="207"/>
      <c r="KEB25" s="255"/>
      <c r="KEC25" s="254"/>
      <c r="KED25" s="207"/>
      <c r="KEE25" s="207"/>
      <c r="KEF25" s="207"/>
      <c r="KEG25" s="207"/>
      <c r="KEH25" s="207"/>
      <c r="KEI25" s="207"/>
      <c r="KEJ25" s="255"/>
      <c r="KEK25" s="254"/>
      <c r="KEL25" s="207"/>
      <c r="KEM25" s="207"/>
      <c r="KEN25" s="207"/>
      <c r="KEO25" s="207"/>
      <c r="KEP25" s="207"/>
      <c r="KEQ25" s="207"/>
      <c r="KER25" s="255"/>
      <c r="KES25" s="254"/>
      <c r="KET25" s="207"/>
      <c r="KEU25" s="207"/>
      <c r="KEV25" s="207"/>
      <c r="KEW25" s="207"/>
      <c r="KEX25" s="207"/>
      <c r="KEY25" s="207"/>
      <c r="KEZ25" s="255"/>
      <c r="KFA25" s="254"/>
      <c r="KFB25" s="207"/>
      <c r="KFC25" s="207"/>
      <c r="KFD25" s="207"/>
      <c r="KFE25" s="207"/>
      <c r="KFF25" s="207"/>
      <c r="KFG25" s="207"/>
      <c r="KFH25" s="255"/>
      <c r="KFI25" s="254"/>
      <c r="KFJ25" s="207"/>
      <c r="KFK25" s="207"/>
      <c r="KFL25" s="207"/>
      <c r="KFM25" s="207"/>
      <c r="KFN25" s="207"/>
      <c r="KFO25" s="207"/>
      <c r="KFP25" s="255"/>
      <c r="KFQ25" s="254"/>
      <c r="KFR25" s="207"/>
      <c r="KFS25" s="207"/>
      <c r="KFT25" s="207"/>
      <c r="KFU25" s="207"/>
      <c r="KFV25" s="207"/>
      <c r="KFW25" s="207"/>
      <c r="KFX25" s="255"/>
      <c r="KFY25" s="254"/>
      <c r="KFZ25" s="207"/>
      <c r="KGA25" s="207"/>
      <c r="KGB25" s="207"/>
      <c r="KGC25" s="207"/>
      <c r="KGD25" s="207"/>
      <c r="KGE25" s="207"/>
      <c r="KGF25" s="255"/>
      <c r="KGG25" s="254"/>
      <c r="KGH25" s="207"/>
      <c r="KGI25" s="207"/>
      <c r="KGJ25" s="207"/>
      <c r="KGK25" s="207"/>
      <c r="KGL25" s="207"/>
      <c r="KGM25" s="207"/>
      <c r="KGN25" s="255"/>
      <c r="KGO25" s="254"/>
      <c r="KGP25" s="207"/>
      <c r="KGQ25" s="207"/>
      <c r="KGR25" s="207"/>
      <c r="KGS25" s="207"/>
      <c r="KGT25" s="207"/>
      <c r="KGU25" s="207"/>
      <c r="KGV25" s="255"/>
      <c r="KGW25" s="254"/>
      <c r="KGX25" s="207"/>
      <c r="KGY25" s="207"/>
      <c r="KGZ25" s="207"/>
      <c r="KHA25" s="207"/>
      <c r="KHB25" s="207"/>
      <c r="KHC25" s="207"/>
      <c r="KHD25" s="255"/>
      <c r="KHE25" s="254"/>
      <c r="KHF25" s="207"/>
      <c r="KHG25" s="207"/>
      <c r="KHH25" s="207"/>
      <c r="KHI25" s="207"/>
      <c r="KHJ25" s="207"/>
      <c r="KHK25" s="207"/>
      <c r="KHL25" s="255"/>
      <c r="KHM25" s="254"/>
      <c r="KHN25" s="207"/>
      <c r="KHO25" s="207"/>
      <c r="KHP25" s="207"/>
      <c r="KHQ25" s="207"/>
      <c r="KHR25" s="207"/>
      <c r="KHS25" s="207"/>
      <c r="KHT25" s="255"/>
      <c r="KHU25" s="254"/>
      <c r="KHV25" s="207"/>
      <c r="KHW25" s="207"/>
      <c r="KHX25" s="207"/>
      <c r="KHY25" s="207"/>
      <c r="KHZ25" s="207"/>
      <c r="KIA25" s="207"/>
      <c r="KIB25" s="255"/>
      <c r="KIC25" s="254"/>
      <c r="KID25" s="207"/>
      <c r="KIE25" s="207"/>
      <c r="KIF25" s="207"/>
      <c r="KIG25" s="207"/>
      <c r="KIH25" s="207"/>
      <c r="KII25" s="207"/>
      <c r="KIJ25" s="255"/>
      <c r="KIK25" s="254"/>
      <c r="KIL25" s="207"/>
      <c r="KIM25" s="207"/>
      <c r="KIN25" s="207"/>
      <c r="KIO25" s="207"/>
      <c r="KIP25" s="207"/>
      <c r="KIQ25" s="207"/>
      <c r="KIR25" s="255"/>
      <c r="KIS25" s="254"/>
      <c r="KIT25" s="207"/>
      <c r="KIU25" s="207"/>
      <c r="KIV25" s="207"/>
      <c r="KIW25" s="207"/>
      <c r="KIX25" s="207"/>
      <c r="KIY25" s="207"/>
      <c r="KIZ25" s="255"/>
      <c r="KJA25" s="254"/>
      <c r="KJB25" s="207"/>
      <c r="KJC25" s="207"/>
      <c r="KJD25" s="207"/>
      <c r="KJE25" s="207"/>
      <c r="KJF25" s="207"/>
      <c r="KJG25" s="207"/>
      <c r="KJH25" s="255"/>
      <c r="KJI25" s="254"/>
      <c r="KJJ25" s="207"/>
      <c r="KJK25" s="207"/>
      <c r="KJL25" s="207"/>
      <c r="KJM25" s="207"/>
      <c r="KJN25" s="207"/>
      <c r="KJO25" s="207"/>
      <c r="KJP25" s="255"/>
      <c r="KJQ25" s="254"/>
      <c r="KJR25" s="207"/>
      <c r="KJS25" s="207"/>
      <c r="KJT25" s="207"/>
      <c r="KJU25" s="207"/>
      <c r="KJV25" s="207"/>
      <c r="KJW25" s="207"/>
      <c r="KJX25" s="255"/>
      <c r="KJY25" s="254"/>
      <c r="KJZ25" s="207"/>
      <c r="KKA25" s="207"/>
      <c r="KKB25" s="207"/>
      <c r="KKC25" s="207"/>
      <c r="KKD25" s="207"/>
      <c r="KKE25" s="207"/>
      <c r="KKF25" s="255"/>
      <c r="KKG25" s="254"/>
      <c r="KKH25" s="207"/>
      <c r="KKI25" s="207"/>
      <c r="KKJ25" s="207"/>
      <c r="KKK25" s="207"/>
      <c r="KKL25" s="207"/>
      <c r="KKM25" s="207"/>
      <c r="KKN25" s="255"/>
      <c r="KKO25" s="254"/>
      <c r="KKP25" s="207"/>
      <c r="KKQ25" s="207"/>
      <c r="KKR25" s="207"/>
      <c r="KKS25" s="207"/>
      <c r="KKT25" s="207"/>
      <c r="KKU25" s="207"/>
      <c r="KKV25" s="255"/>
      <c r="KKW25" s="254"/>
      <c r="KKX25" s="207"/>
      <c r="KKY25" s="207"/>
      <c r="KKZ25" s="207"/>
      <c r="KLA25" s="207"/>
      <c r="KLB25" s="207"/>
      <c r="KLC25" s="207"/>
      <c r="KLD25" s="255"/>
      <c r="KLE25" s="254"/>
      <c r="KLF25" s="207"/>
      <c r="KLG25" s="207"/>
      <c r="KLH25" s="207"/>
      <c r="KLI25" s="207"/>
      <c r="KLJ25" s="207"/>
      <c r="KLK25" s="207"/>
      <c r="KLL25" s="255"/>
      <c r="KLM25" s="254"/>
      <c r="KLN25" s="207"/>
      <c r="KLO25" s="207"/>
      <c r="KLP25" s="207"/>
      <c r="KLQ25" s="207"/>
      <c r="KLR25" s="207"/>
      <c r="KLS25" s="207"/>
      <c r="KLT25" s="255"/>
      <c r="KLU25" s="254"/>
      <c r="KLV25" s="207"/>
      <c r="KLW25" s="207"/>
      <c r="KLX25" s="207"/>
      <c r="KLY25" s="207"/>
      <c r="KLZ25" s="207"/>
      <c r="KMA25" s="207"/>
      <c r="KMB25" s="255"/>
      <c r="KMC25" s="254"/>
      <c r="KMD25" s="207"/>
      <c r="KME25" s="207"/>
      <c r="KMF25" s="207"/>
      <c r="KMG25" s="207"/>
      <c r="KMH25" s="207"/>
      <c r="KMI25" s="207"/>
      <c r="KMJ25" s="255"/>
      <c r="KMK25" s="254"/>
      <c r="KML25" s="207"/>
      <c r="KMM25" s="207"/>
      <c r="KMN25" s="207"/>
      <c r="KMO25" s="207"/>
      <c r="KMP25" s="207"/>
      <c r="KMQ25" s="207"/>
      <c r="KMR25" s="255"/>
      <c r="KMS25" s="254"/>
      <c r="KMT25" s="207"/>
      <c r="KMU25" s="207"/>
      <c r="KMV25" s="207"/>
      <c r="KMW25" s="207"/>
      <c r="KMX25" s="207"/>
      <c r="KMY25" s="207"/>
      <c r="KMZ25" s="255"/>
      <c r="KNA25" s="254"/>
      <c r="KNB25" s="207"/>
      <c r="KNC25" s="207"/>
      <c r="KND25" s="207"/>
      <c r="KNE25" s="207"/>
      <c r="KNF25" s="207"/>
      <c r="KNG25" s="207"/>
      <c r="KNH25" s="255"/>
      <c r="KNI25" s="254"/>
      <c r="KNJ25" s="207"/>
      <c r="KNK25" s="207"/>
      <c r="KNL25" s="207"/>
      <c r="KNM25" s="207"/>
      <c r="KNN25" s="207"/>
      <c r="KNO25" s="207"/>
      <c r="KNP25" s="255"/>
      <c r="KNQ25" s="254"/>
      <c r="KNR25" s="207"/>
      <c r="KNS25" s="207"/>
      <c r="KNT25" s="207"/>
      <c r="KNU25" s="207"/>
      <c r="KNV25" s="207"/>
      <c r="KNW25" s="207"/>
      <c r="KNX25" s="255"/>
      <c r="KNY25" s="254"/>
      <c r="KNZ25" s="207"/>
      <c r="KOA25" s="207"/>
      <c r="KOB25" s="207"/>
      <c r="KOC25" s="207"/>
      <c r="KOD25" s="207"/>
      <c r="KOE25" s="207"/>
      <c r="KOF25" s="255"/>
      <c r="KOG25" s="254"/>
      <c r="KOH25" s="207"/>
      <c r="KOI25" s="207"/>
      <c r="KOJ25" s="207"/>
      <c r="KOK25" s="207"/>
      <c r="KOL25" s="207"/>
      <c r="KOM25" s="207"/>
      <c r="KON25" s="255"/>
      <c r="KOO25" s="254"/>
      <c r="KOP25" s="207"/>
      <c r="KOQ25" s="207"/>
      <c r="KOR25" s="207"/>
      <c r="KOS25" s="207"/>
      <c r="KOT25" s="207"/>
      <c r="KOU25" s="207"/>
      <c r="KOV25" s="255"/>
      <c r="KOW25" s="254"/>
      <c r="KOX25" s="207"/>
      <c r="KOY25" s="207"/>
      <c r="KOZ25" s="207"/>
      <c r="KPA25" s="207"/>
      <c r="KPB25" s="207"/>
      <c r="KPC25" s="207"/>
      <c r="KPD25" s="255"/>
      <c r="KPE25" s="254"/>
      <c r="KPF25" s="207"/>
      <c r="KPG25" s="207"/>
      <c r="KPH25" s="207"/>
      <c r="KPI25" s="207"/>
      <c r="KPJ25" s="207"/>
      <c r="KPK25" s="207"/>
      <c r="KPL25" s="255"/>
      <c r="KPM25" s="254"/>
      <c r="KPN25" s="207"/>
      <c r="KPO25" s="207"/>
      <c r="KPP25" s="207"/>
      <c r="KPQ25" s="207"/>
      <c r="KPR25" s="207"/>
      <c r="KPS25" s="207"/>
      <c r="KPT25" s="255"/>
      <c r="KPU25" s="254"/>
      <c r="KPV25" s="207"/>
      <c r="KPW25" s="207"/>
      <c r="KPX25" s="207"/>
      <c r="KPY25" s="207"/>
      <c r="KPZ25" s="207"/>
      <c r="KQA25" s="207"/>
      <c r="KQB25" s="255"/>
      <c r="KQC25" s="254"/>
      <c r="KQD25" s="207"/>
      <c r="KQE25" s="207"/>
      <c r="KQF25" s="207"/>
      <c r="KQG25" s="207"/>
      <c r="KQH25" s="207"/>
      <c r="KQI25" s="207"/>
      <c r="KQJ25" s="255"/>
      <c r="KQK25" s="254"/>
      <c r="KQL25" s="207"/>
      <c r="KQM25" s="207"/>
      <c r="KQN25" s="207"/>
      <c r="KQO25" s="207"/>
      <c r="KQP25" s="207"/>
      <c r="KQQ25" s="207"/>
      <c r="KQR25" s="255"/>
      <c r="KQS25" s="254"/>
      <c r="KQT25" s="207"/>
      <c r="KQU25" s="207"/>
      <c r="KQV25" s="207"/>
      <c r="KQW25" s="207"/>
      <c r="KQX25" s="207"/>
      <c r="KQY25" s="207"/>
      <c r="KQZ25" s="255"/>
      <c r="KRA25" s="254"/>
      <c r="KRB25" s="207"/>
      <c r="KRC25" s="207"/>
      <c r="KRD25" s="207"/>
      <c r="KRE25" s="207"/>
      <c r="KRF25" s="207"/>
      <c r="KRG25" s="207"/>
      <c r="KRH25" s="255"/>
      <c r="KRI25" s="254"/>
      <c r="KRJ25" s="207"/>
      <c r="KRK25" s="207"/>
      <c r="KRL25" s="207"/>
      <c r="KRM25" s="207"/>
      <c r="KRN25" s="207"/>
      <c r="KRO25" s="207"/>
      <c r="KRP25" s="255"/>
      <c r="KRQ25" s="254"/>
      <c r="KRR25" s="207"/>
      <c r="KRS25" s="207"/>
      <c r="KRT25" s="207"/>
      <c r="KRU25" s="207"/>
      <c r="KRV25" s="207"/>
      <c r="KRW25" s="207"/>
      <c r="KRX25" s="255"/>
      <c r="KRY25" s="254"/>
      <c r="KRZ25" s="207"/>
      <c r="KSA25" s="207"/>
      <c r="KSB25" s="207"/>
      <c r="KSC25" s="207"/>
      <c r="KSD25" s="207"/>
      <c r="KSE25" s="207"/>
      <c r="KSF25" s="255"/>
      <c r="KSG25" s="254"/>
      <c r="KSH25" s="207"/>
      <c r="KSI25" s="207"/>
      <c r="KSJ25" s="207"/>
      <c r="KSK25" s="207"/>
      <c r="KSL25" s="207"/>
      <c r="KSM25" s="207"/>
      <c r="KSN25" s="255"/>
      <c r="KSO25" s="254"/>
      <c r="KSP25" s="207"/>
      <c r="KSQ25" s="207"/>
      <c r="KSR25" s="207"/>
      <c r="KSS25" s="207"/>
      <c r="KST25" s="207"/>
      <c r="KSU25" s="207"/>
      <c r="KSV25" s="255"/>
      <c r="KSW25" s="254"/>
      <c r="KSX25" s="207"/>
      <c r="KSY25" s="207"/>
      <c r="KSZ25" s="207"/>
      <c r="KTA25" s="207"/>
      <c r="KTB25" s="207"/>
      <c r="KTC25" s="207"/>
      <c r="KTD25" s="255"/>
      <c r="KTE25" s="254"/>
      <c r="KTF25" s="207"/>
      <c r="KTG25" s="207"/>
      <c r="KTH25" s="207"/>
      <c r="KTI25" s="207"/>
      <c r="KTJ25" s="207"/>
      <c r="KTK25" s="207"/>
      <c r="KTL25" s="255"/>
      <c r="KTM25" s="254"/>
      <c r="KTN25" s="207"/>
      <c r="KTO25" s="207"/>
      <c r="KTP25" s="207"/>
      <c r="KTQ25" s="207"/>
      <c r="KTR25" s="207"/>
      <c r="KTS25" s="207"/>
      <c r="KTT25" s="255"/>
      <c r="KTU25" s="254"/>
      <c r="KTV25" s="207"/>
      <c r="KTW25" s="207"/>
      <c r="KTX25" s="207"/>
      <c r="KTY25" s="207"/>
      <c r="KTZ25" s="207"/>
      <c r="KUA25" s="207"/>
      <c r="KUB25" s="255"/>
      <c r="KUC25" s="254"/>
      <c r="KUD25" s="207"/>
      <c r="KUE25" s="207"/>
      <c r="KUF25" s="207"/>
      <c r="KUG25" s="207"/>
      <c r="KUH25" s="207"/>
      <c r="KUI25" s="207"/>
      <c r="KUJ25" s="255"/>
      <c r="KUK25" s="254"/>
      <c r="KUL25" s="207"/>
      <c r="KUM25" s="207"/>
      <c r="KUN25" s="207"/>
      <c r="KUO25" s="207"/>
      <c r="KUP25" s="207"/>
      <c r="KUQ25" s="207"/>
      <c r="KUR25" s="255"/>
      <c r="KUS25" s="254"/>
      <c r="KUT25" s="207"/>
      <c r="KUU25" s="207"/>
      <c r="KUV25" s="207"/>
      <c r="KUW25" s="207"/>
      <c r="KUX25" s="207"/>
      <c r="KUY25" s="207"/>
      <c r="KUZ25" s="255"/>
      <c r="KVA25" s="254"/>
      <c r="KVB25" s="207"/>
      <c r="KVC25" s="207"/>
      <c r="KVD25" s="207"/>
      <c r="KVE25" s="207"/>
      <c r="KVF25" s="207"/>
      <c r="KVG25" s="207"/>
      <c r="KVH25" s="255"/>
      <c r="KVI25" s="254"/>
      <c r="KVJ25" s="207"/>
      <c r="KVK25" s="207"/>
      <c r="KVL25" s="207"/>
      <c r="KVM25" s="207"/>
      <c r="KVN25" s="207"/>
      <c r="KVO25" s="207"/>
      <c r="KVP25" s="255"/>
      <c r="KVQ25" s="254"/>
      <c r="KVR25" s="207"/>
      <c r="KVS25" s="207"/>
      <c r="KVT25" s="207"/>
      <c r="KVU25" s="207"/>
      <c r="KVV25" s="207"/>
      <c r="KVW25" s="207"/>
      <c r="KVX25" s="255"/>
      <c r="KVY25" s="254"/>
      <c r="KVZ25" s="207"/>
      <c r="KWA25" s="207"/>
      <c r="KWB25" s="207"/>
      <c r="KWC25" s="207"/>
      <c r="KWD25" s="207"/>
      <c r="KWE25" s="207"/>
      <c r="KWF25" s="255"/>
      <c r="KWG25" s="254"/>
      <c r="KWH25" s="207"/>
      <c r="KWI25" s="207"/>
      <c r="KWJ25" s="207"/>
      <c r="KWK25" s="207"/>
      <c r="KWL25" s="207"/>
      <c r="KWM25" s="207"/>
      <c r="KWN25" s="255"/>
      <c r="KWO25" s="254"/>
      <c r="KWP25" s="207"/>
      <c r="KWQ25" s="207"/>
      <c r="KWR25" s="207"/>
      <c r="KWS25" s="207"/>
      <c r="KWT25" s="207"/>
      <c r="KWU25" s="207"/>
      <c r="KWV25" s="255"/>
      <c r="KWW25" s="254"/>
      <c r="KWX25" s="207"/>
      <c r="KWY25" s="207"/>
      <c r="KWZ25" s="207"/>
      <c r="KXA25" s="207"/>
      <c r="KXB25" s="207"/>
      <c r="KXC25" s="207"/>
      <c r="KXD25" s="255"/>
      <c r="KXE25" s="254"/>
      <c r="KXF25" s="207"/>
      <c r="KXG25" s="207"/>
      <c r="KXH25" s="207"/>
      <c r="KXI25" s="207"/>
      <c r="KXJ25" s="207"/>
      <c r="KXK25" s="207"/>
      <c r="KXL25" s="255"/>
      <c r="KXM25" s="254"/>
      <c r="KXN25" s="207"/>
      <c r="KXO25" s="207"/>
      <c r="KXP25" s="207"/>
      <c r="KXQ25" s="207"/>
      <c r="KXR25" s="207"/>
      <c r="KXS25" s="207"/>
      <c r="KXT25" s="255"/>
      <c r="KXU25" s="254"/>
      <c r="KXV25" s="207"/>
      <c r="KXW25" s="207"/>
      <c r="KXX25" s="207"/>
      <c r="KXY25" s="207"/>
      <c r="KXZ25" s="207"/>
      <c r="KYA25" s="207"/>
      <c r="KYB25" s="255"/>
      <c r="KYC25" s="254"/>
      <c r="KYD25" s="207"/>
      <c r="KYE25" s="207"/>
      <c r="KYF25" s="207"/>
      <c r="KYG25" s="207"/>
      <c r="KYH25" s="207"/>
      <c r="KYI25" s="207"/>
      <c r="KYJ25" s="255"/>
      <c r="KYK25" s="254"/>
      <c r="KYL25" s="207"/>
      <c r="KYM25" s="207"/>
      <c r="KYN25" s="207"/>
      <c r="KYO25" s="207"/>
      <c r="KYP25" s="207"/>
      <c r="KYQ25" s="207"/>
      <c r="KYR25" s="255"/>
      <c r="KYS25" s="254"/>
      <c r="KYT25" s="207"/>
      <c r="KYU25" s="207"/>
      <c r="KYV25" s="207"/>
      <c r="KYW25" s="207"/>
      <c r="KYX25" s="207"/>
      <c r="KYY25" s="207"/>
      <c r="KYZ25" s="255"/>
      <c r="KZA25" s="254"/>
      <c r="KZB25" s="207"/>
      <c r="KZC25" s="207"/>
      <c r="KZD25" s="207"/>
      <c r="KZE25" s="207"/>
      <c r="KZF25" s="207"/>
      <c r="KZG25" s="207"/>
      <c r="KZH25" s="255"/>
      <c r="KZI25" s="254"/>
      <c r="KZJ25" s="207"/>
      <c r="KZK25" s="207"/>
      <c r="KZL25" s="207"/>
      <c r="KZM25" s="207"/>
      <c r="KZN25" s="207"/>
      <c r="KZO25" s="207"/>
      <c r="KZP25" s="255"/>
      <c r="KZQ25" s="254"/>
      <c r="KZR25" s="207"/>
      <c r="KZS25" s="207"/>
      <c r="KZT25" s="207"/>
      <c r="KZU25" s="207"/>
      <c r="KZV25" s="207"/>
      <c r="KZW25" s="207"/>
      <c r="KZX25" s="255"/>
      <c r="KZY25" s="254"/>
      <c r="KZZ25" s="207"/>
      <c r="LAA25" s="207"/>
      <c r="LAB25" s="207"/>
      <c r="LAC25" s="207"/>
      <c r="LAD25" s="207"/>
      <c r="LAE25" s="207"/>
      <c r="LAF25" s="255"/>
      <c r="LAG25" s="254"/>
      <c r="LAH25" s="207"/>
      <c r="LAI25" s="207"/>
      <c r="LAJ25" s="207"/>
      <c r="LAK25" s="207"/>
      <c r="LAL25" s="207"/>
      <c r="LAM25" s="207"/>
      <c r="LAN25" s="255"/>
      <c r="LAO25" s="254"/>
      <c r="LAP25" s="207"/>
      <c r="LAQ25" s="207"/>
      <c r="LAR25" s="207"/>
      <c r="LAS25" s="207"/>
      <c r="LAT25" s="207"/>
      <c r="LAU25" s="207"/>
      <c r="LAV25" s="255"/>
      <c r="LAW25" s="254"/>
      <c r="LAX25" s="207"/>
      <c r="LAY25" s="207"/>
      <c r="LAZ25" s="207"/>
      <c r="LBA25" s="207"/>
      <c r="LBB25" s="207"/>
      <c r="LBC25" s="207"/>
      <c r="LBD25" s="255"/>
      <c r="LBE25" s="254"/>
      <c r="LBF25" s="207"/>
      <c r="LBG25" s="207"/>
      <c r="LBH25" s="207"/>
      <c r="LBI25" s="207"/>
      <c r="LBJ25" s="207"/>
      <c r="LBK25" s="207"/>
      <c r="LBL25" s="255"/>
      <c r="LBM25" s="254"/>
      <c r="LBN25" s="207"/>
      <c r="LBO25" s="207"/>
      <c r="LBP25" s="207"/>
      <c r="LBQ25" s="207"/>
      <c r="LBR25" s="207"/>
      <c r="LBS25" s="207"/>
      <c r="LBT25" s="255"/>
      <c r="LBU25" s="254"/>
      <c r="LBV25" s="207"/>
      <c r="LBW25" s="207"/>
      <c r="LBX25" s="207"/>
      <c r="LBY25" s="207"/>
      <c r="LBZ25" s="207"/>
      <c r="LCA25" s="207"/>
      <c r="LCB25" s="255"/>
      <c r="LCC25" s="254"/>
      <c r="LCD25" s="207"/>
      <c r="LCE25" s="207"/>
      <c r="LCF25" s="207"/>
      <c r="LCG25" s="207"/>
      <c r="LCH25" s="207"/>
      <c r="LCI25" s="207"/>
      <c r="LCJ25" s="255"/>
      <c r="LCK25" s="254"/>
      <c r="LCL25" s="207"/>
      <c r="LCM25" s="207"/>
      <c r="LCN25" s="207"/>
      <c r="LCO25" s="207"/>
      <c r="LCP25" s="207"/>
      <c r="LCQ25" s="207"/>
      <c r="LCR25" s="255"/>
      <c r="LCS25" s="254"/>
      <c r="LCT25" s="207"/>
      <c r="LCU25" s="207"/>
      <c r="LCV25" s="207"/>
      <c r="LCW25" s="207"/>
      <c r="LCX25" s="207"/>
      <c r="LCY25" s="207"/>
      <c r="LCZ25" s="255"/>
      <c r="LDA25" s="254"/>
      <c r="LDB25" s="207"/>
      <c r="LDC25" s="207"/>
      <c r="LDD25" s="207"/>
      <c r="LDE25" s="207"/>
      <c r="LDF25" s="207"/>
      <c r="LDG25" s="207"/>
      <c r="LDH25" s="255"/>
      <c r="LDI25" s="254"/>
      <c r="LDJ25" s="207"/>
      <c r="LDK25" s="207"/>
      <c r="LDL25" s="207"/>
      <c r="LDM25" s="207"/>
      <c r="LDN25" s="207"/>
      <c r="LDO25" s="207"/>
      <c r="LDP25" s="255"/>
      <c r="LDQ25" s="254"/>
      <c r="LDR25" s="207"/>
      <c r="LDS25" s="207"/>
      <c r="LDT25" s="207"/>
      <c r="LDU25" s="207"/>
      <c r="LDV25" s="207"/>
      <c r="LDW25" s="207"/>
      <c r="LDX25" s="255"/>
      <c r="LDY25" s="254"/>
      <c r="LDZ25" s="207"/>
      <c r="LEA25" s="207"/>
      <c r="LEB25" s="207"/>
      <c r="LEC25" s="207"/>
      <c r="LED25" s="207"/>
      <c r="LEE25" s="207"/>
      <c r="LEF25" s="255"/>
      <c r="LEG25" s="254"/>
      <c r="LEH25" s="207"/>
      <c r="LEI25" s="207"/>
      <c r="LEJ25" s="207"/>
      <c r="LEK25" s="207"/>
      <c r="LEL25" s="207"/>
      <c r="LEM25" s="207"/>
      <c r="LEN25" s="255"/>
      <c r="LEO25" s="254"/>
      <c r="LEP25" s="207"/>
      <c r="LEQ25" s="207"/>
      <c r="LER25" s="207"/>
      <c r="LES25" s="207"/>
      <c r="LET25" s="207"/>
      <c r="LEU25" s="207"/>
      <c r="LEV25" s="255"/>
      <c r="LEW25" s="254"/>
      <c r="LEX25" s="207"/>
      <c r="LEY25" s="207"/>
      <c r="LEZ25" s="207"/>
      <c r="LFA25" s="207"/>
      <c r="LFB25" s="207"/>
      <c r="LFC25" s="207"/>
      <c r="LFD25" s="255"/>
      <c r="LFE25" s="254"/>
      <c r="LFF25" s="207"/>
      <c r="LFG25" s="207"/>
      <c r="LFH25" s="207"/>
      <c r="LFI25" s="207"/>
      <c r="LFJ25" s="207"/>
      <c r="LFK25" s="207"/>
      <c r="LFL25" s="255"/>
      <c r="LFM25" s="254"/>
      <c r="LFN25" s="207"/>
      <c r="LFO25" s="207"/>
      <c r="LFP25" s="207"/>
      <c r="LFQ25" s="207"/>
      <c r="LFR25" s="207"/>
      <c r="LFS25" s="207"/>
      <c r="LFT25" s="255"/>
      <c r="LFU25" s="254"/>
      <c r="LFV25" s="207"/>
      <c r="LFW25" s="207"/>
      <c r="LFX25" s="207"/>
      <c r="LFY25" s="207"/>
      <c r="LFZ25" s="207"/>
      <c r="LGA25" s="207"/>
      <c r="LGB25" s="255"/>
      <c r="LGC25" s="254"/>
      <c r="LGD25" s="207"/>
      <c r="LGE25" s="207"/>
      <c r="LGF25" s="207"/>
      <c r="LGG25" s="207"/>
      <c r="LGH25" s="207"/>
      <c r="LGI25" s="207"/>
      <c r="LGJ25" s="255"/>
      <c r="LGK25" s="254"/>
      <c r="LGL25" s="207"/>
      <c r="LGM25" s="207"/>
      <c r="LGN25" s="207"/>
      <c r="LGO25" s="207"/>
      <c r="LGP25" s="207"/>
      <c r="LGQ25" s="207"/>
      <c r="LGR25" s="255"/>
      <c r="LGS25" s="254"/>
      <c r="LGT25" s="207"/>
      <c r="LGU25" s="207"/>
      <c r="LGV25" s="207"/>
      <c r="LGW25" s="207"/>
      <c r="LGX25" s="207"/>
      <c r="LGY25" s="207"/>
      <c r="LGZ25" s="255"/>
      <c r="LHA25" s="254"/>
      <c r="LHB25" s="207"/>
      <c r="LHC25" s="207"/>
      <c r="LHD25" s="207"/>
      <c r="LHE25" s="207"/>
      <c r="LHF25" s="207"/>
      <c r="LHG25" s="207"/>
      <c r="LHH25" s="255"/>
      <c r="LHI25" s="254"/>
      <c r="LHJ25" s="207"/>
      <c r="LHK25" s="207"/>
      <c r="LHL25" s="207"/>
      <c r="LHM25" s="207"/>
      <c r="LHN25" s="207"/>
      <c r="LHO25" s="207"/>
      <c r="LHP25" s="255"/>
      <c r="LHQ25" s="254"/>
      <c r="LHR25" s="207"/>
      <c r="LHS25" s="207"/>
      <c r="LHT25" s="207"/>
      <c r="LHU25" s="207"/>
      <c r="LHV25" s="207"/>
      <c r="LHW25" s="207"/>
      <c r="LHX25" s="255"/>
      <c r="LHY25" s="254"/>
      <c r="LHZ25" s="207"/>
      <c r="LIA25" s="207"/>
      <c r="LIB25" s="207"/>
      <c r="LIC25" s="207"/>
      <c r="LID25" s="207"/>
      <c r="LIE25" s="207"/>
      <c r="LIF25" s="255"/>
      <c r="LIG25" s="254"/>
      <c r="LIH25" s="207"/>
      <c r="LII25" s="207"/>
      <c r="LIJ25" s="207"/>
      <c r="LIK25" s="207"/>
      <c r="LIL25" s="207"/>
      <c r="LIM25" s="207"/>
      <c r="LIN25" s="255"/>
      <c r="LIO25" s="254"/>
      <c r="LIP25" s="207"/>
      <c r="LIQ25" s="207"/>
      <c r="LIR25" s="207"/>
      <c r="LIS25" s="207"/>
      <c r="LIT25" s="207"/>
      <c r="LIU25" s="207"/>
      <c r="LIV25" s="255"/>
      <c r="LIW25" s="254"/>
      <c r="LIX25" s="207"/>
      <c r="LIY25" s="207"/>
      <c r="LIZ25" s="207"/>
      <c r="LJA25" s="207"/>
      <c r="LJB25" s="207"/>
      <c r="LJC25" s="207"/>
      <c r="LJD25" s="255"/>
      <c r="LJE25" s="254"/>
      <c r="LJF25" s="207"/>
      <c r="LJG25" s="207"/>
      <c r="LJH25" s="207"/>
      <c r="LJI25" s="207"/>
      <c r="LJJ25" s="207"/>
      <c r="LJK25" s="207"/>
      <c r="LJL25" s="255"/>
      <c r="LJM25" s="254"/>
      <c r="LJN25" s="207"/>
      <c r="LJO25" s="207"/>
      <c r="LJP25" s="207"/>
      <c r="LJQ25" s="207"/>
      <c r="LJR25" s="207"/>
      <c r="LJS25" s="207"/>
      <c r="LJT25" s="255"/>
      <c r="LJU25" s="254"/>
      <c r="LJV25" s="207"/>
      <c r="LJW25" s="207"/>
      <c r="LJX25" s="207"/>
      <c r="LJY25" s="207"/>
      <c r="LJZ25" s="207"/>
      <c r="LKA25" s="207"/>
      <c r="LKB25" s="255"/>
      <c r="LKC25" s="254"/>
      <c r="LKD25" s="207"/>
      <c r="LKE25" s="207"/>
      <c r="LKF25" s="207"/>
      <c r="LKG25" s="207"/>
      <c r="LKH25" s="207"/>
      <c r="LKI25" s="207"/>
      <c r="LKJ25" s="255"/>
      <c r="LKK25" s="254"/>
      <c r="LKL25" s="207"/>
      <c r="LKM25" s="207"/>
      <c r="LKN25" s="207"/>
      <c r="LKO25" s="207"/>
      <c r="LKP25" s="207"/>
      <c r="LKQ25" s="207"/>
      <c r="LKR25" s="255"/>
      <c r="LKS25" s="254"/>
      <c r="LKT25" s="207"/>
      <c r="LKU25" s="207"/>
      <c r="LKV25" s="207"/>
      <c r="LKW25" s="207"/>
      <c r="LKX25" s="207"/>
      <c r="LKY25" s="207"/>
      <c r="LKZ25" s="255"/>
      <c r="LLA25" s="254"/>
      <c r="LLB25" s="207"/>
      <c r="LLC25" s="207"/>
      <c r="LLD25" s="207"/>
      <c r="LLE25" s="207"/>
      <c r="LLF25" s="207"/>
      <c r="LLG25" s="207"/>
      <c r="LLH25" s="255"/>
      <c r="LLI25" s="254"/>
      <c r="LLJ25" s="207"/>
      <c r="LLK25" s="207"/>
      <c r="LLL25" s="207"/>
      <c r="LLM25" s="207"/>
      <c r="LLN25" s="207"/>
      <c r="LLO25" s="207"/>
      <c r="LLP25" s="255"/>
      <c r="LLQ25" s="254"/>
      <c r="LLR25" s="207"/>
      <c r="LLS25" s="207"/>
      <c r="LLT25" s="207"/>
      <c r="LLU25" s="207"/>
      <c r="LLV25" s="207"/>
      <c r="LLW25" s="207"/>
      <c r="LLX25" s="255"/>
      <c r="LLY25" s="254"/>
      <c r="LLZ25" s="207"/>
      <c r="LMA25" s="207"/>
      <c r="LMB25" s="207"/>
      <c r="LMC25" s="207"/>
      <c r="LMD25" s="207"/>
      <c r="LME25" s="207"/>
      <c r="LMF25" s="255"/>
      <c r="LMG25" s="254"/>
      <c r="LMH25" s="207"/>
      <c r="LMI25" s="207"/>
      <c r="LMJ25" s="207"/>
      <c r="LMK25" s="207"/>
      <c r="LML25" s="207"/>
      <c r="LMM25" s="207"/>
      <c r="LMN25" s="255"/>
      <c r="LMO25" s="254"/>
      <c r="LMP25" s="207"/>
      <c r="LMQ25" s="207"/>
      <c r="LMR25" s="207"/>
      <c r="LMS25" s="207"/>
      <c r="LMT25" s="207"/>
      <c r="LMU25" s="207"/>
      <c r="LMV25" s="255"/>
      <c r="LMW25" s="254"/>
      <c r="LMX25" s="207"/>
      <c r="LMY25" s="207"/>
      <c r="LMZ25" s="207"/>
      <c r="LNA25" s="207"/>
      <c r="LNB25" s="207"/>
      <c r="LNC25" s="207"/>
      <c r="LND25" s="255"/>
      <c r="LNE25" s="254"/>
      <c r="LNF25" s="207"/>
      <c r="LNG25" s="207"/>
      <c r="LNH25" s="207"/>
      <c r="LNI25" s="207"/>
      <c r="LNJ25" s="207"/>
      <c r="LNK25" s="207"/>
      <c r="LNL25" s="255"/>
      <c r="LNM25" s="254"/>
      <c r="LNN25" s="207"/>
      <c r="LNO25" s="207"/>
      <c r="LNP25" s="207"/>
      <c r="LNQ25" s="207"/>
      <c r="LNR25" s="207"/>
      <c r="LNS25" s="207"/>
      <c r="LNT25" s="255"/>
      <c r="LNU25" s="254"/>
      <c r="LNV25" s="207"/>
      <c r="LNW25" s="207"/>
      <c r="LNX25" s="207"/>
      <c r="LNY25" s="207"/>
      <c r="LNZ25" s="207"/>
      <c r="LOA25" s="207"/>
      <c r="LOB25" s="255"/>
      <c r="LOC25" s="254"/>
      <c r="LOD25" s="207"/>
      <c r="LOE25" s="207"/>
      <c r="LOF25" s="207"/>
      <c r="LOG25" s="207"/>
      <c r="LOH25" s="207"/>
      <c r="LOI25" s="207"/>
      <c r="LOJ25" s="255"/>
      <c r="LOK25" s="254"/>
      <c r="LOL25" s="207"/>
      <c r="LOM25" s="207"/>
      <c r="LON25" s="207"/>
      <c r="LOO25" s="207"/>
      <c r="LOP25" s="207"/>
      <c r="LOQ25" s="207"/>
      <c r="LOR25" s="255"/>
      <c r="LOS25" s="254"/>
      <c r="LOT25" s="207"/>
      <c r="LOU25" s="207"/>
      <c r="LOV25" s="207"/>
      <c r="LOW25" s="207"/>
      <c r="LOX25" s="207"/>
      <c r="LOY25" s="207"/>
      <c r="LOZ25" s="255"/>
      <c r="LPA25" s="254"/>
      <c r="LPB25" s="207"/>
      <c r="LPC25" s="207"/>
      <c r="LPD25" s="207"/>
      <c r="LPE25" s="207"/>
      <c r="LPF25" s="207"/>
      <c r="LPG25" s="207"/>
      <c r="LPH25" s="255"/>
      <c r="LPI25" s="254"/>
      <c r="LPJ25" s="207"/>
      <c r="LPK25" s="207"/>
      <c r="LPL25" s="207"/>
      <c r="LPM25" s="207"/>
      <c r="LPN25" s="207"/>
      <c r="LPO25" s="207"/>
      <c r="LPP25" s="255"/>
      <c r="LPQ25" s="254"/>
      <c r="LPR25" s="207"/>
      <c r="LPS25" s="207"/>
      <c r="LPT25" s="207"/>
      <c r="LPU25" s="207"/>
      <c r="LPV25" s="207"/>
      <c r="LPW25" s="207"/>
      <c r="LPX25" s="255"/>
      <c r="LPY25" s="254"/>
      <c r="LPZ25" s="207"/>
      <c r="LQA25" s="207"/>
      <c r="LQB25" s="207"/>
      <c r="LQC25" s="207"/>
      <c r="LQD25" s="207"/>
      <c r="LQE25" s="207"/>
      <c r="LQF25" s="255"/>
      <c r="LQG25" s="254"/>
      <c r="LQH25" s="207"/>
      <c r="LQI25" s="207"/>
      <c r="LQJ25" s="207"/>
      <c r="LQK25" s="207"/>
      <c r="LQL25" s="207"/>
      <c r="LQM25" s="207"/>
      <c r="LQN25" s="255"/>
      <c r="LQO25" s="254"/>
      <c r="LQP25" s="207"/>
      <c r="LQQ25" s="207"/>
      <c r="LQR25" s="207"/>
      <c r="LQS25" s="207"/>
      <c r="LQT25" s="207"/>
      <c r="LQU25" s="207"/>
      <c r="LQV25" s="255"/>
      <c r="LQW25" s="254"/>
      <c r="LQX25" s="207"/>
      <c r="LQY25" s="207"/>
      <c r="LQZ25" s="207"/>
      <c r="LRA25" s="207"/>
      <c r="LRB25" s="207"/>
      <c r="LRC25" s="207"/>
      <c r="LRD25" s="255"/>
      <c r="LRE25" s="254"/>
      <c r="LRF25" s="207"/>
      <c r="LRG25" s="207"/>
      <c r="LRH25" s="207"/>
      <c r="LRI25" s="207"/>
      <c r="LRJ25" s="207"/>
      <c r="LRK25" s="207"/>
      <c r="LRL25" s="255"/>
      <c r="LRM25" s="254"/>
      <c r="LRN25" s="207"/>
      <c r="LRO25" s="207"/>
      <c r="LRP25" s="207"/>
      <c r="LRQ25" s="207"/>
      <c r="LRR25" s="207"/>
      <c r="LRS25" s="207"/>
      <c r="LRT25" s="255"/>
      <c r="LRU25" s="254"/>
      <c r="LRV25" s="207"/>
      <c r="LRW25" s="207"/>
      <c r="LRX25" s="207"/>
      <c r="LRY25" s="207"/>
      <c r="LRZ25" s="207"/>
      <c r="LSA25" s="207"/>
      <c r="LSB25" s="255"/>
      <c r="LSC25" s="254"/>
      <c r="LSD25" s="207"/>
      <c r="LSE25" s="207"/>
      <c r="LSF25" s="207"/>
      <c r="LSG25" s="207"/>
      <c r="LSH25" s="207"/>
      <c r="LSI25" s="207"/>
      <c r="LSJ25" s="255"/>
      <c r="LSK25" s="254"/>
      <c r="LSL25" s="207"/>
      <c r="LSM25" s="207"/>
      <c r="LSN25" s="207"/>
      <c r="LSO25" s="207"/>
      <c r="LSP25" s="207"/>
      <c r="LSQ25" s="207"/>
      <c r="LSR25" s="255"/>
      <c r="LSS25" s="254"/>
      <c r="LST25" s="207"/>
      <c r="LSU25" s="207"/>
      <c r="LSV25" s="207"/>
      <c r="LSW25" s="207"/>
      <c r="LSX25" s="207"/>
      <c r="LSY25" s="207"/>
      <c r="LSZ25" s="255"/>
      <c r="LTA25" s="254"/>
      <c r="LTB25" s="207"/>
      <c r="LTC25" s="207"/>
      <c r="LTD25" s="207"/>
      <c r="LTE25" s="207"/>
      <c r="LTF25" s="207"/>
      <c r="LTG25" s="207"/>
      <c r="LTH25" s="255"/>
      <c r="LTI25" s="254"/>
      <c r="LTJ25" s="207"/>
      <c r="LTK25" s="207"/>
      <c r="LTL25" s="207"/>
      <c r="LTM25" s="207"/>
      <c r="LTN25" s="207"/>
      <c r="LTO25" s="207"/>
      <c r="LTP25" s="255"/>
      <c r="LTQ25" s="254"/>
      <c r="LTR25" s="207"/>
      <c r="LTS25" s="207"/>
      <c r="LTT25" s="207"/>
      <c r="LTU25" s="207"/>
      <c r="LTV25" s="207"/>
      <c r="LTW25" s="207"/>
      <c r="LTX25" s="255"/>
      <c r="LTY25" s="254"/>
      <c r="LTZ25" s="207"/>
      <c r="LUA25" s="207"/>
      <c r="LUB25" s="207"/>
      <c r="LUC25" s="207"/>
      <c r="LUD25" s="207"/>
      <c r="LUE25" s="207"/>
      <c r="LUF25" s="255"/>
      <c r="LUG25" s="254"/>
      <c r="LUH25" s="207"/>
      <c r="LUI25" s="207"/>
      <c r="LUJ25" s="207"/>
      <c r="LUK25" s="207"/>
      <c r="LUL25" s="207"/>
      <c r="LUM25" s="207"/>
      <c r="LUN25" s="255"/>
      <c r="LUO25" s="254"/>
      <c r="LUP25" s="207"/>
      <c r="LUQ25" s="207"/>
      <c r="LUR25" s="207"/>
      <c r="LUS25" s="207"/>
      <c r="LUT25" s="207"/>
      <c r="LUU25" s="207"/>
      <c r="LUV25" s="255"/>
      <c r="LUW25" s="254"/>
      <c r="LUX25" s="207"/>
      <c r="LUY25" s="207"/>
      <c r="LUZ25" s="207"/>
      <c r="LVA25" s="207"/>
      <c r="LVB25" s="207"/>
      <c r="LVC25" s="207"/>
      <c r="LVD25" s="255"/>
      <c r="LVE25" s="254"/>
      <c r="LVF25" s="207"/>
      <c r="LVG25" s="207"/>
      <c r="LVH25" s="207"/>
      <c r="LVI25" s="207"/>
      <c r="LVJ25" s="207"/>
      <c r="LVK25" s="207"/>
      <c r="LVL25" s="255"/>
      <c r="LVM25" s="254"/>
      <c r="LVN25" s="207"/>
      <c r="LVO25" s="207"/>
      <c r="LVP25" s="207"/>
      <c r="LVQ25" s="207"/>
      <c r="LVR25" s="207"/>
      <c r="LVS25" s="207"/>
      <c r="LVT25" s="255"/>
      <c r="LVU25" s="254"/>
      <c r="LVV25" s="207"/>
      <c r="LVW25" s="207"/>
      <c r="LVX25" s="207"/>
      <c r="LVY25" s="207"/>
      <c r="LVZ25" s="207"/>
      <c r="LWA25" s="207"/>
      <c r="LWB25" s="255"/>
      <c r="LWC25" s="254"/>
      <c r="LWD25" s="207"/>
      <c r="LWE25" s="207"/>
      <c r="LWF25" s="207"/>
      <c r="LWG25" s="207"/>
      <c r="LWH25" s="207"/>
      <c r="LWI25" s="207"/>
      <c r="LWJ25" s="255"/>
      <c r="LWK25" s="254"/>
      <c r="LWL25" s="207"/>
      <c r="LWM25" s="207"/>
      <c r="LWN25" s="207"/>
      <c r="LWO25" s="207"/>
      <c r="LWP25" s="207"/>
      <c r="LWQ25" s="207"/>
      <c r="LWR25" s="255"/>
      <c r="LWS25" s="254"/>
      <c r="LWT25" s="207"/>
      <c r="LWU25" s="207"/>
      <c r="LWV25" s="207"/>
      <c r="LWW25" s="207"/>
      <c r="LWX25" s="207"/>
      <c r="LWY25" s="207"/>
      <c r="LWZ25" s="255"/>
      <c r="LXA25" s="254"/>
      <c r="LXB25" s="207"/>
      <c r="LXC25" s="207"/>
      <c r="LXD25" s="207"/>
      <c r="LXE25" s="207"/>
      <c r="LXF25" s="207"/>
      <c r="LXG25" s="207"/>
      <c r="LXH25" s="255"/>
      <c r="LXI25" s="254"/>
      <c r="LXJ25" s="207"/>
      <c r="LXK25" s="207"/>
      <c r="LXL25" s="207"/>
      <c r="LXM25" s="207"/>
      <c r="LXN25" s="207"/>
      <c r="LXO25" s="207"/>
      <c r="LXP25" s="255"/>
      <c r="LXQ25" s="254"/>
      <c r="LXR25" s="207"/>
      <c r="LXS25" s="207"/>
      <c r="LXT25" s="207"/>
      <c r="LXU25" s="207"/>
      <c r="LXV25" s="207"/>
      <c r="LXW25" s="207"/>
      <c r="LXX25" s="255"/>
      <c r="LXY25" s="254"/>
      <c r="LXZ25" s="207"/>
      <c r="LYA25" s="207"/>
      <c r="LYB25" s="207"/>
      <c r="LYC25" s="207"/>
      <c r="LYD25" s="207"/>
      <c r="LYE25" s="207"/>
      <c r="LYF25" s="255"/>
      <c r="LYG25" s="254"/>
      <c r="LYH25" s="207"/>
      <c r="LYI25" s="207"/>
      <c r="LYJ25" s="207"/>
      <c r="LYK25" s="207"/>
      <c r="LYL25" s="207"/>
      <c r="LYM25" s="207"/>
      <c r="LYN25" s="255"/>
      <c r="LYO25" s="254"/>
      <c r="LYP25" s="207"/>
      <c r="LYQ25" s="207"/>
      <c r="LYR25" s="207"/>
      <c r="LYS25" s="207"/>
      <c r="LYT25" s="207"/>
      <c r="LYU25" s="207"/>
      <c r="LYV25" s="255"/>
      <c r="LYW25" s="254"/>
      <c r="LYX25" s="207"/>
      <c r="LYY25" s="207"/>
      <c r="LYZ25" s="207"/>
      <c r="LZA25" s="207"/>
      <c r="LZB25" s="207"/>
      <c r="LZC25" s="207"/>
      <c r="LZD25" s="255"/>
      <c r="LZE25" s="254"/>
      <c r="LZF25" s="207"/>
      <c r="LZG25" s="207"/>
      <c r="LZH25" s="207"/>
      <c r="LZI25" s="207"/>
      <c r="LZJ25" s="207"/>
      <c r="LZK25" s="207"/>
      <c r="LZL25" s="255"/>
      <c r="LZM25" s="254"/>
      <c r="LZN25" s="207"/>
      <c r="LZO25" s="207"/>
      <c r="LZP25" s="207"/>
      <c r="LZQ25" s="207"/>
      <c r="LZR25" s="207"/>
      <c r="LZS25" s="207"/>
      <c r="LZT25" s="255"/>
      <c r="LZU25" s="254"/>
      <c r="LZV25" s="207"/>
      <c r="LZW25" s="207"/>
      <c r="LZX25" s="207"/>
      <c r="LZY25" s="207"/>
      <c r="LZZ25" s="207"/>
      <c r="MAA25" s="207"/>
      <c r="MAB25" s="255"/>
      <c r="MAC25" s="254"/>
      <c r="MAD25" s="207"/>
      <c r="MAE25" s="207"/>
      <c r="MAF25" s="207"/>
      <c r="MAG25" s="207"/>
      <c r="MAH25" s="207"/>
      <c r="MAI25" s="207"/>
      <c r="MAJ25" s="255"/>
      <c r="MAK25" s="254"/>
      <c r="MAL25" s="207"/>
      <c r="MAM25" s="207"/>
      <c r="MAN25" s="207"/>
      <c r="MAO25" s="207"/>
      <c r="MAP25" s="207"/>
      <c r="MAQ25" s="207"/>
      <c r="MAR25" s="255"/>
      <c r="MAS25" s="254"/>
      <c r="MAT25" s="207"/>
      <c r="MAU25" s="207"/>
      <c r="MAV25" s="207"/>
      <c r="MAW25" s="207"/>
      <c r="MAX25" s="207"/>
      <c r="MAY25" s="207"/>
      <c r="MAZ25" s="255"/>
      <c r="MBA25" s="254"/>
      <c r="MBB25" s="207"/>
      <c r="MBC25" s="207"/>
      <c r="MBD25" s="207"/>
      <c r="MBE25" s="207"/>
      <c r="MBF25" s="207"/>
      <c r="MBG25" s="207"/>
      <c r="MBH25" s="255"/>
      <c r="MBI25" s="254"/>
      <c r="MBJ25" s="207"/>
      <c r="MBK25" s="207"/>
      <c r="MBL25" s="207"/>
      <c r="MBM25" s="207"/>
      <c r="MBN25" s="207"/>
      <c r="MBO25" s="207"/>
      <c r="MBP25" s="255"/>
      <c r="MBQ25" s="254"/>
      <c r="MBR25" s="207"/>
      <c r="MBS25" s="207"/>
      <c r="MBT25" s="207"/>
      <c r="MBU25" s="207"/>
      <c r="MBV25" s="207"/>
      <c r="MBW25" s="207"/>
      <c r="MBX25" s="255"/>
      <c r="MBY25" s="254"/>
      <c r="MBZ25" s="207"/>
      <c r="MCA25" s="207"/>
      <c r="MCB25" s="207"/>
      <c r="MCC25" s="207"/>
      <c r="MCD25" s="207"/>
      <c r="MCE25" s="207"/>
      <c r="MCF25" s="255"/>
      <c r="MCG25" s="254"/>
      <c r="MCH25" s="207"/>
      <c r="MCI25" s="207"/>
      <c r="MCJ25" s="207"/>
      <c r="MCK25" s="207"/>
      <c r="MCL25" s="207"/>
      <c r="MCM25" s="207"/>
      <c r="MCN25" s="255"/>
      <c r="MCO25" s="254"/>
      <c r="MCP25" s="207"/>
      <c r="MCQ25" s="207"/>
      <c r="MCR25" s="207"/>
      <c r="MCS25" s="207"/>
      <c r="MCT25" s="207"/>
      <c r="MCU25" s="207"/>
      <c r="MCV25" s="255"/>
      <c r="MCW25" s="254"/>
      <c r="MCX25" s="207"/>
      <c r="MCY25" s="207"/>
      <c r="MCZ25" s="207"/>
      <c r="MDA25" s="207"/>
      <c r="MDB25" s="207"/>
      <c r="MDC25" s="207"/>
      <c r="MDD25" s="255"/>
      <c r="MDE25" s="254"/>
      <c r="MDF25" s="207"/>
      <c r="MDG25" s="207"/>
      <c r="MDH25" s="207"/>
      <c r="MDI25" s="207"/>
      <c r="MDJ25" s="207"/>
      <c r="MDK25" s="207"/>
      <c r="MDL25" s="255"/>
      <c r="MDM25" s="254"/>
      <c r="MDN25" s="207"/>
      <c r="MDO25" s="207"/>
      <c r="MDP25" s="207"/>
      <c r="MDQ25" s="207"/>
      <c r="MDR25" s="207"/>
      <c r="MDS25" s="207"/>
      <c r="MDT25" s="255"/>
      <c r="MDU25" s="254"/>
      <c r="MDV25" s="207"/>
      <c r="MDW25" s="207"/>
      <c r="MDX25" s="207"/>
      <c r="MDY25" s="207"/>
      <c r="MDZ25" s="207"/>
      <c r="MEA25" s="207"/>
      <c r="MEB25" s="255"/>
      <c r="MEC25" s="254"/>
      <c r="MED25" s="207"/>
      <c r="MEE25" s="207"/>
      <c r="MEF25" s="207"/>
      <c r="MEG25" s="207"/>
      <c r="MEH25" s="207"/>
      <c r="MEI25" s="207"/>
      <c r="MEJ25" s="255"/>
      <c r="MEK25" s="254"/>
      <c r="MEL25" s="207"/>
      <c r="MEM25" s="207"/>
      <c r="MEN25" s="207"/>
      <c r="MEO25" s="207"/>
      <c r="MEP25" s="207"/>
      <c r="MEQ25" s="207"/>
      <c r="MER25" s="255"/>
      <c r="MES25" s="254"/>
      <c r="MET25" s="207"/>
      <c r="MEU25" s="207"/>
      <c r="MEV25" s="207"/>
      <c r="MEW25" s="207"/>
      <c r="MEX25" s="207"/>
      <c r="MEY25" s="207"/>
      <c r="MEZ25" s="255"/>
      <c r="MFA25" s="254"/>
      <c r="MFB25" s="207"/>
      <c r="MFC25" s="207"/>
      <c r="MFD25" s="207"/>
      <c r="MFE25" s="207"/>
      <c r="MFF25" s="207"/>
      <c r="MFG25" s="207"/>
      <c r="MFH25" s="255"/>
      <c r="MFI25" s="254"/>
      <c r="MFJ25" s="207"/>
      <c r="MFK25" s="207"/>
      <c r="MFL25" s="207"/>
      <c r="MFM25" s="207"/>
      <c r="MFN25" s="207"/>
      <c r="MFO25" s="207"/>
      <c r="MFP25" s="255"/>
      <c r="MFQ25" s="254"/>
      <c r="MFR25" s="207"/>
      <c r="MFS25" s="207"/>
      <c r="MFT25" s="207"/>
      <c r="MFU25" s="207"/>
      <c r="MFV25" s="207"/>
      <c r="MFW25" s="207"/>
      <c r="MFX25" s="255"/>
      <c r="MFY25" s="254"/>
      <c r="MFZ25" s="207"/>
      <c r="MGA25" s="207"/>
      <c r="MGB25" s="207"/>
      <c r="MGC25" s="207"/>
      <c r="MGD25" s="207"/>
      <c r="MGE25" s="207"/>
      <c r="MGF25" s="255"/>
      <c r="MGG25" s="254"/>
      <c r="MGH25" s="207"/>
      <c r="MGI25" s="207"/>
      <c r="MGJ25" s="207"/>
      <c r="MGK25" s="207"/>
      <c r="MGL25" s="207"/>
      <c r="MGM25" s="207"/>
      <c r="MGN25" s="255"/>
      <c r="MGO25" s="254"/>
      <c r="MGP25" s="207"/>
      <c r="MGQ25" s="207"/>
      <c r="MGR25" s="207"/>
      <c r="MGS25" s="207"/>
      <c r="MGT25" s="207"/>
      <c r="MGU25" s="207"/>
      <c r="MGV25" s="255"/>
      <c r="MGW25" s="254"/>
      <c r="MGX25" s="207"/>
      <c r="MGY25" s="207"/>
      <c r="MGZ25" s="207"/>
      <c r="MHA25" s="207"/>
      <c r="MHB25" s="207"/>
      <c r="MHC25" s="207"/>
      <c r="MHD25" s="255"/>
      <c r="MHE25" s="254"/>
      <c r="MHF25" s="207"/>
      <c r="MHG25" s="207"/>
      <c r="MHH25" s="207"/>
      <c r="MHI25" s="207"/>
      <c r="MHJ25" s="207"/>
      <c r="MHK25" s="207"/>
      <c r="MHL25" s="255"/>
      <c r="MHM25" s="254"/>
      <c r="MHN25" s="207"/>
      <c r="MHO25" s="207"/>
      <c r="MHP25" s="207"/>
      <c r="MHQ25" s="207"/>
      <c r="MHR25" s="207"/>
      <c r="MHS25" s="207"/>
      <c r="MHT25" s="255"/>
      <c r="MHU25" s="254"/>
      <c r="MHV25" s="207"/>
      <c r="MHW25" s="207"/>
      <c r="MHX25" s="207"/>
      <c r="MHY25" s="207"/>
      <c r="MHZ25" s="207"/>
      <c r="MIA25" s="207"/>
      <c r="MIB25" s="255"/>
      <c r="MIC25" s="254"/>
      <c r="MID25" s="207"/>
      <c r="MIE25" s="207"/>
      <c r="MIF25" s="207"/>
      <c r="MIG25" s="207"/>
      <c r="MIH25" s="207"/>
      <c r="MII25" s="207"/>
      <c r="MIJ25" s="255"/>
      <c r="MIK25" s="254"/>
      <c r="MIL25" s="207"/>
      <c r="MIM25" s="207"/>
      <c r="MIN25" s="207"/>
      <c r="MIO25" s="207"/>
      <c r="MIP25" s="207"/>
      <c r="MIQ25" s="207"/>
      <c r="MIR25" s="255"/>
      <c r="MIS25" s="254"/>
      <c r="MIT25" s="207"/>
      <c r="MIU25" s="207"/>
      <c r="MIV25" s="207"/>
      <c r="MIW25" s="207"/>
      <c r="MIX25" s="207"/>
      <c r="MIY25" s="207"/>
      <c r="MIZ25" s="255"/>
      <c r="MJA25" s="254"/>
      <c r="MJB25" s="207"/>
      <c r="MJC25" s="207"/>
      <c r="MJD25" s="207"/>
      <c r="MJE25" s="207"/>
      <c r="MJF25" s="207"/>
      <c r="MJG25" s="207"/>
      <c r="MJH25" s="255"/>
      <c r="MJI25" s="254"/>
      <c r="MJJ25" s="207"/>
      <c r="MJK25" s="207"/>
      <c r="MJL25" s="207"/>
      <c r="MJM25" s="207"/>
      <c r="MJN25" s="207"/>
      <c r="MJO25" s="207"/>
      <c r="MJP25" s="255"/>
      <c r="MJQ25" s="254"/>
      <c r="MJR25" s="207"/>
      <c r="MJS25" s="207"/>
      <c r="MJT25" s="207"/>
      <c r="MJU25" s="207"/>
      <c r="MJV25" s="207"/>
      <c r="MJW25" s="207"/>
      <c r="MJX25" s="255"/>
      <c r="MJY25" s="254"/>
      <c r="MJZ25" s="207"/>
      <c r="MKA25" s="207"/>
      <c r="MKB25" s="207"/>
      <c r="MKC25" s="207"/>
      <c r="MKD25" s="207"/>
      <c r="MKE25" s="207"/>
      <c r="MKF25" s="255"/>
      <c r="MKG25" s="254"/>
      <c r="MKH25" s="207"/>
      <c r="MKI25" s="207"/>
      <c r="MKJ25" s="207"/>
      <c r="MKK25" s="207"/>
      <c r="MKL25" s="207"/>
      <c r="MKM25" s="207"/>
      <c r="MKN25" s="255"/>
      <c r="MKO25" s="254"/>
      <c r="MKP25" s="207"/>
      <c r="MKQ25" s="207"/>
      <c r="MKR25" s="207"/>
      <c r="MKS25" s="207"/>
      <c r="MKT25" s="207"/>
      <c r="MKU25" s="207"/>
      <c r="MKV25" s="255"/>
      <c r="MKW25" s="254"/>
      <c r="MKX25" s="207"/>
      <c r="MKY25" s="207"/>
      <c r="MKZ25" s="207"/>
      <c r="MLA25" s="207"/>
      <c r="MLB25" s="207"/>
      <c r="MLC25" s="207"/>
      <c r="MLD25" s="255"/>
      <c r="MLE25" s="254"/>
      <c r="MLF25" s="207"/>
      <c r="MLG25" s="207"/>
      <c r="MLH25" s="207"/>
      <c r="MLI25" s="207"/>
      <c r="MLJ25" s="207"/>
      <c r="MLK25" s="207"/>
      <c r="MLL25" s="255"/>
      <c r="MLM25" s="254"/>
      <c r="MLN25" s="207"/>
      <c r="MLO25" s="207"/>
      <c r="MLP25" s="207"/>
      <c r="MLQ25" s="207"/>
      <c r="MLR25" s="207"/>
      <c r="MLS25" s="207"/>
      <c r="MLT25" s="255"/>
      <c r="MLU25" s="254"/>
      <c r="MLV25" s="207"/>
      <c r="MLW25" s="207"/>
      <c r="MLX25" s="207"/>
      <c r="MLY25" s="207"/>
      <c r="MLZ25" s="207"/>
      <c r="MMA25" s="207"/>
      <c r="MMB25" s="255"/>
      <c r="MMC25" s="254"/>
      <c r="MMD25" s="207"/>
      <c r="MME25" s="207"/>
      <c r="MMF25" s="207"/>
      <c r="MMG25" s="207"/>
      <c r="MMH25" s="207"/>
      <c r="MMI25" s="207"/>
      <c r="MMJ25" s="255"/>
      <c r="MMK25" s="254"/>
      <c r="MML25" s="207"/>
      <c r="MMM25" s="207"/>
      <c r="MMN25" s="207"/>
      <c r="MMO25" s="207"/>
      <c r="MMP25" s="207"/>
      <c r="MMQ25" s="207"/>
      <c r="MMR25" s="255"/>
      <c r="MMS25" s="254"/>
      <c r="MMT25" s="207"/>
      <c r="MMU25" s="207"/>
      <c r="MMV25" s="207"/>
      <c r="MMW25" s="207"/>
      <c r="MMX25" s="207"/>
      <c r="MMY25" s="207"/>
      <c r="MMZ25" s="255"/>
      <c r="MNA25" s="254"/>
      <c r="MNB25" s="207"/>
      <c r="MNC25" s="207"/>
      <c r="MND25" s="207"/>
      <c r="MNE25" s="207"/>
      <c r="MNF25" s="207"/>
      <c r="MNG25" s="207"/>
      <c r="MNH25" s="255"/>
      <c r="MNI25" s="254"/>
      <c r="MNJ25" s="207"/>
      <c r="MNK25" s="207"/>
      <c r="MNL25" s="207"/>
      <c r="MNM25" s="207"/>
      <c r="MNN25" s="207"/>
      <c r="MNO25" s="207"/>
      <c r="MNP25" s="255"/>
      <c r="MNQ25" s="254"/>
      <c r="MNR25" s="207"/>
      <c r="MNS25" s="207"/>
      <c r="MNT25" s="207"/>
      <c r="MNU25" s="207"/>
      <c r="MNV25" s="207"/>
      <c r="MNW25" s="207"/>
      <c r="MNX25" s="255"/>
      <c r="MNY25" s="254"/>
      <c r="MNZ25" s="207"/>
      <c r="MOA25" s="207"/>
      <c r="MOB25" s="207"/>
      <c r="MOC25" s="207"/>
      <c r="MOD25" s="207"/>
      <c r="MOE25" s="207"/>
      <c r="MOF25" s="255"/>
      <c r="MOG25" s="254"/>
      <c r="MOH25" s="207"/>
      <c r="MOI25" s="207"/>
      <c r="MOJ25" s="207"/>
      <c r="MOK25" s="207"/>
      <c r="MOL25" s="207"/>
      <c r="MOM25" s="207"/>
      <c r="MON25" s="255"/>
      <c r="MOO25" s="254"/>
      <c r="MOP25" s="207"/>
      <c r="MOQ25" s="207"/>
      <c r="MOR25" s="207"/>
      <c r="MOS25" s="207"/>
      <c r="MOT25" s="207"/>
      <c r="MOU25" s="207"/>
      <c r="MOV25" s="255"/>
      <c r="MOW25" s="254"/>
      <c r="MOX25" s="207"/>
      <c r="MOY25" s="207"/>
      <c r="MOZ25" s="207"/>
      <c r="MPA25" s="207"/>
      <c r="MPB25" s="207"/>
      <c r="MPC25" s="207"/>
      <c r="MPD25" s="255"/>
      <c r="MPE25" s="254"/>
      <c r="MPF25" s="207"/>
      <c r="MPG25" s="207"/>
      <c r="MPH25" s="207"/>
      <c r="MPI25" s="207"/>
      <c r="MPJ25" s="207"/>
      <c r="MPK25" s="207"/>
      <c r="MPL25" s="255"/>
      <c r="MPM25" s="254"/>
      <c r="MPN25" s="207"/>
      <c r="MPO25" s="207"/>
      <c r="MPP25" s="207"/>
      <c r="MPQ25" s="207"/>
      <c r="MPR25" s="207"/>
      <c r="MPS25" s="207"/>
      <c r="MPT25" s="255"/>
      <c r="MPU25" s="254"/>
      <c r="MPV25" s="207"/>
      <c r="MPW25" s="207"/>
      <c r="MPX25" s="207"/>
      <c r="MPY25" s="207"/>
      <c r="MPZ25" s="207"/>
      <c r="MQA25" s="207"/>
      <c r="MQB25" s="255"/>
      <c r="MQC25" s="254"/>
      <c r="MQD25" s="207"/>
      <c r="MQE25" s="207"/>
      <c r="MQF25" s="207"/>
      <c r="MQG25" s="207"/>
      <c r="MQH25" s="207"/>
      <c r="MQI25" s="207"/>
      <c r="MQJ25" s="255"/>
      <c r="MQK25" s="254"/>
      <c r="MQL25" s="207"/>
      <c r="MQM25" s="207"/>
      <c r="MQN25" s="207"/>
      <c r="MQO25" s="207"/>
      <c r="MQP25" s="207"/>
      <c r="MQQ25" s="207"/>
      <c r="MQR25" s="255"/>
      <c r="MQS25" s="254"/>
      <c r="MQT25" s="207"/>
      <c r="MQU25" s="207"/>
      <c r="MQV25" s="207"/>
      <c r="MQW25" s="207"/>
      <c r="MQX25" s="207"/>
      <c r="MQY25" s="207"/>
      <c r="MQZ25" s="255"/>
      <c r="MRA25" s="254"/>
      <c r="MRB25" s="207"/>
      <c r="MRC25" s="207"/>
      <c r="MRD25" s="207"/>
      <c r="MRE25" s="207"/>
      <c r="MRF25" s="207"/>
      <c r="MRG25" s="207"/>
      <c r="MRH25" s="255"/>
      <c r="MRI25" s="254"/>
      <c r="MRJ25" s="207"/>
      <c r="MRK25" s="207"/>
      <c r="MRL25" s="207"/>
      <c r="MRM25" s="207"/>
      <c r="MRN25" s="207"/>
      <c r="MRO25" s="207"/>
      <c r="MRP25" s="255"/>
      <c r="MRQ25" s="254"/>
      <c r="MRR25" s="207"/>
      <c r="MRS25" s="207"/>
      <c r="MRT25" s="207"/>
      <c r="MRU25" s="207"/>
      <c r="MRV25" s="207"/>
      <c r="MRW25" s="207"/>
      <c r="MRX25" s="255"/>
      <c r="MRY25" s="254"/>
      <c r="MRZ25" s="207"/>
      <c r="MSA25" s="207"/>
      <c r="MSB25" s="207"/>
      <c r="MSC25" s="207"/>
      <c r="MSD25" s="207"/>
      <c r="MSE25" s="207"/>
      <c r="MSF25" s="255"/>
      <c r="MSG25" s="254"/>
      <c r="MSH25" s="207"/>
      <c r="MSI25" s="207"/>
      <c r="MSJ25" s="207"/>
      <c r="MSK25" s="207"/>
      <c r="MSL25" s="207"/>
      <c r="MSM25" s="207"/>
      <c r="MSN25" s="255"/>
      <c r="MSO25" s="254"/>
      <c r="MSP25" s="207"/>
      <c r="MSQ25" s="207"/>
      <c r="MSR25" s="207"/>
      <c r="MSS25" s="207"/>
      <c r="MST25" s="207"/>
      <c r="MSU25" s="207"/>
      <c r="MSV25" s="255"/>
      <c r="MSW25" s="254"/>
      <c r="MSX25" s="207"/>
      <c r="MSY25" s="207"/>
      <c r="MSZ25" s="207"/>
      <c r="MTA25" s="207"/>
      <c r="MTB25" s="207"/>
      <c r="MTC25" s="207"/>
      <c r="MTD25" s="255"/>
      <c r="MTE25" s="254"/>
      <c r="MTF25" s="207"/>
      <c r="MTG25" s="207"/>
      <c r="MTH25" s="207"/>
      <c r="MTI25" s="207"/>
      <c r="MTJ25" s="207"/>
      <c r="MTK25" s="207"/>
      <c r="MTL25" s="255"/>
      <c r="MTM25" s="254"/>
      <c r="MTN25" s="207"/>
      <c r="MTO25" s="207"/>
      <c r="MTP25" s="207"/>
      <c r="MTQ25" s="207"/>
      <c r="MTR25" s="207"/>
      <c r="MTS25" s="207"/>
      <c r="MTT25" s="255"/>
      <c r="MTU25" s="254"/>
      <c r="MTV25" s="207"/>
      <c r="MTW25" s="207"/>
      <c r="MTX25" s="207"/>
      <c r="MTY25" s="207"/>
      <c r="MTZ25" s="207"/>
      <c r="MUA25" s="207"/>
      <c r="MUB25" s="255"/>
      <c r="MUC25" s="254"/>
      <c r="MUD25" s="207"/>
      <c r="MUE25" s="207"/>
      <c r="MUF25" s="207"/>
      <c r="MUG25" s="207"/>
      <c r="MUH25" s="207"/>
      <c r="MUI25" s="207"/>
      <c r="MUJ25" s="255"/>
      <c r="MUK25" s="254"/>
      <c r="MUL25" s="207"/>
      <c r="MUM25" s="207"/>
      <c r="MUN25" s="207"/>
      <c r="MUO25" s="207"/>
      <c r="MUP25" s="207"/>
      <c r="MUQ25" s="207"/>
      <c r="MUR25" s="255"/>
      <c r="MUS25" s="254"/>
      <c r="MUT25" s="207"/>
      <c r="MUU25" s="207"/>
      <c r="MUV25" s="207"/>
      <c r="MUW25" s="207"/>
      <c r="MUX25" s="207"/>
      <c r="MUY25" s="207"/>
      <c r="MUZ25" s="255"/>
      <c r="MVA25" s="254"/>
      <c r="MVB25" s="207"/>
      <c r="MVC25" s="207"/>
      <c r="MVD25" s="207"/>
      <c r="MVE25" s="207"/>
      <c r="MVF25" s="207"/>
      <c r="MVG25" s="207"/>
      <c r="MVH25" s="255"/>
      <c r="MVI25" s="254"/>
      <c r="MVJ25" s="207"/>
      <c r="MVK25" s="207"/>
      <c r="MVL25" s="207"/>
      <c r="MVM25" s="207"/>
      <c r="MVN25" s="207"/>
      <c r="MVO25" s="207"/>
      <c r="MVP25" s="255"/>
      <c r="MVQ25" s="254"/>
      <c r="MVR25" s="207"/>
      <c r="MVS25" s="207"/>
      <c r="MVT25" s="207"/>
      <c r="MVU25" s="207"/>
      <c r="MVV25" s="207"/>
      <c r="MVW25" s="207"/>
      <c r="MVX25" s="255"/>
      <c r="MVY25" s="254"/>
      <c r="MVZ25" s="207"/>
      <c r="MWA25" s="207"/>
      <c r="MWB25" s="207"/>
      <c r="MWC25" s="207"/>
      <c r="MWD25" s="207"/>
      <c r="MWE25" s="207"/>
      <c r="MWF25" s="255"/>
      <c r="MWG25" s="254"/>
      <c r="MWH25" s="207"/>
      <c r="MWI25" s="207"/>
      <c r="MWJ25" s="207"/>
      <c r="MWK25" s="207"/>
      <c r="MWL25" s="207"/>
      <c r="MWM25" s="207"/>
      <c r="MWN25" s="255"/>
      <c r="MWO25" s="254"/>
      <c r="MWP25" s="207"/>
      <c r="MWQ25" s="207"/>
      <c r="MWR25" s="207"/>
      <c r="MWS25" s="207"/>
      <c r="MWT25" s="207"/>
      <c r="MWU25" s="207"/>
      <c r="MWV25" s="255"/>
      <c r="MWW25" s="254"/>
      <c r="MWX25" s="207"/>
      <c r="MWY25" s="207"/>
      <c r="MWZ25" s="207"/>
      <c r="MXA25" s="207"/>
      <c r="MXB25" s="207"/>
      <c r="MXC25" s="207"/>
      <c r="MXD25" s="255"/>
      <c r="MXE25" s="254"/>
      <c r="MXF25" s="207"/>
      <c r="MXG25" s="207"/>
      <c r="MXH25" s="207"/>
      <c r="MXI25" s="207"/>
      <c r="MXJ25" s="207"/>
      <c r="MXK25" s="207"/>
      <c r="MXL25" s="255"/>
      <c r="MXM25" s="254"/>
      <c r="MXN25" s="207"/>
      <c r="MXO25" s="207"/>
      <c r="MXP25" s="207"/>
      <c r="MXQ25" s="207"/>
      <c r="MXR25" s="207"/>
      <c r="MXS25" s="207"/>
      <c r="MXT25" s="255"/>
      <c r="MXU25" s="254"/>
      <c r="MXV25" s="207"/>
      <c r="MXW25" s="207"/>
      <c r="MXX25" s="207"/>
      <c r="MXY25" s="207"/>
      <c r="MXZ25" s="207"/>
      <c r="MYA25" s="207"/>
      <c r="MYB25" s="255"/>
      <c r="MYC25" s="254"/>
      <c r="MYD25" s="207"/>
      <c r="MYE25" s="207"/>
      <c r="MYF25" s="207"/>
      <c r="MYG25" s="207"/>
      <c r="MYH25" s="207"/>
      <c r="MYI25" s="207"/>
      <c r="MYJ25" s="255"/>
      <c r="MYK25" s="254"/>
      <c r="MYL25" s="207"/>
      <c r="MYM25" s="207"/>
      <c r="MYN25" s="207"/>
      <c r="MYO25" s="207"/>
      <c r="MYP25" s="207"/>
      <c r="MYQ25" s="207"/>
      <c r="MYR25" s="255"/>
      <c r="MYS25" s="254"/>
      <c r="MYT25" s="207"/>
      <c r="MYU25" s="207"/>
      <c r="MYV25" s="207"/>
      <c r="MYW25" s="207"/>
      <c r="MYX25" s="207"/>
      <c r="MYY25" s="207"/>
      <c r="MYZ25" s="255"/>
      <c r="MZA25" s="254"/>
      <c r="MZB25" s="207"/>
      <c r="MZC25" s="207"/>
      <c r="MZD25" s="207"/>
      <c r="MZE25" s="207"/>
      <c r="MZF25" s="207"/>
      <c r="MZG25" s="207"/>
      <c r="MZH25" s="255"/>
      <c r="MZI25" s="254"/>
      <c r="MZJ25" s="207"/>
      <c r="MZK25" s="207"/>
      <c r="MZL25" s="207"/>
      <c r="MZM25" s="207"/>
      <c r="MZN25" s="207"/>
      <c r="MZO25" s="207"/>
      <c r="MZP25" s="255"/>
      <c r="MZQ25" s="254"/>
      <c r="MZR25" s="207"/>
      <c r="MZS25" s="207"/>
      <c r="MZT25" s="207"/>
      <c r="MZU25" s="207"/>
      <c r="MZV25" s="207"/>
      <c r="MZW25" s="207"/>
      <c r="MZX25" s="255"/>
      <c r="MZY25" s="254"/>
      <c r="MZZ25" s="207"/>
      <c r="NAA25" s="207"/>
      <c r="NAB25" s="207"/>
      <c r="NAC25" s="207"/>
      <c r="NAD25" s="207"/>
      <c r="NAE25" s="207"/>
      <c r="NAF25" s="255"/>
      <c r="NAG25" s="254"/>
      <c r="NAH25" s="207"/>
      <c r="NAI25" s="207"/>
      <c r="NAJ25" s="207"/>
      <c r="NAK25" s="207"/>
      <c r="NAL25" s="207"/>
      <c r="NAM25" s="207"/>
      <c r="NAN25" s="255"/>
      <c r="NAO25" s="254"/>
      <c r="NAP25" s="207"/>
      <c r="NAQ25" s="207"/>
      <c r="NAR25" s="207"/>
      <c r="NAS25" s="207"/>
      <c r="NAT25" s="207"/>
      <c r="NAU25" s="207"/>
      <c r="NAV25" s="255"/>
      <c r="NAW25" s="254"/>
      <c r="NAX25" s="207"/>
      <c r="NAY25" s="207"/>
      <c r="NAZ25" s="207"/>
      <c r="NBA25" s="207"/>
      <c r="NBB25" s="207"/>
      <c r="NBC25" s="207"/>
      <c r="NBD25" s="255"/>
      <c r="NBE25" s="254"/>
      <c r="NBF25" s="207"/>
      <c r="NBG25" s="207"/>
      <c r="NBH25" s="207"/>
      <c r="NBI25" s="207"/>
      <c r="NBJ25" s="207"/>
      <c r="NBK25" s="207"/>
      <c r="NBL25" s="255"/>
      <c r="NBM25" s="254"/>
      <c r="NBN25" s="207"/>
      <c r="NBO25" s="207"/>
      <c r="NBP25" s="207"/>
      <c r="NBQ25" s="207"/>
      <c r="NBR25" s="207"/>
      <c r="NBS25" s="207"/>
      <c r="NBT25" s="255"/>
      <c r="NBU25" s="254"/>
      <c r="NBV25" s="207"/>
      <c r="NBW25" s="207"/>
      <c r="NBX25" s="207"/>
      <c r="NBY25" s="207"/>
      <c r="NBZ25" s="207"/>
      <c r="NCA25" s="207"/>
      <c r="NCB25" s="255"/>
      <c r="NCC25" s="254"/>
      <c r="NCD25" s="207"/>
      <c r="NCE25" s="207"/>
      <c r="NCF25" s="207"/>
      <c r="NCG25" s="207"/>
      <c r="NCH25" s="207"/>
      <c r="NCI25" s="207"/>
      <c r="NCJ25" s="255"/>
      <c r="NCK25" s="254"/>
      <c r="NCL25" s="207"/>
      <c r="NCM25" s="207"/>
      <c r="NCN25" s="207"/>
      <c r="NCO25" s="207"/>
      <c r="NCP25" s="207"/>
      <c r="NCQ25" s="207"/>
      <c r="NCR25" s="255"/>
      <c r="NCS25" s="254"/>
      <c r="NCT25" s="207"/>
      <c r="NCU25" s="207"/>
      <c r="NCV25" s="207"/>
      <c r="NCW25" s="207"/>
      <c r="NCX25" s="207"/>
      <c r="NCY25" s="207"/>
      <c r="NCZ25" s="255"/>
      <c r="NDA25" s="254"/>
      <c r="NDB25" s="207"/>
      <c r="NDC25" s="207"/>
      <c r="NDD25" s="207"/>
      <c r="NDE25" s="207"/>
      <c r="NDF25" s="207"/>
      <c r="NDG25" s="207"/>
      <c r="NDH25" s="255"/>
      <c r="NDI25" s="254"/>
      <c r="NDJ25" s="207"/>
      <c r="NDK25" s="207"/>
      <c r="NDL25" s="207"/>
      <c r="NDM25" s="207"/>
      <c r="NDN25" s="207"/>
      <c r="NDO25" s="207"/>
      <c r="NDP25" s="255"/>
      <c r="NDQ25" s="254"/>
      <c r="NDR25" s="207"/>
      <c r="NDS25" s="207"/>
      <c r="NDT25" s="207"/>
      <c r="NDU25" s="207"/>
      <c r="NDV25" s="207"/>
      <c r="NDW25" s="207"/>
      <c r="NDX25" s="255"/>
      <c r="NDY25" s="254"/>
      <c r="NDZ25" s="207"/>
      <c r="NEA25" s="207"/>
      <c r="NEB25" s="207"/>
      <c r="NEC25" s="207"/>
      <c r="NED25" s="207"/>
      <c r="NEE25" s="207"/>
      <c r="NEF25" s="255"/>
      <c r="NEG25" s="254"/>
      <c r="NEH25" s="207"/>
      <c r="NEI25" s="207"/>
      <c r="NEJ25" s="207"/>
      <c r="NEK25" s="207"/>
      <c r="NEL25" s="207"/>
      <c r="NEM25" s="207"/>
      <c r="NEN25" s="255"/>
      <c r="NEO25" s="254"/>
      <c r="NEP25" s="207"/>
      <c r="NEQ25" s="207"/>
      <c r="NER25" s="207"/>
      <c r="NES25" s="207"/>
      <c r="NET25" s="207"/>
      <c r="NEU25" s="207"/>
      <c r="NEV25" s="255"/>
      <c r="NEW25" s="254"/>
      <c r="NEX25" s="207"/>
      <c r="NEY25" s="207"/>
      <c r="NEZ25" s="207"/>
      <c r="NFA25" s="207"/>
      <c r="NFB25" s="207"/>
      <c r="NFC25" s="207"/>
      <c r="NFD25" s="255"/>
      <c r="NFE25" s="254"/>
      <c r="NFF25" s="207"/>
      <c r="NFG25" s="207"/>
      <c r="NFH25" s="207"/>
      <c r="NFI25" s="207"/>
      <c r="NFJ25" s="207"/>
      <c r="NFK25" s="207"/>
      <c r="NFL25" s="255"/>
      <c r="NFM25" s="254"/>
      <c r="NFN25" s="207"/>
      <c r="NFO25" s="207"/>
      <c r="NFP25" s="207"/>
      <c r="NFQ25" s="207"/>
      <c r="NFR25" s="207"/>
      <c r="NFS25" s="207"/>
      <c r="NFT25" s="255"/>
      <c r="NFU25" s="254"/>
      <c r="NFV25" s="207"/>
      <c r="NFW25" s="207"/>
      <c r="NFX25" s="207"/>
      <c r="NFY25" s="207"/>
      <c r="NFZ25" s="207"/>
      <c r="NGA25" s="207"/>
      <c r="NGB25" s="255"/>
      <c r="NGC25" s="254"/>
      <c r="NGD25" s="207"/>
      <c r="NGE25" s="207"/>
      <c r="NGF25" s="207"/>
      <c r="NGG25" s="207"/>
      <c r="NGH25" s="207"/>
      <c r="NGI25" s="207"/>
      <c r="NGJ25" s="255"/>
      <c r="NGK25" s="254"/>
      <c r="NGL25" s="207"/>
      <c r="NGM25" s="207"/>
      <c r="NGN25" s="207"/>
      <c r="NGO25" s="207"/>
      <c r="NGP25" s="207"/>
      <c r="NGQ25" s="207"/>
      <c r="NGR25" s="255"/>
      <c r="NGS25" s="254"/>
      <c r="NGT25" s="207"/>
      <c r="NGU25" s="207"/>
      <c r="NGV25" s="207"/>
      <c r="NGW25" s="207"/>
      <c r="NGX25" s="207"/>
      <c r="NGY25" s="207"/>
      <c r="NGZ25" s="255"/>
      <c r="NHA25" s="254"/>
      <c r="NHB25" s="207"/>
      <c r="NHC25" s="207"/>
      <c r="NHD25" s="207"/>
      <c r="NHE25" s="207"/>
      <c r="NHF25" s="207"/>
      <c r="NHG25" s="207"/>
      <c r="NHH25" s="255"/>
      <c r="NHI25" s="254"/>
      <c r="NHJ25" s="207"/>
      <c r="NHK25" s="207"/>
      <c r="NHL25" s="207"/>
      <c r="NHM25" s="207"/>
      <c r="NHN25" s="207"/>
      <c r="NHO25" s="207"/>
      <c r="NHP25" s="255"/>
      <c r="NHQ25" s="254"/>
      <c r="NHR25" s="207"/>
      <c r="NHS25" s="207"/>
      <c r="NHT25" s="207"/>
      <c r="NHU25" s="207"/>
      <c r="NHV25" s="207"/>
      <c r="NHW25" s="207"/>
      <c r="NHX25" s="255"/>
      <c r="NHY25" s="254"/>
      <c r="NHZ25" s="207"/>
      <c r="NIA25" s="207"/>
      <c r="NIB25" s="207"/>
      <c r="NIC25" s="207"/>
      <c r="NID25" s="207"/>
      <c r="NIE25" s="207"/>
      <c r="NIF25" s="255"/>
      <c r="NIG25" s="254"/>
      <c r="NIH25" s="207"/>
      <c r="NII25" s="207"/>
      <c r="NIJ25" s="207"/>
      <c r="NIK25" s="207"/>
      <c r="NIL25" s="207"/>
      <c r="NIM25" s="207"/>
      <c r="NIN25" s="255"/>
      <c r="NIO25" s="254"/>
      <c r="NIP25" s="207"/>
      <c r="NIQ25" s="207"/>
      <c r="NIR25" s="207"/>
      <c r="NIS25" s="207"/>
      <c r="NIT25" s="207"/>
      <c r="NIU25" s="207"/>
      <c r="NIV25" s="255"/>
      <c r="NIW25" s="254"/>
      <c r="NIX25" s="207"/>
      <c r="NIY25" s="207"/>
      <c r="NIZ25" s="207"/>
      <c r="NJA25" s="207"/>
      <c r="NJB25" s="207"/>
      <c r="NJC25" s="207"/>
      <c r="NJD25" s="255"/>
      <c r="NJE25" s="254"/>
      <c r="NJF25" s="207"/>
      <c r="NJG25" s="207"/>
      <c r="NJH25" s="207"/>
      <c r="NJI25" s="207"/>
      <c r="NJJ25" s="207"/>
      <c r="NJK25" s="207"/>
      <c r="NJL25" s="255"/>
      <c r="NJM25" s="254"/>
      <c r="NJN25" s="207"/>
      <c r="NJO25" s="207"/>
      <c r="NJP25" s="207"/>
      <c r="NJQ25" s="207"/>
      <c r="NJR25" s="207"/>
      <c r="NJS25" s="207"/>
      <c r="NJT25" s="255"/>
      <c r="NJU25" s="254"/>
      <c r="NJV25" s="207"/>
      <c r="NJW25" s="207"/>
      <c r="NJX25" s="207"/>
      <c r="NJY25" s="207"/>
      <c r="NJZ25" s="207"/>
      <c r="NKA25" s="207"/>
      <c r="NKB25" s="255"/>
      <c r="NKC25" s="254"/>
      <c r="NKD25" s="207"/>
      <c r="NKE25" s="207"/>
      <c r="NKF25" s="207"/>
      <c r="NKG25" s="207"/>
      <c r="NKH25" s="207"/>
      <c r="NKI25" s="207"/>
      <c r="NKJ25" s="255"/>
      <c r="NKK25" s="254"/>
      <c r="NKL25" s="207"/>
      <c r="NKM25" s="207"/>
      <c r="NKN25" s="207"/>
      <c r="NKO25" s="207"/>
      <c r="NKP25" s="207"/>
      <c r="NKQ25" s="207"/>
      <c r="NKR25" s="255"/>
      <c r="NKS25" s="254"/>
      <c r="NKT25" s="207"/>
      <c r="NKU25" s="207"/>
      <c r="NKV25" s="207"/>
      <c r="NKW25" s="207"/>
      <c r="NKX25" s="207"/>
      <c r="NKY25" s="207"/>
      <c r="NKZ25" s="255"/>
      <c r="NLA25" s="254"/>
      <c r="NLB25" s="207"/>
      <c r="NLC25" s="207"/>
      <c r="NLD25" s="207"/>
      <c r="NLE25" s="207"/>
      <c r="NLF25" s="207"/>
      <c r="NLG25" s="207"/>
      <c r="NLH25" s="255"/>
      <c r="NLI25" s="254"/>
      <c r="NLJ25" s="207"/>
      <c r="NLK25" s="207"/>
      <c r="NLL25" s="207"/>
      <c r="NLM25" s="207"/>
      <c r="NLN25" s="207"/>
      <c r="NLO25" s="207"/>
      <c r="NLP25" s="255"/>
      <c r="NLQ25" s="254"/>
      <c r="NLR25" s="207"/>
      <c r="NLS25" s="207"/>
      <c r="NLT25" s="207"/>
      <c r="NLU25" s="207"/>
      <c r="NLV25" s="207"/>
      <c r="NLW25" s="207"/>
      <c r="NLX25" s="255"/>
      <c r="NLY25" s="254"/>
      <c r="NLZ25" s="207"/>
      <c r="NMA25" s="207"/>
      <c r="NMB25" s="207"/>
      <c r="NMC25" s="207"/>
      <c r="NMD25" s="207"/>
      <c r="NME25" s="207"/>
      <c r="NMF25" s="255"/>
      <c r="NMG25" s="254"/>
      <c r="NMH25" s="207"/>
      <c r="NMI25" s="207"/>
      <c r="NMJ25" s="207"/>
      <c r="NMK25" s="207"/>
      <c r="NML25" s="207"/>
      <c r="NMM25" s="207"/>
      <c r="NMN25" s="255"/>
      <c r="NMO25" s="254"/>
      <c r="NMP25" s="207"/>
      <c r="NMQ25" s="207"/>
      <c r="NMR25" s="207"/>
      <c r="NMS25" s="207"/>
      <c r="NMT25" s="207"/>
      <c r="NMU25" s="207"/>
      <c r="NMV25" s="255"/>
      <c r="NMW25" s="254"/>
      <c r="NMX25" s="207"/>
      <c r="NMY25" s="207"/>
      <c r="NMZ25" s="207"/>
      <c r="NNA25" s="207"/>
      <c r="NNB25" s="207"/>
      <c r="NNC25" s="207"/>
      <c r="NND25" s="255"/>
      <c r="NNE25" s="254"/>
      <c r="NNF25" s="207"/>
      <c r="NNG25" s="207"/>
      <c r="NNH25" s="207"/>
      <c r="NNI25" s="207"/>
      <c r="NNJ25" s="207"/>
      <c r="NNK25" s="207"/>
      <c r="NNL25" s="255"/>
      <c r="NNM25" s="254"/>
      <c r="NNN25" s="207"/>
      <c r="NNO25" s="207"/>
      <c r="NNP25" s="207"/>
      <c r="NNQ25" s="207"/>
      <c r="NNR25" s="207"/>
      <c r="NNS25" s="207"/>
      <c r="NNT25" s="255"/>
      <c r="NNU25" s="254"/>
      <c r="NNV25" s="207"/>
      <c r="NNW25" s="207"/>
      <c r="NNX25" s="207"/>
      <c r="NNY25" s="207"/>
      <c r="NNZ25" s="207"/>
      <c r="NOA25" s="207"/>
      <c r="NOB25" s="255"/>
      <c r="NOC25" s="254"/>
      <c r="NOD25" s="207"/>
      <c r="NOE25" s="207"/>
      <c r="NOF25" s="207"/>
      <c r="NOG25" s="207"/>
      <c r="NOH25" s="207"/>
      <c r="NOI25" s="207"/>
      <c r="NOJ25" s="255"/>
      <c r="NOK25" s="254"/>
      <c r="NOL25" s="207"/>
      <c r="NOM25" s="207"/>
      <c r="NON25" s="207"/>
      <c r="NOO25" s="207"/>
      <c r="NOP25" s="207"/>
      <c r="NOQ25" s="207"/>
      <c r="NOR25" s="255"/>
      <c r="NOS25" s="254"/>
      <c r="NOT25" s="207"/>
      <c r="NOU25" s="207"/>
      <c r="NOV25" s="207"/>
      <c r="NOW25" s="207"/>
      <c r="NOX25" s="207"/>
      <c r="NOY25" s="207"/>
      <c r="NOZ25" s="255"/>
      <c r="NPA25" s="254"/>
      <c r="NPB25" s="207"/>
      <c r="NPC25" s="207"/>
      <c r="NPD25" s="207"/>
      <c r="NPE25" s="207"/>
      <c r="NPF25" s="207"/>
      <c r="NPG25" s="207"/>
      <c r="NPH25" s="255"/>
      <c r="NPI25" s="254"/>
      <c r="NPJ25" s="207"/>
      <c r="NPK25" s="207"/>
      <c r="NPL25" s="207"/>
      <c r="NPM25" s="207"/>
      <c r="NPN25" s="207"/>
      <c r="NPO25" s="207"/>
      <c r="NPP25" s="255"/>
      <c r="NPQ25" s="254"/>
      <c r="NPR25" s="207"/>
      <c r="NPS25" s="207"/>
      <c r="NPT25" s="207"/>
      <c r="NPU25" s="207"/>
      <c r="NPV25" s="207"/>
      <c r="NPW25" s="207"/>
      <c r="NPX25" s="255"/>
      <c r="NPY25" s="254"/>
      <c r="NPZ25" s="207"/>
      <c r="NQA25" s="207"/>
      <c r="NQB25" s="207"/>
      <c r="NQC25" s="207"/>
      <c r="NQD25" s="207"/>
      <c r="NQE25" s="207"/>
      <c r="NQF25" s="255"/>
      <c r="NQG25" s="254"/>
      <c r="NQH25" s="207"/>
      <c r="NQI25" s="207"/>
      <c r="NQJ25" s="207"/>
      <c r="NQK25" s="207"/>
      <c r="NQL25" s="207"/>
      <c r="NQM25" s="207"/>
      <c r="NQN25" s="255"/>
      <c r="NQO25" s="254"/>
      <c r="NQP25" s="207"/>
      <c r="NQQ25" s="207"/>
      <c r="NQR25" s="207"/>
      <c r="NQS25" s="207"/>
      <c r="NQT25" s="207"/>
      <c r="NQU25" s="207"/>
      <c r="NQV25" s="255"/>
      <c r="NQW25" s="254"/>
      <c r="NQX25" s="207"/>
      <c r="NQY25" s="207"/>
      <c r="NQZ25" s="207"/>
      <c r="NRA25" s="207"/>
      <c r="NRB25" s="207"/>
      <c r="NRC25" s="207"/>
      <c r="NRD25" s="255"/>
      <c r="NRE25" s="254"/>
      <c r="NRF25" s="207"/>
      <c r="NRG25" s="207"/>
      <c r="NRH25" s="207"/>
      <c r="NRI25" s="207"/>
      <c r="NRJ25" s="207"/>
      <c r="NRK25" s="207"/>
      <c r="NRL25" s="255"/>
      <c r="NRM25" s="254"/>
      <c r="NRN25" s="207"/>
      <c r="NRO25" s="207"/>
      <c r="NRP25" s="207"/>
      <c r="NRQ25" s="207"/>
      <c r="NRR25" s="207"/>
      <c r="NRS25" s="207"/>
      <c r="NRT25" s="255"/>
      <c r="NRU25" s="254"/>
      <c r="NRV25" s="207"/>
      <c r="NRW25" s="207"/>
      <c r="NRX25" s="207"/>
      <c r="NRY25" s="207"/>
      <c r="NRZ25" s="207"/>
      <c r="NSA25" s="207"/>
      <c r="NSB25" s="255"/>
      <c r="NSC25" s="254"/>
      <c r="NSD25" s="207"/>
      <c r="NSE25" s="207"/>
      <c r="NSF25" s="207"/>
      <c r="NSG25" s="207"/>
      <c r="NSH25" s="207"/>
      <c r="NSI25" s="207"/>
      <c r="NSJ25" s="255"/>
      <c r="NSK25" s="254"/>
      <c r="NSL25" s="207"/>
      <c r="NSM25" s="207"/>
      <c r="NSN25" s="207"/>
      <c r="NSO25" s="207"/>
      <c r="NSP25" s="207"/>
      <c r="NSQ25" s="207"/>
      <c r="NSR25" s="255"/>
      <c r="NSS25" s="254"/>
      <c r="NST25" s="207"/>
      <c r="NSU25" s="207"/>
      <c r="NSV25" s="207"/>
      <c r="NSW25" s="207"/>
      <c r="NSX25" s="207"/>
      <c r="NSY25" s="207"/>
      <c r="NSZ25" s="255"/>
      <c r="NTA25" s="254"/>
      <c r="NTB25" s="207"/>
      <c r="NTC25" s="207"/>
      <c r="NTD25" s="207"/>
      <c r="NTE25" s="207"/>
      <c r="NTF25" s="207"/>
      <c r="NTG25" s="207"/>
      <c r="NTH25" s="255"/>
      <c r="NTI25" s="254"/>
      <c r="NTJ25" s="207"/>
      <c r="NTK25" s="207"/>
      <c r="NTL25" s="207"/>
      <c r="NTM25" s="207"/>
      <c r="NTN25" s="207"/>
      <c r="NTO25" s="207"/>
      <c r="NTP25" s="255"/>
      <c r="NTQ25" s="254"/>
      <c r="NTR25" s="207"/>
      <c r="NTS25" s="207"/>
      <c r="NTT25" s="207"/>
      <c r="NTU25" s="207"/>
      <c r="NTV25" s="207"/>
      <c r="NTW25" s="207"/>
      <c r="NTX25" s="255"/>
      <c r="NTY25" s="254"/>
      <c r="NTZ25" s="207"/>
      <c r="NUA25" s="207"/>
      <c r="NUB25" s="207"/>
      <c r="NUC25" s="207"/>
      <c r="NUD25" s="207"/>
      <c r="NUE25" s="207"/>
      <c r="NUF25" s="255"/>
      <c r="NUG25" s="254"/>
      <c r="NUH25" s="207"/>
      <c r="NUI25" s="207"/>
      <c r="NUJ25" s="207"/>
      <c r="NUK25" s="207"/>
      <c r="NUL25" s="207"/>
      <c r="NUM25" s="207"/>
      <c r="NUN25" s="255"/>
      <c r="NUO25" s="254"/>
      <c r="NUP25" s="207"/>
      <c r="NUQ25" s="207"/>
      <c r="NUR25" s="207"/>
      <c r="NUS25" s="207"/>
      <c r="NUT25" s="207"/>
      <c r="NUU25" s="207"/>
      <c r="NUV25" s="255"/>
      <c r="NUW25" s="254"/>
      <c r="NUX25" s="207"/>
      <c r="NUY25" s="207"/>
      <c r="NUZ25" s="207"/>
      <c r="NVA25" s="207"/>
      <c r="NVB25" s="207"/>
      <c r="NVC25" s="207"/>
      <c r="NVD25" s="255"/>
      <c r="NVE25" s="254"/>
      <c r="NVF25" s="207"/>
      <c r="NVG25" s="207"/>
      <c r="NVH25" s="207"/>
      <c r="NVI25" s="207"/>
      <c r="NVJ25" s="207"/>
      <c r="NVK25" s="207"/>
      <c r="NVL25" s="255"/>
      <c r="NVM25" s="254"/>
      <c r="NVN25" s="207"/>
      <c r="NVO25" s="207"/>
      <c r="NVP25" s="207"/>
      <c r="NVQ25" s="207"/>
      <c r="NVR25" s="207"/>
      <c r="NVS25" s="207"/>
      <c r="NVT25" s="255"/>
      <c r="NVU25" s="254"/>
      <c r="NVV25" s="207"/>
      <c r="NVW25" s="207"/>
      <c r="NVX25" s="207"/>
      <c r="NVY25" s="207"/>
      <c r="NVZ25" s="207"/>
      <c r="NWA25" s="207"/>
      <c r="NWB25" s="255"/>
      <c r="NWC25" s="254"/>
      <c r="NWD25" s="207"/>
      <c r="NWE25" s="207"/>
      <c r="NWF25" s="207"/>
      <c r="NWG25" s="207"/>
      <c r="NWH25" s="207"/>
      <c r="NWI25" s="207"/>
      <c r="NWJ25" s="255"/>
      <c r="NWK25" s="254"/>
      <c r="NWL25" s="207"/>
      <c r="NWM25" s="207"/>
      <c r="NWN25" s="207"/>
      <c r="NWO25" s="207"/>
      <c r="NWP25" s="207"/>
      <c r="NWQ25" s="207"/>
      <c r="NWR25" s="255"/>
      <c r="NWS25" s="254"/>
      <c r="NWT25" s="207"/>
      <c r="NWU25" s="207"/>
      <c r="NWV25" s="207"/>
      <c r="NWW25" s="207"/>
      <c r="NWX25" s="207"/>
      <c r="NWY25" s="207"/>
      <c r="NWZ25" s="255"/>
      <c r="NXA25" s="254"/>
      <c r="NXB25" s="207"/>
      <c r="NXC25" s="207"/>
      <c r="NXD25" s="207"/>
      <c r="NXE25" s="207"/>
      <c r="NXF25" s="207"/>
      <c r="NXG25" s="207"/>
      <c r="NXH25" s="255"/>
      <c r="NXI25" s="254"/>
      <c r="NXJ25" s="207"/>
      <c r="NXK25" s="207"/>
      <c r="NXL25" s="207"/>
      <c r="NXM25" s="207"/>
      <c r="NXN25" s="207"/>
      <c r="NXO25" s="207"/>
      <c r="NXP25" s="255"/>
      <c r="NXQ25" s="254"/>
      <c r="NXR25" s="207"/>
      <c r="NXS25" s="207"/>
      <c r="NXT25" s="207"/>
      <c r="NXU25" s="207"/>
      <c r="NXV25" s="207"/>
      <c r="NXW25" s="207"/>
      <c r="NXX25" s="255"/>
      <c r="NXY25" s="254"/>
      <c r="NXZ25" s="207"/>
      <c r="NYA25" s="207"/>
      <c r="NYB25" s="207"/>
      <c r="NYC25" s="207"/>
      <c r="NYD25" s="207"/>
      <c r="NYE25" s="207"/>
      <c r="NYF25" s="255"/>
      <c r="NYG25" s="254"/>
      <c r="NYH25" s="207"/>
      <c r="NYI25" s="207"/>
      <c r="NYJ25" s="207"/>
      <c r="NYK25" s="207"/>
      <c r="NYL25" s="207"/>
      <c r="NYM25" s="207"/>
      <c r="NYN25" s="255"/>
      <c r="NYO25" s="254"/>
      <c r="NYP25" s="207"/>
      <c r="NYQ25" s="207"/>
      <c r="NYR25" s="207"/>
      <c r="NYS25" s="207"/>
      <c r="NYT25" s="207"/>
      <c r="NYU25" s="207"/>
      <c r="NYV25" s="255"/>
      <c r="NYW25" s="254"/>
      <c r="NYX25" s="207"/>
      <c r="NYY25" s="207"/>
      <c r="NYZ25" s="207"/>
      <c r="NZA25" s="207"/>
      <c r="NZB25" s="207"/>
      <c r="NZC25" s="207"/>
      <c r="NZD25" s="255"/>
      <c r="NZE25" s="254"/>
      <c r="NZF25" s="207"/>
      <c r="NZG25" s="207"/>
      <c r="NZH25" s="207"/>
      <c r="NZI25" s="207"/>
      <c r="NZJ25" s="207"/>
      <c r="NZK25" s="207"/>
      <c r="NZL25" s="255"/>
      <c r="NZM25" s="254"/>
      <c r="NZN25" s="207"/>
      <c r="NZO25" s="207"/>
      <c r="NZP25" s="207"/>
      <c r="NZQ25" s="207"/>
      <c r="NZR25" s="207"/>
      <c r="NZS25" s="207"/>
      <c r="NZT25" s="255"/>
      <c r="NZU25" s="254"/>
      <c r="NZV25" s="207"/>
      <c r="NZW25" s="207"/>
      <c r="NZX25" s="207"/>
      <c r="NZY25" s="207"/>
      <c r="NZZ25" s="207"/>
      <c r="OAA25" s="207"/>
      <c r="OAB25" s="255"/>
      <c r="OAC25" s="254"/>
      <c r="OAD25" s="207"/>
      <c r="OAE25" s="207"/>
      <c r="OAF25" s="207"/>
      <c r="OAG25" s="207"/>
      <c r="OAH25" s="207"/>
      <c r="OAI25" s="207"/>
      <c r="OAJ25" s="255"/>
      <c r="OAK25" s="254"/>
      <c r="OAL25" s="207"/>
      <c r="OAM25" s="207"/>
      <c r="OAN25" s="207"/>
      <c r="OAO25" s="207"/>
      <c r="OAP25" s="207"/>
      <c r="OAQ25" s="207"/>
      <c r="OAR25" s="255"/>
      <c r="OAS25" s="254"/>
      <c r="OAT25" s="207"/>
      <c r="OAU25" s="207"/>
      <c r="OAV25" s="207"/>
      <c r="OAW25" s="207"/>
      <c r="OAX25" s="207"/>
      <c r="OAY25" s="207"/>
      <c r="OAZ25" s="255"/>
      <c r="OBA25" s="254"/>
      <c r="OBB25" s="207"/>
      <c r="OBC25" s="207"/>
      <c r="OBD25" s="207"/>
      <c r="OBE25" s="207"/>
      <c r="OBF25" s="207"/>
      <c r="OBG25" s="207"/>
      <c r="OBH25" s="255"/>
      <c r="OBI25" s="254"/>
      <c r="OBJ25" s="207"/>
      <c r="OBK25" s="207"/>
      <c r="OBL25" s="207"/>
      <c r="OBM25" s="207"/>
      <c r="OBN25" s="207"/>
      <c r="OBO25" s="207"/>
      <c r="OBP25" s="255"/>
      <c r="OBQ25" s="254"/>
      <c r="OBR25" s="207"/>
      <c r="OBS25" s="207"/>
      <c r="OBT25" s="207"/>
      <c r="OBU25" s="207"/>
      <c r="OBV25" s="207"/>
      <c r="OBW25" s="207"/>
      <c r="OBX25" s="255"/>
      <c r="OBY25" s="254"/>
      <c r="OBZ25" s="207"/>
      <c r="OCA25" s="207"/>
      <c r="OCB25" s="207"/>
      <c r="OCC25" s="207"/>
      <c r="OCD25" s="207"/>
      <c r="OCE25" s="207"/>
      <c r="OCF25" s="255"/>
      <c r="OCG25" s="254"/>
      <c r="OCH25" s="207"/>
      <c r="OCI25" s="207"/>
      <c r="OCJ25" s="207"/>
      <c r="OCK25" s="207"/>
      <c r="OCL25" s="207"/>
      <c r="OCM25" s="207"/>
      <c r="OCN25" s="255"/>
      <c r="OCO25" s="254"/>
      <c r="OCP25" s="207"/>
      <c r="OCQ25" s="207"/>
      <c r="OCR25" s="207"/>
      <c r="OCS25" s="207"/>
      <c r="OCT25" s="207"/>
      <c r="OCU25" s="207"/>
      <c r="OCV25" s="255"/>
      <c r="OCW25" s="254"/>
      <c r="OCX25" s="207"/>
      <c r="OCY25" s="207"/>
      <c r="OCZ25" s="207"/>
      <c r="ODA25" s="207"/>
      <c r="ODB25" s="207"/>
      <c r="ODC25" s="207"/>
      <c r="ODD25" s="255"/>
      <c r="ODE25" s="254"/>
      <c r="ODF25" s="207"/>
      <c r="ODG25" s="207"/>
      <c r="ODH25" s="207"/>
      <c r="ODI25" s="207"/>
      <c r="ODJ25" s="207"/>
      <c r="ODK25" s="207"/>
      <c r="ODL25" s="255"/>
      <c r="ODM25" s="254"/>
      <c r="ODN25" s="207"/>
      <c r="ODO25" s="207"/>
      <c r="ODP25" s="207"/>
      <c r="ODQ25" s="207"/>
      <c r="ODR25" s="207"/>
      <c r="ODS25" s="207"/>
      <c r="ODT25" s="255"/>
      <c r="ODU25" s="254"/>
      <c r="ODV25" s="207"/>
      <c r="ODW25" s="207"/>
      <c r="ODX25" s="207"/>
      <c r="ODY25" s="207"/>
      <c r="ODZ25" s="207"/>
      <c r="OEA25" s="207"/>
      <c r="OEB25" s="255"/>
      <c r="OEC25" s="254"/>
      <c r="OED25" s="207"/>
      <c r="OEE25" s="207"/>
      <c r="OEF25" s="207"/>
      <c r="OEG25" s="207"/>
      <c r="OEH25" s="207"/>
      <c r="OEI25" s="207"/>
      <c r="OEJ25" s="255"/>
      <c r="OEK25" s="254"/>
      <c r="OEL25" s="207"/>
      <c r="OEM25" s="207"/>
      <c r="OEN25" s="207"/>
      <c r="OEO25" s="207"/>
      <c r="OEP25" s="207"/>
      <c r="OEQ25" s="207"/>
      <c r="OER25" s="255"/>
      <c r="OES25" s="254"/>
      <c r="OET25" s="207"/>
      <c r="OEU25" s="207"/>
      <c r="OEV25" s="207"/>
      <c r="OEW25" s="207"/>
      <c r="OEX25" s="207"/>
      <c r="OEY25" s="207"/>
      <c r="OEZ25" s="255"/>
      <c r="OFA25" s="254"/>
      <c r="OFB25" s="207"/>
      <c r="OFC25" s="207"/>
      <c r="OFD25" s="207"/>
      <c r="OFE25" s="207"/>
      <c r="OFF25" s="207"/>
      <c r="OFG25" s="207"/>
      <c r="OFH25" s="255"/>
      <c r="OFI25" s="254"/>
      <c r="OFJ25" s="207"/>
      <c r="OFK25" s="207"/>
      <c r="OFL25" s="207"/>
      <c r="OFM25" s="207"/>
      <c r="OFN25" s="207"/>
      <c r="OFO25" s="207"/>
      <c r="OFP25" s="255"/>
      <c r="OFQ25" s="254"/>
      <c r="OFR25" s="207"/>
      <c r="OFS25" s="207"/>
      <c r="OFT25" s="207"/>
      <c r="OFU25" s="207"/>
      <c r="OFV25" s="207"/>
      <c r="OFW25" s="207"/>
      <c r="OFX25" s="255"/>
      <c r="OFY25" s="254"/>
      <c r="OFZ25" s="207"/>
      <c r="OGA25" s="207"/>
      <c r="OGB25" s="207"/>
      <c r="OGC25" s="207"/>
      <c r="OGD25" s="207"/>
      <c r="OGE25" s="207"/>
      <c r="OGF25" s="255"/>
      <c r="OGG25" s="254"/>
      <c r="OGH25" s="207"/>
      <c r="OGI25" s="207"/>
      <c r="OGJ25" s="207"/>
      <c r="OGK25" s="207"/>
      <c r="OGL25" s="207"/>
      <c r="OGM25" s="207"/>
      <c r="OGN25" s="255"/>
      <c r="OGO25" s="254"/>
      <c r="OGP25" s="207"/>
      <c r="OGQ25" s="207"/>
      <c r="OGR25" s="207"/>
      <c r="OGS25" s="207"/>
      <c r="OGT25" s="207"/>
      <c r="OGU25" s="207"/>
      <c r="OGV25" s="255"/>
      <c r="OGW25" s="254"/>
      <c r="OGX25" s="207"/>
      <c r="OGY25" s="207"/>
      <c r="OGZ25" s="207"/>
      <c r="OHA25" s="207"/>
      <c r="OHB25" s="207"/>
      <c r="OHC25" s="207"/>
      <c r="OHD25" s="255"/>
      <c r="OHE25" s="254"/>
      <c r="OHF25" s="207"/>
      <c r="OHG25" s="207"/>
      <c r="OHH25" s="207"/>
      <c r="OHI25" s="207"/>
      <c r="OHJ25" s="207"/>
      <c r="OHK25" s="207"/>
      <c r="OHL25" s="255"/>
      <c r="OHM25" s="254"/>
      <c r="OHN25" s="207"/>
      <c r="OHO25" s="207"/>
      <c r="OHP25" s="207"/>
      <c r="OHQ25" s="207"/>
      <c r="OHR25" s="207"/>
      <c r="OHS25" s="207"/>
      <c r="OHT25" s="255"/>
      <c r="OHU25" s="254"/>
      <c r="OHV25" s="207"/>
      <c r="OHW25" s="207"/>
      <c r="OHX25" s="207"/>
      <c r="OHY25" s="207"/>
      <c r="OHZ25" s="207"/>
      <c r="OIA25" s="207"/>
      <c r="OIB25" s="255"/>
      <c r="OIC25" s="254"/>
      <c r="OID25" s="207"/>
      <c r="OIE25" s="207"/>
      <c r="OIF25" s="207"/>
      <c r="OIG25" s="207"/>
      <c r="OIH25" s="207"/>
      <c r="OII25" s="207"/>
      <c r="OIJ25" s="255"/>
      <c r="OIK25" s="254"/>
      <c r="OIL25" s="207"/>
      <c r="OIM25" s="207"/>
      <c r="OIN25" s="207"/>
      <c r="OIO25" s="207"/>
      <c r="OIP25" s="207"/>
      <c r="OIQ25" s="207"/>
      <c r="OIR25" s="255"/>
      <c r="OIS25" s="254"/>
      <c r="OIT25" s="207"/>
      <c r="OIU25" s="207"/>
      <c r="OIV25" s="207"/>
      <c r="OIW25" s="207"/>
      <c r="OIX25" s="207"/>
      <c r="OIY25" s="207"/>
      <c r="OIZ25" s="255"/>
      <c r="OJA25" s="254"/>
      <c r="OJB25" s="207"/>
      <c r="OJC25" s="207"/>
      <c r="OJD25" s="207"/>
      <c r="OJE25" s="207"/>
      <c r="OJF25" s="207"/>
      <c r="OJG25" s="207"/>
      <c r="OJH25" s="255"/>
      <c r="OJI25" s="254"/>
      <c r="OJJ25" s="207"/>
      <c r="OJK25" s="207"/>
      <c r="OJL25" s="207"/>
      <c r="OJM25" s="207"/>
      <c r="OJN25" s="207"/>
      <c r="OJO25" s="207"/>
      <c r="OJP25" s="255"/>
      <c r="OJQ25" s="254"/>
      <c r="OJR25" s="207"/>
      <c r="OJS25" s="207"/>
      <c r="OJT25" s="207"/>
      <c r="OJU25" s="207"/>
      <c r="OJV25" s="207"/>
      <c r="OJW25" s="207"/>
      <c r="OJX25" s="255"/>
      <c r="OJY25" s="254"/>
      <c r="OJZ25" s="207"/>
      <c r="OKA25" s="207"/>
      <c r="OKB25" s="207"/>
      <c r="OKC25" s="207"/>
      <c r="OKD25" s="207"/>
      <c r="OKE25" s="207"/>
      <c r="OKF25" s="255"/>
      <c r="OKG25" s="254"/>
      <c r="OKH25" s="207"/>
      <c r="OKI25" s="207"/>
      <c r="OKJ25" s="207"/>
      <c r="OKK25" s="207"/>
      <c r="OKL25" s="207"/>
      <c r="OKM25" s="207"/>
      <c r="OKN25" s="255"/>
      <c r="OKO25" s="254"/>
      <c r="OKP25" s="207"/>
      <c r="OKQ25" s="207"/>
      <c r="OKR25" s="207"/>
      <c r="OKS25" s="207"/>
      <c r="OKT25" s="207"/>
      <c r="OKU25" s="207"/>
      <c r="OKV25" s="255"/>
      <c r="OKW25" s="254"/>
      <c r="OKX25" s="207"/>
      <c r="OKY25" s="207"/>
      <c r="OKZ25" s="207"/>
      <c r="OLA25" s="207"/>
      <c r="OLB25" s="207"/>
      <c r="OLC25" s="207"/>
      <c r="OLD25" s="255"/>
      <c r="OLE25" s="254"/>
      <c r="OLF25" s="207"/>
      <c r="OLG25" s="207"/>
      <c r="OLH25" s="207"/>
      <c r="OLI25" s="207"/>
      <c r="OLJ25" s="207"/>
      <c r="OLK25" s="207"/>
      <c r="OLL25" s="255"/>
      <c r="OLM25" s="254"/>
      <c r="OLN25" s="207"/>
      <c r="OLO25" s="207"/>
      <c r="OLP25" s="207"/>
      <c r="OLQ25" s="207"/>
      <c r="OLR25" s="207"/>
      <c r="OLS25" s="207"/>
      <c r="OLT25" s="255"/>
      <c r="OLU25" s="254"/>
      <c r="OLV25" s="207"/>
      <c r="OLW25" s="207"/>
      <c r="OLX25" s="207"/>
      <c r="OLY25" s="207"/>
      <c r="OLZ25" s="207"/>
      <c r="OMA25" s="207"/>
      <c r="OMB25" s="255"/>
      <c r="OMC25" s="254"/>
      <c r="OMD25" s="207"/>
      <c r="OME25" s="207"/>
      <c r="OMF25" s="207"/>
      <c r="OMG25" s="207"/>
      <c r="OMH25" s="207"/>
      <c r="OMI25" s="207"/>
      <c r="OMJ25" s="255"/>
      <c r="OMK25" s="254"/>
      <c r="OML25" s="207"/>
      <c r="OMM25" s="207"/>
      <c r="OMN25" s="207"/>
      <c r="OMO25" s="207"/>
      <c r="OMP25" s="207"/>
      <c r="OMQ25" s="207"/>
      <c r="OMR25" s="255"/>
      <c r="OMS25" s="254"/>
      <c r="OMT25" s="207"/>
      <c r="OMU25" s="207"/>
      <c r="OMV25" s="207"/>
      <c r="OMW25" s="207"/>
      <c r="OMX25" s="207"/>
      <c r="OMY25" s="207"/>
      <c r="OMZ25" s="255"/>
      <c r="ONA25" s="254"/>
      <c r="ONB25" s="207"/>
      <c r="ONC25" s="207"/>
      <c r="OND25" s="207"/>
      <c r="ONE25" s="207"/>
      <c r="ONF25" s="207"/>
      <c r="ONG25" s="207"/>
      <c r="ONH25" s="255"/>
      <c r="ONI25" s="254"/>
      <c r="ONJ25" s="207"/>
      <c r="ONK25" s="207"/>
      <c r="ONL25" s="207"/>
      <c r="ONM25" s="207"/>
      <c r="ONN25" s="207"/>
      <c r="ONO25" s="207"/>
      <c r="ONP25" s="255"/>
      <c r="ONQ25" s="254"/>
      <c r="ONR25" s="207"/>
      <c r="ONS25" s="207"/>
      <c r="ONT25" s="207"/>
      <c r="ONU25" s="207"/>
      <c r="ONV25" s="207"/>
      <c r="ONW25" s="207"/>
      <c r="ONX25" s="255"/>
      <c r="ONY25" s="254"/>
      <c r="ONZ25" s="207"/>
      <c r="OOA25" s="207"/>
      <c r="OOB25" s="207"/>
      <c r="OOC25" s="207"/>
      <c r="OOD25" s="207"/>
      <c r="OOE25" s="207"/>
      <c r="OOF25" s="255"/>
      <c r="OOG25" s="254"/>
      <c r="OOH25" s="207"/>
      <c r="OOI25" s="207"/>
      <c r="OOJ25" s="207"/>
      <c r="OOK25" s="207"/>
      <c r="OOL25" s="207"/>
      <c r="OOM25" s="207"/>
      <c r="OON25" s="255"/>
      <c r="OOO25" s="254"/>
      <c r="OOP25" s="207"/>
      <c r="OOQ25" s="207"/>
      <c r="OOR25" s="207"/>
      <c r="OOS25" s="207"/>
      <c r="OOT25" s="207"/>
      <c r="OOU25" s="207"/>
      <c r="OOV25" s="255"/>
      <c r="OOW25" s="254"/>
      <c r="OOX25" s="207"/>
      <c r="OOY25" s="207"/>
      <c r="OOZ25" s="207"/>
      <c r="OPA25" s="207"/>
      <c r="OPB25" s="207"/>
      <c r="OPC25" s="207"/>
      <c r="OPD25" s="255"/>
      <c r="OPE25" s="254"/>
      <c r="OPF25" s="207"/>
      <c r="OPG25" s="207"/>
      <c r="OPH25" s="207"/>
      <c r="OPI25" s="207"/>
      <c r="OPJ25" s="207"/>
      <c r="OPK25" s="207"/>
      <c r="OPL25" s="255"/>
      <c r="OPM25" s="254"/>
      <c r="OPN25" s="207"/>
      <c r="OPO25" s="207"/>
      <c r="OPP25" s="207"/>
      <c r="OPQ25" s="207"/>
      <c r="OPR25" s="207"/>
      <c r="OPS25" s="207"/>
      <c r="OPT25" s="255"/>
      <c r="OPU25" s="254"/>
      <c r="OPV25" s="207"/>
      <c r="OPW25" s="207"/>
      <c r="OPX25" s="207"/>
      <c r="OPY25" s="207"/>
      <c r="OPZ25" s="207"/>
      <c r="OQA25" s="207"/>
      <c r="OQB25" s="255"/>
      <c r="OQC25" s="254"/>
      <c r="OQD25" s="207"/>
      <c r="OQE25" s="207"/>
      <c r="OQF25" s="207"/>
      <c r="OQG25" s="207"/>
      <c r="OQH25" s="207"/>
      <c r="OQI25" s="207"/>
      <c r="OQJ25" s="255"/>
      <c r="OQK25" s="254"/>
      <c r="OQL25" s="207"/>
      <c r="OQM25" s="207"/>
      <c r="OQN25" s="207"/>
      <c r="OQO25" s="207"/>
      <c r="OQP25" s="207"/>
      <c r="OQQ25" s="207"/>
      <c r="OQR25" s="255"/>
      <c r="OQS25" s="254"/>
      <c r="OQT25" s="207"/>
      <c r="OQU25" s="207"/>
      <c r="OQV25" s="207"/>
      <c r="OQW25" s="207"/>
      <c r="OQX25" s="207"/>
      <c r="OQY25" s="207"/>
      <c r="OQZ25" s="255"/>
      <c r="ORA25" s="254"/>
      <c r="ORB25" s="207"/>
      <c r="ORC25" s="207"/>
      <c r="ORD25" s="207"/>
      <c r="ORE25" s="207"/>
      <c r="ORF25" s="207"/>
      <c r="ORG25" s="207"/>
      <c r="ORH25" s="255"/>
      <c r="ORI25" s="254"/>
      <c r="ORJ25" s="207"/>
      <c r="ORK25" s="207"/>
      <c r="ORL25" s="207"/>
      <c r="ORM25" s="207"/>
      <c r="ORN25" s="207"/>
      <c r="ORO25" s="207"/>
      <c r="ORP25" s="255"/>
      <c r="ORQ25" s="254"/>
      <c r="ORR25" s="207"/>
      <c r="ORS25" s="207"/>
      <c r="ORT25" s="207"/>
      <c r="ORU25" s="207"/>
      <c r="ORV25" s="207"/>
      <c r="ORW25" s="207"/>
      <c r="ORX25" s="255"/>
      <c r="ORY25" s="254"/>
      <c r="ORZ25" s="207"/>
      <c r="OSA25" s="207"/>
      <c r="OSB25" s="207"/>
      <c r="OSC25" s="207"/>
      <c r="OSD25" s="207"/>
      <c r="OSE25" s="207"/>
      <c r="OSF25" s="255"/>
      <c r="OSG25" s="254"/>
      <c r="OSH25" s="207"/>
      <c r="OSI25" s="207"/>
      <c r="OSJ25" s="207"/>
      <c r="OSK25" s="207"/>
      <c r="OSL25" s="207"/>
      <c r="OSM25" s="207"/>
      <c r="OSN25" s="255"/>
      <c r="OSO25" s="254"/>
      <c r="OSP25" s="207"/>
      <c r="OSQ25" s="207"/>
      <c r="OSR25" s="207"/>
      <c r="OSS25" s="207"/>
      <c r="OST25" s="207"/>
      <c r="OSU25" s="207"/>
      <c r="OSV25" s="255"/>
      <c r="OSW25" s="254"/>
      <c r="OSX25" s="207"/>
      <c r="OSY25" s="207"/>
      <c r="OSZ25" s="207"/>
      <c r="OTA25" s="207"/>
      <c r="OTB25" s="207"/>
      <c r="OTC25" s="207"/>
      <c r="OTD25" s="255"/>
      <c r="OTE25" s="254"/>
      <c r="OTF25" s="207"/>
      <c r="OTG25" s="207"/>
      <c r="OTH25" s="207"/>
      <c r="OTI25" s="207"/>
      <c r="OTJ25" s="207"/>
      <c r="OTK25" s="207"/>
      <c r="OTL25" s="255"/>
      <c r="OTM25" s="254"/>
      <c r="OTN25" s="207"/>
      <c r="OTO25" s="207"/>
      <c r="OTP25" s="207"/>
      <c r="OTQ25" s="207"/>
      <c r="OTR25" s="207"/>
      <c r="OTS25" s="207"/>
      <c r="OTT25" s="255"/>
      <c r="OTU25" s="254"/>
      <c r="OTV25" s="207"/>
      <c r="OTW25" s="207"/>
      <c r="OTX25" s="207"/>
      <c r="OTY25" s="207"/>
      <c r="OTZ25" s="207"/>
      <c r="OUA25" s="207"/>
      <c r="OUB25" s="255"/>
      <c r="OUC25" s="254"/>
      <c r="OUD25" s="207"/>
      <c r="OUE25" s="207"/>
      <c r="OUF25" s="207"/>
      <c r="OUG25" s="207"/>
      <c r="OUH25" s="207"/>
      <c r="OUI25" s="207"/>
      <c r="OUJ25" s="255"/>
      <c r="OUK25" s="254"/>
      <c r="OUL25" s="207"/>
      <c r="OUM25" s="207"/>
      <c r="OUN25" s="207"/>
      <c r="OUO25" s="207"/>
      <c r="OUP25" s="207"/>
      <c r="OUQ25" s="207"/>
      <c r="OUR25" s="255"/>
      <c r="OUS25" s="254"/>
      <c r="OUT25" s="207"/>
      <c r="OUU25" s="207"/>
      <c r="OUV25" s="207"/>
      <c r="OUW25" s="207"/>
      <c r="OUX25" s="207"/>
      <c r="OUY25" s="207"/>
      <c r="OUZ25" s="255"/>
      <c r="OVA25" s="254"/>
      <c r="OVB25" s="207"/>
      <c r="OVC25" s="207"/>
      <c r="OVD25" s="207"/>
      <c r="OVE25" s="207"/>
      <c r="OVF25" s="207"/>
      <c r="OVG25" s="207"/>
      <c r="OVH25" s="255"/>
      <c r="OVI25" s="254"/>
      <c r="OVJ25" s="207"/>
      <c r="OVK25" s="207"/>
      <c r="OVL25" s="207"/>
      <c r="OVM25" s="207"/>
      <c r="OVN25" s="207"/>
      <c r="OVO25" s="207"/>
      <c r="OVP25" s="255"/>
      <c r="OVQ25" s="254"/>
      <c r="OVR25" s="207"/>
      <c r="OVS25" s="207"/>
      <c r="OVT25" s="207"/>
      <c r="OVU25" s="207"/>
      <c r="OVV25" s="207"/>
      <c r="OVW25" s="207"/>
      <c r="OVX25" s="255"/>
      <c r="OVY25" s="254"/>
      <c r="OVZ25" s="207"/>
      <c r="OWA25" s="207"/>
      <c r="OWB25" s="207"/>
      <c r="OWC25" s="207"/>
      <c r="OWD25" s="207"/>
      <c r="OWE25" s="207"/>
      <c r="OWF25" s="255"/>
      <c r="OWG25" s="254"/>
      <c r="OWH25" s="207"/>
      <c r="OWI25" s="207"/>
      <c r="OWJ25" s="207"/>
      <c r="OWK25" s="207"/>
      <c r="OWL25" s="207"/>
      <c r="OWM25" s="207"/>
      <c r="OWN25" s="255"/>
      <c r="OWO25" s="254"/>
      <c r="OWP25" s="207"/>
      <c r="OWQ25" s="207"/>
      <c r="OWR25" s="207"/>
      <c r="OWS25" s="207"/>
      <c r="OWT25" s="207"/>
      <c r="OWU25" s="207"/>
      <c r="OWV25" s="255"/>
      <c r="OWW25" s="254"/>
      <c r="OWX25" s="207"/>
      <c r="OWY25" s="207"/>
      <c r="OWZ25" s="207"/>
      <c r="OXA25" s="207"/>
      <c r="OXB25" s="207"/>
      <c r="OXC25" s="207"/>
      <c r="OXD25" s="255"/>
      <c r="OXE25" s="254"/>
      <c r="OXF25" s="207"/>
      <c r="OXG25" s="207"/>
      <c r="OXH25" s="207"/>
      <c r="OXI25" s="207"/>
      <c r="OXJ25" s="207"/>
      <c r="OXK25" s="207"/>
      <c r="OXL25" s="255"/>
      <c r="OXM25" s="254"/>
      <c r="OXN25" s="207"/>
      <c r="OXO25" s="207"/>
      <c r="OXP25" s="207"/>
      <c r="OXQ25" s="207"/>
      <c r="OXR25" s="207"/>
      <c r="OXS25" s="207"/>
      <c r="OXT25" s="255"/>
      <c r="OXU25" s="254"/>
      <c r="OXV25" s="207"/>
      <c r="OXW25" s="207"/>
      <c r="OXX25" s="207"/>
      <c r="OXY25" s="207"/>
      <c r="OXZ25" s="207"/>
      <c r="OYA25" s="207"/>
      <c r="OYB25" s="255"/>
      <c r="OYC25" s="254"/>
      <c r="OYD25" s="207"/>
      <c r="OYE25" s="207"/>
      <c r="OYF25" s="207"/>
      <c r="OYG25" s="207"/>
      <c r="OYH25" s="207"/>
      <c r="OYI25" s="207"/>
      <c r="OYJ25" s="255"/>
      <c r="OYK25" s="254"/>
      <c r="OYL25" s="207"/>
      <c r="OYM25" s="207"/>
      <c r="OYN25" s="207"/>
      <c r="OYO25" s="207"/>
      <c r="OYP25" s="207"/>
      <c r="OYQ25" s="207"/>
      <c r="OYR25" s="255"/>
      <c r="OYS25" s="254"/>
      <c r="OYT25" s="207"/>
      <c r="OYU25" s="207"/>
      <c r="OYV25" s="207"/>
      <c r="OYW25" s="207"/>
      <c r="OYX25" s="207"/>
      <c r="OYY25" s="207"/>
      <c r="OYZ25" s="255"/>
      <c r="OZA25" s="254"/>
      <c r="OZB25" s="207"/>
      <c r="OZC25" s="207"/>
      <c r="OZD25" s="207"/>
      <c r="OZE25" s="207"/>
      <c r="OZF25" s="207"/>
      <c r="OZG25" s="207"/>
      <c r="OZH25" s="255"/>
      <c r="OZI25" s="254"/>
      <c r="OZJ25" s="207"/>
      <c r="OZK25" s="207"/>
      <c r="OZL25" s="207"/>
      <c r="OZM25" s="207"/>
      <c r="OZN25" s="207"/>
      <c r="OZO25" s="207"/>
      <c r="OZP25" s="255"/>
      <c r="OZQ25" s="254"/>
      <c r="OZR25" s="207"/>
      <c r="OZS25" s="207"/>
      <c r="OZT25" s="207"/>
      <c r="OZU25" s="207"/>
      <c r="OZV25" s="207"/>
      <c r="OZW25" s="207"/>
      <c r="OZX25" s="255"/>
      <c r="OZY25" s="254"/>
      <c r="OZZ25" s="207"/>
      <c r="PAA25" s="207"/>
      <c r="PAB25" s="207"/>
      <c r="PAC25" s="207"/>
      <c r="PAD25" s="207"/>
      <c r="PAE25" s="207"/>
      <c r="PAF25" s="255"/>
      <c r="PAG25" s="254"/>
      <c r="PAH25" s="207"/>
      <c r="PAI25" s="207"/>
      <c r="PAJ25" s="207"/>
      <c r="PAK25" s="207"/>
      <c r="PAL25" s="207"/>
      <c r="PAM25" s="207"/>
      <c r="PAN25" s="255"/>
      <c r="PAO25" s="254"/>
      <c r="PAP25" s="207"/>
      <c r="PAQ25" s="207"/>
      <c r="PAR25" s="207"/>
      <c r="PAS25" s="207"/>
      <c r="PAT25" s="207"/>
      <c r="PAU25" s="207"/>
      <c r="PAV25" s="255"/>
      <c r="PAW25" s="254"/>
      <c r="PAX25" s="207"/>
      <c r="PAY25" s="207"/>
      <c r="PAZ25" s="207"/>
      <c r="PBA25" s="207"/>
      <c r="PBB25" s="207"/>
      <c r="PBC25" s="207"/>
      <c r="PBD25" s="255"/>
      <c r="PBE25" s="254"/>
      <c r="PBF25" s="207"/>
      <c r="PBG25" s="207"/>
      <c r="PBH25" s="207"/>
      <c r="PBI25" s="207"/>
      <c r="PBJ25" s="207"/>
      <c r="PBK25" s="207"/>
      <c r="PBL25" s="255"/>
      <c r="PBM25" s="254"/>
      <c r="PBN25" s="207"/>
      <c r="PBO25" s="207"/>
      <c r="PBP25" s="207"/>
      <c r="PBQ25" s="207"/>
      <c r="PBR25" s="207"/>
      <c r="PBS25" s="207"/>
      <c r="PBT25" s="255"/>
      <c r="PBU25" s="254"/>
      <c r="PBV25" s="207"/>
      <c r="PBW25" s="207"/>
      <c r="PBX25" s="207"/>
      <c r="PBY25" s="207"/>
      <c r="PBZ25" s="207"/>
      <c r="PCA25" s="207"/>
      <c r="PCB25" s="255"/>
      <c r="PCC25" s="254"/>
      <c r="PCD25" s="207"/>
      <c r="PCE25" s="207"/>
      <c r="PCF25" s="207"/>
      <c r="PCG25" s="207"/>
      <c r="PCH25" s="207"/>
      <c r="PCI25" s="207"/>
      <c r="PCJ25" s="255"/>
      <c r="PCK25" s="254"/>
      <c r="PCL25" s="207"/>
      <c r="PCM25" s="207"/>
      <c r="PCN25" s="207"/>
      <c r="PCO25" s="207"/>
      <c r="PCP25" s="207"/>
      <c r="PCQ25" s="207"/>
      <c r="PCR25" s="255"/>
      <c r="PCS25" s="254"/>
      <c r="PCT25" s="207"/>
      <c r="PCU25" s="207"/>
      <c r="PCV25" s="207"/>
      <c r="PCW25" s="207"/>
      <c r="PCX25" s="207"/>
      <c r="PCY25" s="207"/>
      <c r="PCZ25" s="255"/>
      <c r="PDA25" s="254"/>
      <c r="PDB25" s="207"/>
      <c r="PDC25" s="207"/>
      <c r="PDD25" s="207"/>
      <c r="PDE25" s="207"/>
      <c r="PDF25" s="207"/>
      <c r="PDG25" s="207"/>
      <c r="PDH25" s="255"/>
      <c r="PDI25" s="254"/>
      <c r="PDJ25" s="207"/>
      <c r="PDK25" s="207"/>
      <c r="PDL25" s="207"/>
      <c r="PDM25" s="207"/>
      <c r="PDN25" s="207"/>
      <c r="PDO25" s="207"/>
      <c r="PDP25" s="255"/>
      <c r="PDQ25" s="254"/>
      <c r="PDR25" s="207"/>
      <c r="PDS25" s="207"/>
      <c r="PDT25" s="207"/>
      <c r="PDU25" s="207"/>
      <c r="PDV25" s="207"/>
      <c r="PDW25" s="207"/>
      <c r="PDX25" s="255"/>
      <c r="PDY25" s="254"/>
      <c r="PDZ25" s="207"/>
      <c r="PEA25" s="207"/>
      <c r="PEB25" s="207"/>
      <c r="PEC25" s="207"/>
      <c r="PED25" s="207"/>
      <c r="PEE25" s="207"/>
      <c r="PEF25" s="255"/>
      <c r="PEG25" s="254"/>
      <c r="PEH25" s="207"/>
      <c r="PEI25" s="207"/>
      <c r="PEJ25" s="207"/>
      <c r="PEK25" s="207"/>
      <c r="PEL25" s="207"/>
      <c r="PEM25" s="207"/>
      <c r="PEN25" s="255"/>
      <c r="PEO25" s="254"/>
      <c r="PEP25" s="207"/>
      <c r="PEQ25" s="207"/>
      <c r="PER25" s="207"/>
      <c r="PES25" s="207"/>
      <c r="PET25" s="207"/>
      <c r="PEU25" s="207"/>
      <c r="PEV25" s="255"/>
      <c r="PEW25" s="254"/>
      <c r="PEX25" s="207"/>
      <c r="PEY25" s="207"/>
      <c r="PEZ25" s="207"/>
      <c r="PFA25" s="207"/>
      <c r="PFB25" s="207"/>
      <c r="PFC25" s="207"/>
      <c r="PFD25" s="255"/>
      <c r="PFE25" s="254"/>
      <c r="PFF25" s="207"/>
      <c r="PFG25" s="207"/>
      <c r="PFH25" s="207"/>
      <c r="PFI25" s="207"/>
      <c r="PFJ25" s="207"/>
      <c r="PFK25" s="207"/>
      <c r="PFL25" s="255"/>
      <c r="PFM25" s="254"/>
      <c r="PFN25" s="207"/>
      <c r="PFO25" s="207"/>
      <c r="PFP25" s="207"/>
      <c r="PFQ25" s="207"/>
      <c r="PFR25" s="207"/>
      <c r="PFS25" s="207"/>
      <c r="PFT25" s="255"/>
      <c r="PFU25" s="254"/>
      <c r="PFV25" s="207"/>
      <c r="PFW25" s="207"/>
      <c r="PFX25" s="207"/>
      <c r="PFY25" s="207"/>
      <c r="PFZ25" s="207"/>
      <c r="PGA25" s="207"/>
      <c r="PGB25" s="255"/>
      <c r="PGC25" s="254"/>
      <c r="PGD25" s="207"/>
      <c r="PGE25" s="207"/>
      <c r="PGF25" s="207"/>
      <c r="PGG25" s="207"/>
      <c r="PGH25" s="207"/>
      <c r="PGI25" s="207"/>
      <c r="PGJ25" s="255"/>
      <c r="PGK25" s="254"/>
      <c r="PGL25" s="207"/>
      <c r="PGM25" s="207"/>
      <c r="PGN25" s="207"/>
      <c r="PGO25" s="207"/>
      <c r="PGP25" s="207"/>
      <c r="PGQ25" s="207"/>
      <c r="PGR25" s="255"/>
      <c r="PGS25" s="254"/>
      <c r="PGT25" s="207"/>
      <c r="PGU25" s="207"/>
      <c r="PGV25" s="207"/>
      <c r="PGW25" s="207"/>
      <c r="PGX25" s="207"/>
      <c r="PGY25" s="207"/>
      <c r="PGZ25" s="255"/>
      <c r="PHA25" s="254"/>
      <c r="PHB25" s="207"/>
      <c r="PHC25" s="207"/>
      <c r="PHD25" s="207"/>
      <c r="PHE25" s="207"/>
      <c r="PHF25" s="207"/>
      <c r="PHG25" s="207"/>
      <c r="PHH25" s="255"/>
      <c r="PHI25" s="254"/>
      <c r="PHJ25" s="207"/>
      <c r="PHK25" s="207"/>
      <c r="PHL25" s="207"/>
      <c r="PHM25" s="207"/>
      <c r="PHN25" s="207"/>
      <c r="PHO25" s="207"/>
      <c r="PHP25" s="255"/>
      <c r="PHQ25" s="254"/>
      <c r="PHR25" s="207"/>
      <c r="PHS25" s="207"/>
      <c r="PHT25" s="207"/>
      <c r="PHU25" s="207"/>
      <c r="PHV25" s="207"/>
      <c r="PHW25" s="207"/>
      <c r="PHX25" s="255"/>
      <c r="PHY25" s="254"/>
      <c r="PHZ25" s="207"/>
      <c r="PIA25" s="207"/>
      <c r="PIB25" s="207"/>
      <c r="PIC25" s="207"/>
      <c r="PID25" s="207"/>
      <c r="PIE25" s="207"/>
      <c r="PIF25" s="255"/>
      <c r="PIG25" s="254"/>
      <c r="PIH25" s="207"/>
      <c r="PII25" s="207"/>
      <c r="PIJ25" s="207"/>
      <c r="PIK25" s="207"/>
      <c r="PIL25" s="207"/>
      <c r="PIM25" s="207"/>
      <c r="PIN25" s="255"/>
      <c r="PIO25" s="254"/>
      <c r="PIP25" s="207"/>
      <c r="PIQ25" s="207"/>
      <c r="PIR25" s="207"/>
      <c r="PIS25" s="207"/>
      <c r="PIT25" s="207"/>
      <c r="PIU25" s="207"/>
      <c r="PIV25" s="255"/>
      <c r="PIW25" s="254"/>
      <c r="PIX25" s="207"/>
      <c r="PIY25" s="207"/>
      <c r="PIZ25" s="207"/>
      <c r="PJA25" s="207"/>
      <c r="PJB25" s="207"/>
      <c r="PJC25" s="207"/>
      <c r="PJD25" s="255"/>
      <c r="PJE25" s="254"/>
      <c r="PJF25" s="207"/>
      <c r="PJG25" s="207"/>
      <c r="PJH25" s="207"/>
      <c r="PJI25" s="207"/>
      <c r="PJJ25" s="207"/>
      <c r="PJK25" s="207"/>
      <c r="PJL25" s="255"/>
      <c r="PJM25" s="254"/>
      <c r="PJN25" s="207"/>
      <c r="PJO25" s="207"/>
      <c r="PJP25" s="207"/>
      <c r="PJQ25" s="207"/>
      <c r="PJR25" s="207"/>
      <c r="PJS25" s="207"/>
      <c r="PJT25" s="255"/>
      <c r="PJU25" s="254"/>
      <c r="PJV25" s="207"/>
      <c r="PJW25" s="207"/>
      <c r="PJX25" s="207"/>
      <c r="PJY25" s="207"/>
      <c r="PJZ25" s="207"/>
      <c r="PKA25" s="207"/>
      <c r="PKB25" s="255"/>
      <c r="PKC25" s="254"/>
      <c r="PKD25" s="207"/>
      <c r="PKE25" s="207"/>
      <c r="PKF25" s="207"/>
      <c r="PKG25" s="207"/>
      <c r="PKH25" s="207"/>
      <c r="PKI25" s="207"/>
      <c r="PKJ25" s="255"/>
      <c r="PKK25" s="254"/>
      <c r="PKL25" s="207"/>
      <c r="PKM25" s="207"/>
      <c r="PKN25" s="207"/>
      <c r="PKO25" s="207"/>
      <c r="PKP25" s="207"/>
      <c r="PKQ25" s="207"/>
      <c r="PKR25" s="255"/>
      <c r="PKS25" s="254"/>
      <c r="PKT25" s="207"/>
      <c r="PKU25" s="207"/>
      <c r="PKV25" s="207"/>
      <c r="PKW25" s="207"/>
      <c r="PKX25" s="207"/>
      <c r="PKY25" s="207"/>
      <c r="PKZ25" s="255"/>
      <c r="PLA25" s="254"/>
      <c r="PLB25" s="207"/>
      <c r="PLC25" s="207"/>
      <c r="PLD25" s="207"/>
      <c r="PLE25" s="207"/>
      <c r="PLF25" s="207"/>
      <c r="PLG25" s="207"/>
      <c r="PLH25" s="255"/>
      <c r="PLI25" s="254"/>
      <c r="PLJ25" s="207"/>
      <c r="PLK25" s="207"/>
      <c r="PLL25" s="207"/>
      <c r="PLM25" s="207"/>
      <c r="PLN25" s="207"/>
      <c r="PLO25" s="207"/>
      <c r="PLP25" s="255"/>
      <c r="PLQ25" s="254"/>
      <c r="PLR25" s="207"/>
      <c r="PLS25" s="207"/>
      <c r="PLT25" s="207"/>
      <c r="PLU25" s="207"/>
      <c r="PLV25" s="207"/>
      <c r="PLW25" s="207"/>
      <c r="PLX25" s="255"/>
      <c r="PLY25" s="254"/>
      <c r="PLZ25" s="207"/>
      <c r="PMA25" s="207"/>
      <c r="PMB25" s="207"/>
      <c r="PMC25" s="207"/>
      <c r="PMD25" s="207"/>
      <c r="PME25" s="207"/>
      <c r="PMF25" s="255"/>
      <c r="PMG25" s="254"/>
      <c r="PMH25" s="207"/>
      <c r="PMI25" s="207"/>
      <c r="PMJ25" s="207"/>
      <c r="PMK25" s="207"/>
      <c r="PML25" s="207"/>
      <c r="PMM25" s="207"/>
      <c r="PMN25" s="255"/>
      <c r="PMO25" s="254"/>
      <c r="PMP25" s="207"/>
      <c r="PMQ25" s="207"/>
      <c r="PMR25" s="207"/>
      <c r="PMS25" s="207"/>
      <c r="PMT25" s="207"/>
      <c r="PMU25" s="207"/>
      <c r="PMV25" s="255"/>
      <c r="PMW25" s="254"/>
      <c r="PMX25" s="207"/>
      <c r="PMY25" s="207"/>
      <c r="PMZ25" s="207"/>
      <c r="PNA25" s="207"/>
      <c r="PNB25" s="207"/>
      <c r="PNC25" s="207"/>
      <c r="PND25" s="255"/>
      <c r="PNE25" s="254"/>
      <c r="PNF25" s="207"/>
      <c r="PNG25" s="207"/>
      <c r="PNH25" s="207"/>
      <c r="PNI25" s="207"/>
      <c r="PNJ25" s="207"/>
      <c r="PNK25" s="207"/>
      <c r="PNL25" s="255"/>
      <c r="PNM25" s="254"/>
      <c r="PNN25" s="207"/>
      <c r="PNO25" s="207"/>
      <c r="PNP25" s="207"/>
      <c r="PNQ25" s="207"/>
      <c r="PNR25" s="207"/>
      <c r="PNS25" s="207"/>
      <c r="PNT25" s="255"/>
      <c r="PNU25" s="254"/>
      <c r="PNV25" s="207"/>
      <c r="PNW25" s="207"/>
      <c r="PNX25" s="207"/>
      <c r="PNY25" s="207"/>
      <c r="PNZ25" s="207"/>
      <c r="POA25" s="207"/>
      <c r="POB25" s="255"/>
      <c r="POC25" s="254"/>
      <c r="POD25" s="207"/>
      <c r="POE25" s="207"/>
      <c r="POF25" s="207"/>
      <c r="POG25" s="207"/>
      <c r="POH25" s="207"/>
      <c r="POI25" s="207"/>
      <c r="POJ25" s="255"/>
      <c r="POK25" s="254"/>
      <c r="POL25" s="207"/>
      <c r="POM25" s="207"/>
      <c r="PON25" s="207"/>
      <c r="POO25" s="207"/>
      <c r="POP25" s="207"/>
      <c r="POQ25" s="207"/>
      <c r="POR25" s="255"/>
      <c r="POS25" s="254"/>
      <c r="POT25" s="207"/>
      <c r="POU25" s="207"/>
      <c r="POV25" s="207"/>
      <c r="POW25" s="207"/>
      <c r="POX25" s="207"/>
      <c r="POY25" s="207"/>
      <c r="POZ25" s="255"/>
      <c r="PPA25" s="254"/>
      <c r="PPB25" s="207"/>
      <c r="PPC25" s="207"/>
      <c r="PPD25" s="207"/>
      <c r="PPE25" s="207"/>
      <c r="PPF25" s="207"/>
      <c r="PPG25" s="207"/>
      <c r="PPH25" s="255"/>
      <c r="PPI25" s="254"/>
      <c r="PPJ25" s="207"/>
      <c r="PPK25" s="207"/>
      <c r="PPL25" s="207"/>
      <c r="PPM25" s="207"/>
      <c r="PPN25" s="207"/>
      <c r="PPO25" s="207"/>
      <c r="PPP25" s="255"/>
      <c r="PPQ25" s="254"/>
      <c r="PPR25" s="207"/>
      <c r="PPS25" s="207"/>
      <c r="PPT25" s="207"/>
      <c r="PPU25" s="207"/>
      <c r="PPV25" s="207"/>
      <c r="PPW25" s="207"/>
      <c r="PPX25" s="255"/>
      <c r="PPY25" s="254"/>
      <c r="PPZ25" s="207"/>
      <c r="PQA25" s="207"/>
      <c r="PQB25" s="207"/>
      <c r="PQC25" s="207"/>
      <c r="PQD25" s="207"/>
      <c r="PQE25" s="207"/>
      <c r="PQF25" s="255"/>
      <c r="PQG25" s="254"/>
      <c r="PQH25" s="207"/>
      <c r="PQI25" s="207"/>
      <c r="PQJ25" s="207"/>
      <c r="PQK25" s="207"/>
      <c r="PQL25" s="207"/>
      <c r="PQM25" s="207"/>
      <c r="PQN25" s="255"/>
      <c r="PQO25" s="254"/>
      <c r="PQP25" s="207"/>
      <c r="PQQ25" s="207"/>
      <c r="PQR25" s="207"/>
      <c r="PQS25" s="207"/>
      <c r="PQT25" s="207"/>
      <c r="PQU25" s="207"/>
      <c r="PQV25" s="255"/>
      <c r="PQW25" s="254"/>
      <c r="PQX25" s="207"/>
      <c r="PQY25" s="207"/>
      <c r="PQZ25" s="207"/>
      <c r="PRA25" s="207"/>
      <c r="PRB25" s="207"/>
      <c r="PRC25" s="207"/>
      <c r="PRD25" s="255"/>
      <c r="PRE25" s="254"/>
      <c r="PRF25" s="207"/>
      <c r="PRG25" s="207"/>
      <c r="PRH25" s="207"/>
      <c r="PRI25" s="207"/>
      <c r="PRJ25" s="207"/>
      <c r="PRK25" s="207"/>
      <c r="PRL25" s="255"/>
      <c r="PRM25" s="254"/>
      <c r="PRN25" s="207"/>
      <c r="PRO25" s="207"/>
      <c r="PRP25" s="207"/>
      <c r="PRQ25" s="207"/>
      <c r="PRR25" s="207"/>
      <c r="PRS25" s="207"/>
      <c r="PRT25" s="255"/>
      <c r="PRU25" s="254"/>
      <c r="PRV25" s="207"/>
      <c r="PRW25" s="207"/>
      <c r="PRX25" s="207"/>
      <c r="PRY25" s="207"/>
      <c r="PRZ25" s="207"/>
      <c r="PSA25" s="207"/>
      <c r="PSB25" s="255"/>
      <c r="PSC25" s="254"/>
      <c r="PSD25" s="207"/>
      <c r="PSE25" s="207"/>
      <c r="PSF25" s="207"/>
      <c r="PSG25" s="207"/>
      <c r="PSH25" s="207"/>
      <c r="PSI25" s="207"/>
      <c r="PSJ25" s="255"/>
      <c r="PSK25" s="254"/>
      <c r="PSL25" s="207"/>
      <c r="PSM25" s="207"/>
      <c r="PSN25" s="207"/>
      <c r="PSO25" s="207"/>
      <c r="PSP25" s="207"/>
      <c r="PSQ25" s="207"/>
      <c r="PSR25" s="255"/>
      <c r="PSS25" s="254"/>
      <c r="PST25" s="207"/>
      <c r="PSU25" s="207"/>
      <c r="PSV25" s="207"/>
      <c r="PSW25" s="207"/>
      <c r="PSX25" s="207"/>
      <c r="PSY25" s="207"/>
      <c r="PSZ25" s="255"/>
      <c r="PTA25" s="254"/>
      <c r="PTB25" s="207"/>
      <c r="PTC25" s="207"/>
      <c r="PTD25" s="207"/>
      <c r="PTE25" s="207"/>
      <c r="PTF25" s="207"/>
      <c r="PTG25" s="207"/>
      <c r="PTH25" s="255"/>
      <c r="PTI25" s="254"/>
      <c r="PTJ25" s="207"/>
      <c r="PTK25" s="207"/>
      <c r="PTL25" s="207"/>
      <c r="PTM25" s="207"/>
      <c r="PTN25" s="207"/>
      <c r="PTO25" s="207"/>
      <c r="PTP25" s="255"/>
      <c r="PTQ25" s="254"/>
      <c r="PTR25" s="207"/>
      <c r="PTS25" s="207"/>
      <c r="PTT25" s="207"/>
      <c r="PTU25" s="207"/>
      <c r="PTV25" s="207"/>
      <c r="PTW25" s="207"/>
      <c r="PTX25" s="255"/>
      <c r="PTY25" s="254"/>
      <c r="PTZ25" s="207"/>
      <c r="PUA25" s="207"/>
      <c r="PUB25" s="207"/>
      <c r="PUC25" s="207"/>
      <c r="PUD25" s="207"/>
      <c r="PUE25" s="207"/>
      <c r="PUF25" s="255"/>
      <c r="PUG25" s="254"/>
      <c r="PUH25" s="207"/>
      <c r="PUI25" s="207"/>
      <c r="PUJ25" s="207"/>
      <c r="PUK25" s="207"/>
      <c r="PUL25" s="207"/>
      <c r="PUM25" s="207"/>
      <c r="PUN25" s="255"/>
      <c r="PUO25" s="254"/>
      <c r="PUP25" s="207"/>
      <c r="PUQ25" s="207"/>
      <c r="PUR25" s="207"/>
      <c r="PUS25" s="207"/>
      <c r="PUT25" s="207"/>
      <c r="PUU25" s="207"/>
      <c r="PUV25" s="255"/>
      <c r="PUW25" s="254"/>
      <c r="PUX25" s="207"/>
      <c r="PUY25" s="207"/>
      <c r="PUZ25" s="207"/>
      <c r="PVA25" s="207"/>
      <c r="PVB25" s="207"/>
      <c r="PVC25" s="207"/>
      <c r="PVD25" s="255"/>
      <c r="PVE25" s="254"/>
      <c r="PVF25" s="207"/>
      <c r="PVG25" s="207"/>
      <c r="PVH25" s="207"/>
      <c r="PVI25" s="207"/>
      <c r="PVJ25" s="207"/>
      <c r="PVK25" s="207"/>
      <c r="PVL25" s="255"/>
      <c r="PVM25" s="254"/>
      <c r="PVN25" s="207"/>
      <c r="PVO25" s="207"/>
      <c r="PVP25" s="207"/>
      <c r="PVQ25" s="207"/>
      <c r="PVR25" s="207"/>
      <c r="PVS25" s="207"/>
      <c r="PVT25" s="255"/>
      <c r="PVU25" s="254"/>
      <c r="PVV25" s="207"/>
      <c r="PVW25" s="207"/>
      <c r="PVX25" s="207"/>
      <c r="PVY25" s="207"/>
      <c r="PVZ25" s="207"/>
      <c r="PWA25" s="207"/>
      <c r="PWB25" s="255"/>
      <c r="PWC25" s="254"/>
      <c r="PWD25" s="207"/>
      <c r="PWE25" s="207"/>
      <c r="PWF25" s="207"/>
      <c r="PWG25" s="207"/>
      <c r="PWH25" s="207"/>
      <c r="PWI25" s="207"/>
      <c r="PWJ25" s="255"/>
      <c r="PWK25" s="254"/>
      <c r="PWL25" s="207"/>
      <c r="PWM25" s="207"/>
      <c r="PWN25" s="207"/>
      <c r="PWO25" s="207"/>
      <c r="PWP25" s="207"/>
      <c r="PWQ25" s="207"/>
      <c r="PWR25" s="255"/>
      <c r="PWS25" s="254"/>
      <c r="PWT25" s="207"/>
      <c r="PWU25" s="207"/>
      <c r="PWV25" s="207"/>
      <c r="PWW25" s="207"/>
      <c r="PWX25" s="207"/>
      <c r="PWY25" s="207"/>
      <c r="PWZ25" s="255"/>
      <c r="PXA25" s="254"/>
      <c r="PXB25" s="207"/>
      <c r="PXC25" s="207"/>
      <c r="PXD25" s="207"/>
      <c r="PXE25" s="207"/>
      <c r="PXF25" s="207"/>
      <c r="PXG25" s="207"/>
      <c r="PXH25" s="255"/>
      <c r="PXI25" s="254"/>
      <c r="PXJ25" s="207"/>
      <c r="PXK25" s="207"/>
      <c r="PXL25" s="207"/>
      <c r="PXM25" s="207"/>
      <c r="PXN25" s="207"/>
      <c r="PXO25" s="207"/>
      <c r="PXP25" s="255"/>
      <c r="PXQ25" s="254"/>
      <c r="PXR25" s="207"/>
      <c r="PXS25" s="207"/>
      <c r="PXT25" s="207"/>
      <c r="PXU25" s="207"/>
      <c r="PXV25" s="207"/>
      <c r="PXW25" s="207"/>
      <c r="PXX25" s="255"/>
      <c r="PXY25" s="254"/>
      <c r="PXZ25" s="207"/>
      <c r="PYA25" s="207"/>
      <c r="PYB25" s="207"/>
      <c r="PYC25" s="207"/>
      <c r="PYD25" s="207"/>
      <c r="PYE25" s="207"/>
      <c r="PYF25" s="255"/>
      <c r="PYG25" s="254"/>
      <c r="PYH25" s="207"/>
      <c r="PYI25" s="207"/>
      <c r="PYJ25" s="207"/>
      <c r="PYK25" s="207"/>
      <c r="PYL25" s="207"/>
      <c r="PYM25" s="207"/>
      <c r="PYN25" s="255"/>
      <c r="PYO25" s="254"/>
      <c r="PYP25" s="207"/>
      <c r="PYQ25" s="207"/>
      <c r="PYR25" s="207"/>
      <c r="PYS25" s="207"/>
      <c r="PYT25" s="207"/>
      <c r="PYU25" s="207"/>
      <c r="PYV25" s="255"/>
      <c r="PYW25" s="254"/>
      <c r="PYX25" s="207"/>
      <c r="PYY25" s="207"/>
      <c r="PYZ25" s="207"/>
      <c r="PZA25" s="207"/>
      <c r="PZB25" s="207"/>
      <c r="PZC25" s="207"/>
      <c r="PZD25" s="255"/>
      <c r="PZE25" s="254"/>
      <c r="PZF25" s="207"/>
      <c r="PZG25" s="207"/>
      <c r="PZH25" s="207"/>
      <c r="PZI25" s="207"/>
      <c r="PZJ25" s="207"/>
      <c r="PZK25" s="207"/>
      <c r="PZL25" s="255"/>
      <c r="PZM25" s="254"/>
      <c r="PZN25" s="207"/>
      <c r="PZO25" s="207"/>
      <c r="PZP25" s="207"/>
      <c r="PZQ25" s="207"/>
      <c r="PZR25" s="207"/>
      <c r="PZS25" s="207"/>
      <c r="PZT25" s="255"/>
      <c r="PZU25" s="254"/>
      <c r="PZV25" s="207"/>
      <c r="PZW25" s="207"/>
      <c r="PZX25" s="207"/>
      <c r="PZY25" s="207"/>
      <c r="PZZ25" s="207"/>
      <c r="QAA25" s="207"/>
      <c r="QAB25" s="255"/>
      <c r="QAC25" s="254"/>
      <c r="QAD25" s="207"/>
      <c r="QAE25" s="207"/>
      <c r="QAF25" s="207"/>
      <c r="QAG25" s="207"/>
      <c r="QAH25" s="207"/>
      <c r="QAI25" s="207"/>
      <c r="QAJ25" s="255"/>
      <c r="QAK25" s="254"/>
      <c r="QAL25" s="207"/>
      <c r="QAM25" s="207"/>
      <c r="QAN25" s="207"/>
      <c r="QAO25" s="207"/>
      <c r="QAP25" s="207"/>
      <c r="QAQ25" s="207"/>
      <c r="QAR25" s="255"/>
      <c r="QAS25" s="254"/>
      <c r="QAT25" s="207"/>
      <c r="QAU25" s="207"/>
      <c r="QAV25" s="207"/>
      <c r="QAW25" s="207"/>
      <c r="QAX25" s="207"/>
      <c r="QAY25" s="207"/>
      <c r="QAZ25" s="255"/>
      <c r="QBA25" s="254"/>
      <c r="QBB25" s="207"/>
      <c r="QBC25" s="207"/>
      <c r="QBD25" s="207"/>
      <c r="QBE25" s="207"/>
      <c r="QBF25" s="207"/>
      <c r="QBG25" s="207"/>
      <c r="QBH25" s="255"/>
      <c r="QBI25" s="254"/>
      <c r="QBJ25" s="207"/>
      <c r="QBK25" s="207"/>
      <c r="QBL25" s="207"/>
      <c r="QBM25" s="207"/>
      <c r="QBN25" s="207"/>
      <c r="QBO25" s="207"/>
      <c r="QBP25" s="255"/>
      <c r="QBQ25" s="254"/>
      <c r="QBR25" s="207"/>
      <c r="QBS25" s="207"/>
      <c r="QBT25" s="207"/>
      <c r="QBU25" s="207"/>
      <c r="QBV25" s="207"/>
      <c r="QBW25" s="207"/>
      <c r="QBX25" s="255"/>
      <c r="QBY25" s="254"/>
      <c r="QBZ25" s="207"/>
      <c r="QCA25" s="207"/>
      <c r="QCB25" s="207"/>
      <c r="QCC25" s="207"/>
      <c r="QCD25" s="207"/>
      <c r="QCE25" s="207"/>
      <c r="QCF25" s="255"/>
      <c r="QCG25" s="254"/>
      <c r="QCH25" s="207"/>
      <c r="QCI25" s="207"/>
      <c r="QCJ25" s="207"/>
      <c r="QCK25" s="207"/>
      <c r="QCL25" s="207"/>
      <c r="QCM25" s="207"/>
      <c r="QCN25" s="255"/>
      <c r="QCO25" s="254"/>
      <c r="QCP25" s="207"/>
      <c r="QCQ25" s="207"/>
      <c r="QCR25" s="207"/>
      <c r="QCS25" s="207"/>
      <c r="QCT25" s="207"/>
      <c r="QCU25" s="207"/>
      <c r="QCV25" s="255"/>
      <c r="QCW25" s="254"/>
      <c r="QCX25" s="207"/>
      <c r="QCY25" s="207"/>
      <c r="QCZ25" s="207"/>
      <c r="QDA25" s="207"/>
      <c r="QDB25" s="207"/>
      <c r="QDC25" s="207"/>
      <c r="QDD25" s="255"/>
      <c r="QDE25" s="254"/>
      <c r="QDF25" s="207"/>
      <c r="QDG25" s="207"/>
      <c r="QDH25" s="207"/>
      <c r="QDI25" s="207"/>
      <c r="QDJ25" s="207"/>
      <c r="QDK25" s="207"/>
      <c r="QDL25" s="255"/>
      <c r="QDM25" s="254"/>
      <c r="QDN25" s="207"/>
      <c r="QDO25" s="207"/>
      <c r="QDP25" s="207"/>
      <c r="QDQ25" s="207"/>
      <c r="QDR25" s="207"/>
      <c r="QDS25" s="207"/>
      <c r="QDT25" s="255"/>
      <c r="QDU25" s="254"/>
      <c r="QDV25" s="207"/>
      <c r="QDW25" s="207"/>
      <c r="QDX25" s="207"/>
      <c r="QDY25" s="207"/>
      <c r="QDZ25" s="207"/>
      <c r="QEA25" s="207"/>
      <c r="QEB25" s="255"/>
      <c r="QEC25" s="254"/>
      <c r="QED25" s="207"/>
      <c r="QEE25" s="207"/>
      <c r="QEF25" s="207"/>
      <c r="QEG25" s="207"/>
      <c r="QEH25" s="207"/>
      <c r="QEI25" s="207"/>
      <c r="QEJ25" s="255"/>
      <c r="QEK25" s="254"/>
      <c r="QEL25" s="207"/>
      <c r="QEM25" s="207"/>
      <c r="QEN25" s="207"/>
      <c r="QEO25" s="207"/>
      <c r="QEP25" s="207"/>
      <c r="QEQ25" s="207"/>
      <c r="QER25" s="255"/>
      <c r="QES25" s="254"/>
      <c r="QET25" s="207"/>
      <c r="QEU25" s="207"/>
      <c r="QEV25" s="207"/>
      <c r="QEW25" s="207"/>
      <c r="QEX25" s="207"/>
      <c r="QEY25" s="207"/>
      <c r="QEZ25" s="255"/>
      <c r="QFA25" s="254"/>
      <c r="QFB25" s="207"/>
      <c r="QFC25" s="207"/>
      <c r="QFD25" s="207"/>
      <c r="QFE25" s="207"/>
      <c r="QFF25" s="207"/>
      <c r="QFG25" s="207"/>
      <c r="QFH25" s="255"/>
      <c r="QFI25" s="254"/>
      <c r="QFJ25" s="207"/>
      <c r="QFK25" s="207"/>
      <c r="QFL25" s="207"/>
      <c r="QFM25" s="207"/>
      <c r="QFN25" s="207"/>
      <c r="QFO25" s="207"/>
      <c r="QFP25" s="255"/>
      <c r="QFQ25" s="254"/>
      <c r="QFR25" s="207"/>
      <c r="QFS25" s="207"/>
      <c r="QFT25" s="207"/>
      <c r="QFU25" s="207"/>
      <c r="QFV25" s="207"/>
      <c r="QFW25" s="207"/>
      <c r="QFX25" s="255"/>
      <c r="QFY25" s="254"/>
      <c r="QFZ25" s="207"/>
      <c r="QGA25" s="207"/>
      <c r="QGB25" s="207"/>
      <c r="QGC25" s="207"/>
      <c r="QGD25" s="207"/>
      <c r="QGE25" s="207"/>
      <c r="QGF25" s="255"/>
      <c r="QGG25" s="254"/>
      <c r="QGH25" s="207"/>
      <c r="QGI25" s="207"/>
      <c r="QGJ25" s="207"/>
      <c r="QGK25" s="207"/>
      <c r="QGL25" s="207"/>
      <c r="QGM25" s="207"/>
      <c r="QGN25" s="255"/>
      <c r="QGO25" s="254"/>
      <c r="QGP25" s="207"/>
      <c r="QGQ25" s="207"/>
      <c r="QGR25" s="207"/>
      <c r="QGS25" s="207"/>
      <c r="QGT25" s="207"/>
      <c r="QGU25" s="207"/>
      <c r="QGV25" s="255"/>
      <c r="QGW25" s="254"/>
      <c r="QGX25" s="207"/>
      <c r="QGY25" s="207"/>
      <c r="QGZ25" s="207"/>
      <c r="QHA25" s="207"/>
      <c r="QHB25" s="207"/>
      <c r="QHC25" s="207"/>
      <c r="QHD25" s="255"/>
      <c r="QHE25" s="254"/>
      <c r="QHF25" s="207"/>
      <c r="QHG25" s="207"/>
      <c r="QHH25" s="207"/>
      <c r="QHI25" s="207"/>
      <c r="QHJ25" s="207"/>
      <c r="QHK25" s="207"/>
      <c r="QHL25" s="255"/>
      <c r="QHM25" s="254"/>
      <c r="QHN25" s="207"/>
      <c r="QHO25" s="207"/>
      <c r="QHP25" s="207"/>
      <c r="QHQ25" s="207"/>
      <c r="QHR25" s="207"/>
      <c r="QHS25" s="207"/>
      <c r="QHT25" s="255"/>
      <c r="QHU25" s="254"/>
      <c r="QHV25" s="207"/>
      <c r="QHW25" s="207"/>
      <c r="QHX25" s="207"/>
      <c r="QHY25" s="207"/>
      <c r="QHZ25" s="207"/>
      <c r="QIA25" s="207"/>
      <c r="QIB25" s="255"/>
      <c r="QIC25" s="254"/>
      <c r="QID25" s="207"/>
      <c r="QIE25" s="207"/>
      <c r="QIF25" s="207"/>
      <c r="QIG25" s="207"/>
      <c r="QIH25" s="207"/>
      <c r="QII25" s="207"/>
      <c r="QIJ25" s="255"/>
      <c r="QIK25" s="254"/>
      <c r="QIL25" s="207"/>
      <c r="QIM25" s="207"/>
      <c r="QIN25" s="207"/>
      <c r="QIO25" s="207"/>
      <c r="QIP25" s="207"/>
      <c r="QIQ25" s="207"/>
      <c r="QIR25" s="255"/>
      <c r="QIS25" s="254"/>
      <c r="QIT25" s="207"/>
      <c r="QIU25" s="207"/>
      <c r="QIV25" s="207"/>
      <c r="QIW25" s="207"/>
      <c r="QIX25" s="207"/>
      <c r="QIY25" s="207"/>
      <c r="QIZ25" s="255"/>
      <c r="QJA25" s="254"/>
      <c r="QJB25" s="207"/>
      <c r="QJC25" s="207"/>
      <c r="QJD25" s="207"/>
      <c r="QJE25" s="207"/>
      <c r="QJF25" s="207"/>
      <c r="QJG25" s="207"/>
      <c r="QJH25" s="255"/>
      <c r="QJI25" s="254"/>
      <c r="QJJ25" s="207"/>
      <c r="QJK25" s="207"/>
      <c r="QJL25" s="207"/>
      <c r="QJM25" s="207"/>
      <c r="QJN25" s="207"/>
      <c r="QJO25" s="207"/>
      <c r="QJP25" s="255"/>
      <c r="QJQ25" s="254"/>
      <c r="QJR25" s="207"/>
      <c r="QJS25" s="207"/>
      <c r="QJT25" s="207"/>
      <c r="QJU25" s="207"/>
      <c r="QJV25" s="207"/>
      <c r="QJW25" s="207"/>
      <c r="QJX25" s="255"/>
      <c r="QJY25" s="254"/>
      <c r="QJZ25" s="207"/>
      <c r="QKA25" s="207"/>
      <c r="QKB25" s="207"/>
      <c r="QKC25" s="207"/>
      <c r="QKD25" s="207"/>
      <c r="QKE25" s="207"/>
      <c r="QKF25" s="255"/>
      <c r="QKG25" s="254"/>
      <c r="QKH25" s="207"/>
      <c r="QKI25" s="207"/>
      <c r="QKJ25" s="207"/>
      <c r="QKK25" s="207"/>
      <c r="QKL25" s="207"/>
      <c r="QKM25" s="207"/>
      <c r="QKN25" s="255"/>
      <c r="QKO25" s="254"/>
      <c r="QKP25" s="207"/>
      <c r="QKQ25" s="207"/>
      <c r="QKR25" s="207"/>
      <c r="QKS25" s="207"/>
      <c r="QKT25" s="207"/>
      <c r="QKU25" s="207"/>
      <c r="QKV25" s="255"/>
      <c r="QKW25" s="254"/>
      <c r="QKX25" s="207"/>
      <c r="QKY25" s="207"/>
      <c r="QKZ25" s="207"/>
      <c r="QLA25" s="207"/>
      <c r="QLB25" s="207"/>
      <c r="QLC25" s="207"/>
      <c r="QLD25" s="255"/>
      <c r="QLE25" s="254"/>
      <c r="QLF25" s="207"/>
      <c r="QLG25" s="207"/>
      <c r="QLH25" s="207"/>
      <c r="QLI25" s="207"/>
      <c r="QLJ25" s="207"/>
      <c r="QLK25" s="207"/>
      <c r="QLL25" s="255"/>
      <c r="QLM25" s="254"/>
      <c r="QLN25" s="207"/>
      <c r="QLO25" s="207"/>
      <c r="QLP25" s="207"/>
      <c r="QLQ25" s="207"/>
      <c r="QLR25" s="207"/>
      <c r="QLS25" s="207"/>
      <c r="QLT25" s="255"/>
      <c r="QLU25" s="254"/>
      <c r="QLV25" s="207"/>
      <c r="QLW25" s="207"/>
      <c r="QLX25" s="207"/>
      <c r="QLY25" s="207"/>
      <c r="QLZ25" s="207"/>
      <c r="QMA25" s="207"/>
      <c r="QMB25" s="255"/>
      <c r="QMC25" s="254"/>
      <c r="QMD25" s="207"/>
      <c r="QME25" s="207"/>
      <c r="QMF25" s="207"/>
      <c r="QMG25" s="207"/>
      <c r="QMH25" s="207"/>
      <c r="QMI25" s="207"/>
      <c r="QMJ25" s="255"/>
      <c r="QMK25" s="254"/>
      <c r="QML25" s="207"/>
      <c r="QMM25" s="207"/>
      <c r="QMN25" s="207"/>
      <c r="QMO25" s="207"/>
      <c r="QMP25" s="207"/>
      <c r="QMQ25" s="207"/>
      <c r="QMR25" s="255"/>
      <c r="QMS25" s="254"/>
      <c r="QMT25" s="207"/>
      <c r="QMU25" s="207"/>
      <c r="QMV25" s="207"/>
      <c r="QMW25" s="207"/>
      <c r="QMX25" s="207"/>
      <c r="QMY25" s="207"/>
      <c r="QMZ25" s="255"/>
      <c r="QNA25" s="254"/>
      <c r="QNB25" s="207"/>
      <c r="QNC25" s="207"/>
      <c r="QND25" s="207"/>
      <c r="QNE25" s="207"/>
      <c r="QNF25" s="207"/>
      <c r="QNG25" s="207"/>
      <c r="QNH25" s="255"/>
      <c r="QNI25" s="254"/>
      <c r="QNJ25" s="207"/>
      <c r="QNK25" s="207"/>
      <c r="QNL25" s="207"/>
      <c r="QNM25" s="207"/>
      <c r="QNN25" s="207"/>
      <c r="QNO25" s="207"/>
      <c r="QNP25" s="255"/>
      <c r="QNQ25" s="254"/>
      <c r="QNR25" s="207"/>
      <c r="QNS25" s="207"/>
      <c r="QNT25" s="207"/>
      <c r="QNU25" s="207"/>
      <c r="QNV25" s="207"/>
      <c r="QNW25" s="207"/>
      <c r="QNX25" s="255"/>
      <c r="QNY25" s="254"/>
      <c r="QNZ25" s="207"/>
      <c r="QOA25" s="207"/>
      <c r="QOB25" s="207"/>
      <c r="QOC25" s="207"/>
      <c r="QOD25" s="207"/>
      <c r="QOE25" s="207"/>
      <c r="QOF25" s="255"/>
      <c r="QOG25" s="254"/>
      <c r="QOH25" s="207"/>
      <c r="QOI25" s="207"/>
      <c r="QOJ25" s="207"/>
      <c r="QOK25" s="207"/>
      <c r="QOL25" s="207"/>
      <c r="QOM25" s="207"/>
      <c r="QON25" s="255"/>
      <c r="QOO25" s="254"/>
      <c r="QOP25" s="207"/>
      <c r="QOQ25" s="207"/>
      <c r="QOR25" s="207"/>
      <c r="QOS25" s="207"/>
      <c r="QOT25" s="207"/>
      <c r="QOU25" s="207"/>
      <c r="QOV25" s="255"/>
      <c r="QOW25" s="254"/>
      <c r="QOX25" s="207"/>
      <c r="QOY25" s="207"/>
      <c r="QOZ25" s="207"/>
      <c r="QPA25" s="207"/>
      <c r="QPB25" s="207"/>
      <c r="QPC25" s="207"/>
      <c r="QPD25" s="255"/>
      <c r="QPE25" s="254"/>
      <c r="QPF25" s="207"/>
      <c r="QPG25" s="207"/>
      <c r="QPH25" s="207"/>
      <c r="QPI25" s="207"/>
      <c r="QPJ25" s="207"/>
      <c r="QPK25" s="207"/>
      <c r="QPL25" s="255"/>
      <c r="QPM25" s="254"/>
      <c r="QPN25" s="207"/>
      <c r="QPO25" s="207"/>
      <c r="QPP25" s="207"/>
      <c r="QPQ25" s="207"/>
      <c r="QPR25" s="207"/>
      <c r="QPS25" s="207"/>
      <c r="QPT25" s="255"/>
      <c r="QPU25" s="254"/>
      <c r="QPV25" s="207"/>
      <c r="QPW25" s="207"/>
      <c r="QPX25" s="207"/>
      <c r="QPY25" s="207"/>
      <c r="QPZ25" s="207"/>
      <c r="QQA25" s="207"/>
      <c r="QQB25" s="255"/>
      <c r="QQC25" s="254"/>
      <c r="QQD25" s="207"/>
      <c r="QQE25" s="207"/>
      <c r="QQF25" s="207"/>
      <c r="QQG25" s="207"/>
      <c r="QQH25" s="207"/>
      <c r="QQI25" s="207"/>
      <c r="QQJ25" s="255"/>
      <c r="QQK25" s="254"/>
      <c r="QQL25" s="207"/>
      <c r="QQM25" s="207"/>
      <c r="QQN25" s="207"/>
      <c r="QQO25" s="207"/>
      <c r="QQP25" s="207"/>
      <c r="QQQ25" s="207"/>
      <c r="QQR25" s="255"/>
      <c r="QQS25" s="254"/>
      <c r="QQT25" s="207"/>
      <c r="QQU25" s="207"/>
      <c r="QQV25" s="207"/>
      <c r="QQW25" s="207"/>
      <c r="QQX25" s="207"/>
      <c r="QQY25" s="207"/>
      <c r="QQZ25" s="255"/>
      <c r="QRA25" s="254"/>
      <c r="QRB25" s="207"/>
      <c r="QRC25" s="207"/>
      <c r="QRD25" s="207"/>
      <c r="QRE25" s="207"/>
      <c r="QRF25" s="207"/>
      <c r="QRG25" s="207"/>
      <c r="QRH25" s="255"/>
      <c r="QRI25" s="254"/>
      <c r="QRJ25" s="207"/>
      <c r="QRK25" s="207"/>
      <c r="QRL25" s="207"/>
      <c r="QRM25" s="207"/>
      <c r="QRN25" s="207"/>
      <c r="QRO25" s="207"/>
      <c r="QRP25" s="255"/>
      <c r="QRQ25" s="254"/>
      <c r="QRR25" s="207"/>
      <c r="QRS25" s="207"/>
      <c r="QRT25" s="207"/>
      <c r="QRU25" s="207"/>
      <c r="QRV25" s="207"/>
      <c r="QRW25" s="207"/>
      <c r="QRX25" s="255"/>
      <c r="QRY25" s="254"/>
      <c r="QRZ25" s="207"/>
      <c r="QSA25" s="207"/>
      <c r="QSB25" s="207"/>
      <c r="QSC25" s="207"/>
      <c r="QSD25" s="207"/>
      <c r="QSE25" s="207"/>
      <c r="QSF25" s="255"/>
      <c r="QSG25" s="254"/>
      <c r="QSH25" s="207"/>
      <c r="QSI25" s="207"/>
      <c r="QSJ25" s="207"/>
      <c r="QSK25" s="207"/>
      <c r="QSL25" s="207"/>
      <c r="QSM25" s="207"/>
      <c r="QSN25" s="255"/>
      <c r="QSO25" s="254"/>
      <c r="QSP25" s="207"/>
      <c r="QSQ25" s="207"/>
      <c r="QSR25" s="207"/>
      <c r="QSS25" s="207"/>
      <c r="QST25" s="207"/>
      <c r="QSU25" s="207"/>
      <c r="QSV25" s="255"/>
      <c r="QSW25" s="254"/>
      <c r="QSX25" s="207"/>
      <c r="QSY25" s="207"/>
      <c r="QSZ25" s="207"/>
      <c r="QTA25" s="207"/>
      <c r="QTB25" s="207"/>
      <c r="QTC25" s="207"/>
      <c r="QTD25" s="255"/>
      <c r="QTE25" s="254"/>
      <c r="QTF25" s="207"/>
      <c r="QTG25" s="207"/>
      <c r="QTH25" s="207"/>
      <c r="QTI25" s="207"/>
      <c r="QTJ25" s="207"/>
      <c r="QTK25" s="207"/>
      <c r="QTL25" s="255"/>
      <c r="QTM25" s="254"/>
      <c r="QTN25" s="207"/>
      <c r="QTO25" s="207"/>
      <c r="QTP25" s="207"/>
      <c r="QTQ25" s="207"/>
      <c r="QTR25" s="207"/>
      <c r="QTS25" s="207"/>
      <c r="QTT25" s="255"/>
      <c r="QTU25" s="254"/>
      <c r="QTV25" s="207"/>
      <c r="QTW25" s="207"/>
      <c r="QTX25" s="207"/>
      <c r="QTY25" s="207"/>
      <c r="QTZ25" s="207"/>
      <c r="QUA25" s="207"/>
      <c r="QUB25" s="255"/>
      <c r="QUC25" s="254"/>
      <c r="QUD25" s="207"/>
      <c r="QUE25" s="207"/>
      <c r="QUF25" s="207"/>
      <c r="QUG25" s="207"/>
      <c r="QUH25" s="207"/>
      <c r="QUI25" s="207"/>
      <c r="QUJ25" s="255"/>
      <c r="QUK25" s="254"/>
      <c r="QUL25" s="207"/>
      <c r="QUM25" s="207"/>
      <c r="QUN25" s="207"/>
      <c r="QUO25" s="207"/>
      <c r="QUP25" s="207"/>
      <c r="QUQ25" s="207"/>
      <c r="QUR25" s="255"/>
      <c r="QUS25" s="254"/>
      <c r="QUT25" s="207"/>
      <c r="QUU25" s="207"/>
      <c r="QUV25" s="207"/>
      <c r="QUW25" s="207"/>
      <c r="QUX25" s="207"/>
      <c r="QUY25" s="207"/>
      <c r="QUZ25" s="255"/>
      <c r="QVA25" s="254"/>
      <c r="QVB25" s="207"/>
      <c r="QVC25" s="207"/>
      <c r="QVD25" s="207"/>
      <c r="QVE25" s="207"/>
      <c r="QVF25" s="207"/>
      <c r="QVG25" s="207"/>
      <c r="QVH25" s="255"/>
      <c r="QVI25" s="254"/>
      <c r="QVJ25" s="207"/>
      <c r="QVK25" s="207"/>
      <c r="QVL25" s="207"/>
      <c r="QVM25" s="207"/>
      <c r="QVN25" s="207"/>
      <c r="QVO25" s="207"/>
      <c r="QVP25" s="255"/>
      <c r="QVQ25" s="254"/>
      <c r="QVR25" s="207"/>
      <c r="QVS25" s="207"/>
      <c r="QVT25" s="207"/>
      <c r="QVU25" s="207"/>
      <c r="QVV25" s="207"/>
      <c r="QVW25" s="207"/>
      <c r="QVX25" s="255"/>
      <c r="QVY25" s="254"/>
      <c r="QVZ25" s="207"/>
      <c r="QWA25" s="207"/>
      <c r="QWB25" s="207"/>
      <c r="QWC25" s="207"/>
      <c r="QWD25" s="207"/>
      <c r="QWE25" s="207"/>
      <c r="QWF25" s="255"/>
      <c r="QWG25" s="254"/>
      <c r="QWH25" s="207"/>
      <c r="QWI25" s="207"/>
      <c r="QWJ25" s="207"/>
      <c r="QWK25" s="207"/>
      <c r="QWL25" s="207"/>
      <c r="QWM25" s="207"/>
      <c r="QWN25" s="255"/>
      <c r="QWO25" s="254"/>
      <c r="QWP25" s="207"/>
      <c r="QWQ25" s="207"/>
      <c r="QWR25" s="207"/>
      <c r="QWS25" s="207"/>
      <c r="QWT25" s="207"/>
      <c r="QWU25" s="207"/>
      <c r="QWV25" s="255"/>
      <c r="QWW25" s="254"/>
      <c r="QWX25" s="207"/>
      <c r="QWY25" s="207"/>
      <c r="QWZ25" s="207"/>
      <c r="QXA25" s="207"/>
      <c r="QXB25" s="207"/>
      <c r="QXC25" s="207"/>
      <c r="QXD25" s="255"/>
      <c r="QXE25" s="254"/>
      <c r="QXF25" s="207"/>
      <c r="QXG25" s="207"/>
      <c r="QXH25" s="207"/>
      <c r="QXI25" s="207"/>
      <c r="QXJ25" s="207"/>
      <c r="QXK25" s="207"/>
      <c r="QXL25" s="255"/>
      <c r="QXM25" s="254"/>
      <c r="QXN25" s="207"/>
      <c r="QXO25" s="207"/>
      <c r="QXP25" s="207"/>
      <c r="QXQ25" s="207"/>
      <c r="QXR25" s="207"/>
      <c r="QXS25" s="207"/>
      <c r="QXT25" s="255"/>
      <c r="QXU25" s="254"/>
      <c r="QXV25" s="207"/>
      <c r="QXW25" s="207"/>
      <c r="QXX25" s="207"/>
      <c r="QXY25" s="207"/>
      <c r="QXZ25" s="207"/>
      <c r="QYA25" s="207"/>
      <c r="QYB25" s="255"/>
      <c r="QYC25" s="254"/>
      <c r="QYD25" s="207"/>
      <c r="QYE25" s="207"/>
      <c r="QYF25" s="207"/>
      <c r="QYG25" s="207"/>
      <c r="QYH25" s="207"/>
      <c r="QYI25" s="207"/>
      <c r="QYJ25" s="255"/>
      <c r="QYK25" s="254"/>
      <c r="QYL25" s="207"/>
      <c r="QYM25" s="207"/>
      <c r="QYN25" s="207"/>
      <c r="QYO25" s="207"/>
      <c r="QYP25" s="207"/>
      <c r="QYQ25" s="207"/>
      <c r="QYR25" s="255"/>
      <c r="QYS25" s="254"/>
      <c r="QYT25" s="207"/>
      <c r="QYU25" s="207"/>
      <c r="QYV25" s="207"/>
      <c r="QYW25" s="207"/>
      <c r="QYX25" s="207"/>
      <c r="QYY25" s="207"/>
      <c r="QYZ25" s="255"/>
      <c r="QZA25" s="254"/>
      <c r="QZB25" s="207"/>
      <c r="QZC25" s="207"/>
      <c r="QZD25" s="207"/>
      <c r="QZE25" s="207"/>
      <c r="QZF25" s="207"/>
      <c r="QZG25" s="207"/>
      <c r="QZH25" s="255"/>
      <c r="QZI25" s="254"/>
      <c r="QZJ25" s="207"/>
      <c r="QZK25" s="207"/>
      <c r="QZL25" s="207"/>
      <c r="QZM25" s="207"/>
      <c r="QZN25" s="207"/>
      <c r="QZO25" s="207"/>
      <c r="QZP25" s="255"/>
      <c r="QZQ25" s="254"/>
      <c r="QZR25" s="207"/>
      <c r="QZS25" s="207"/>
      <c r="QZT25" s="207"/>
      <c r="QZU25" s="207"/>
      <c r="QZV25" s="207"/>
      <c r="QZW25" s="207"/>
      <c r="QZX25" s="255"/>
      <c r="QZY25" s="254"/>
      <c r="QZZ25" s="207"/>
      <c r="RAA25" s="207"/>
      <c r="RAB25" s="207"/>
      <c r="RAC25" s="207"/>
      <c r="RAD25" s="207"/>
      <c r="RAE25" s="207"/>
      <c r="RAF25" s="255"/>
      <c r="RAG25" s="254"/>
      <c r="RAH25" s="207"/>
      <c r="RAI25" s="207"/>
      <c r="RAJ25" s="207"/>
      <c r="RAK25" s="207"/>
      <c r="RAL25" s="207"/>
      <c r="RAM25" s="207"/>
      <c r="RAN25" s="255"/>
      <c r="RAO25" s="254"/>
      <c r="RAP25" s="207"/>
      <c r="RAQ25" s="207"/>
      <c r="RAR25" s="207"/>
      <c r="RAS25" s="207"/>
      <c r="RAT25" s="207"/>
      <c r="RAU25" s="207"/>
      <c r="RAV25" s="255"/>
      <c r="RAW25" s="254"/>
      <c r="RAX25" s="207"/>
      <c r="RAY25" s="207"/>
      <c r="RAZ25" s="207"/>
      <c r="RBA25" s="207"/>
      <c r="RBB25" s="207"/>
      <c r="RBC25" s="207"/>
      <c r="RBD25" s="255"/>
      <c r="RBE25" s="254"/>
      <c r="RBF25" s="207"/>
      <c r="RBG25" s="207"/>
      <c r="RBH25" s="207"/>
      <c r="RBI25" s="207"/>
      <c r="RBJ25" s="207"/>
      <c r="RBK25" s="207"/>
      <c r="RBL25" s="255"/>
      <c r="RBM25" s="254"/>
      <c r="RBN25" s="207"/>
      <c r="RBO25" s="207"/>
      <c r="RBP25" s="207"/>
      <c r="RBQ25" s="207"/>
      <c r="RBR25" s="207"/>
      <c r="RBS25" s="207"/>
      <c r="RBT25" s="255"/>
      <c r="RBU25" s="254"/>
      <c r="RBV25" s="207"/>
      <c r="RBW25" s="207"/>
      <c r="RBX25" s="207"/>
      <c r="RBY25" s="207"/>
      <c r="RBZ25" s="207"/>
      <c r="RCA25" s="207"/>
      <c r="RCB25" s="255"/>
      <c r="RCC25" s="254"/>
      <c r="RCD25" s="207"/>
      <c r="RCE25" s="207"/>
      <c r="RCF25" s="207"/>
      <c r="RCG25" s="207"/>
      <c r="RCH25" s="207"/>
      <c r="RCI25" s="207"/>
      <c r="RCJ25" s="255"/>
      <c r="RCK25" s="254"/>
      <c r="RCL25" s="207"/>
      <c r="RCM25" s="207"/>
      <c r="RCN25" s="207"/>
      <c r="RCO25" s="207"/>
      <c r="RCP25" s="207"/>
      <c r="RCQ25" s="207"/>
      <c r="RCR25" s="255"/>
      <c r="RCS25" s="254"/>
      <c r="RCT25" s="207"/>
      <c r="RCU25" s="207"/>
      <c r="RCV25" s="207"/>
      <c r="RCW25" s="207"/>
      <c r="RCX25" s="207"/>
      <c r="RCY25" s="207"/>
      <c r="RCZ25" s="255"/>
      <c r="RDA25" s="254"/>
      <c r="RDB25" s="207"/>
      <c r="RDC25" s="207"/>
      <c r="RDD25" s="207"/>
      <c r="RDE25" s="207"/>
      <c r="RDF25" s="207"/>
      <c r="RDG25" s="207"/>
      <c r="RDH25" s="255"/>
      <c r="RDI25" s="254"/>
      <c r="RDJ25" s="207"/>
      <c r="RDK25" s="207"/>
      <c r="RDL25" s="207"/>
      <c r="RDM25" s="207"/>
      <c r="RDN25" s="207"/>
      <c r="RDO25" s="207"/>
      <c r="RDP25" s="255"/>
      <c r="RDQ25" s="254"/>
      <c r="RDR25" s="207"/>
      <c r="RDS25" s="207"/>
      <c r="RDT25" s="207"/>
      <c r="RDU25" s="207"/>
      <c r="RDV25" s="207"/>
      <c r="RDW25" s="207"/>
      <c r="RDX25" s="255"/>
      <c r="RDY25" s="254"/>
      <c r="RDZ25" s="207"/>
      <c r="REA25" s="207"/>
      <c r="REB25" s="207"/>
      <c r="REC25" s="207"/>
      <c r="RED25" s="207"/>
      <c r="REE25" s="207"/>
      <c r="REF25" s="255"/>
      <c r="REG25" s="254"/>
      <c r="REH25" s="207"/>
      <c r="REI25" s="207"/>
      <c r="REJ25" s="207"/>
      <c r="REK25" s="207"/>
      <c r="REL25" s="207"/>
      <c r="REM25" s="207"/>
      <c r="REN25" s="255"/>
      <c r="REO25" s="254"/>
      <c r="REP25" s="207"/>
      <c r="REQ25" s="207"/>
      <c r="RER25" s="207"/>
      <c r="RES25" s="207"/>
      <c r="RET25" s="207"/>
      <c r="REU25" s="207"/>
      <c r="REV25" s="255"/>
      <c r="REW25" s="254"/>
      <c r="REX25" s="207"/>
      <c r="REY25" s="207"/>
      <c r="REZ25" s="207"/>
      <c r="RFA25" s="207"/>
      <c r="RFB25" s="207"/>
      <c r="RFC25" s="207"/>
      <c r="RFD25" s="255"/>
      <c r="RFE25" s="254"/>
      <c r="RFF25" s="207"/>
      <c r="RFG25" s="207"/>
      <c r="RFH25" s="207"/>
      <c r="RFI25" s="207"/>
      <c r="RFJ25" s="207"/>
      <c r="RFK25" s="207"/>
      <c r="RFL25" s="255"/>
      <c r="RFM25" s="254"/>
      <c r="RFN25" s="207"/>
      <c r="RFO25" s="207"/>
      <c r="RFP25" s="207"/>
      <c r="RFQ25" s="207"/>
      <c r="RFR25" s="207"/>
      <c r="RFS25" s="207"/>
      <c r="RFT25" s="255"/>
      <c r="RFU25" s="254"/>
      <c r="RFV25" s="207"/>
      <c r="RFW25" s="207"/>
      <c r="RFX25" s="207"/>
      <c r="RFY25" s="207"/>
      <c r="RFZ25" s="207"/>
      <c r="RGA25" s="207"/>
      <c r="RGB25" s="255"/>
      <c r="RGC25" s="254"/>
      <c r="RGD25" s="207"/>
      <c r="RGE25" s="207"/>
      <c r="RGF25" s="207"/>
      <c r="RGG25" s="207"/>
      <c r="RGH25" s="207"/>
      <c r="RGI25" s="207"/>
      <c r="RGJ25" s="255"/>
      <c r="RGK25" s="254"/>
      <c r="RGL25" s="207"/>
      <c r="RGM25" s="207"/>
      <c r="RGN25" s="207"/>
      <c r="RGO25" s="207"/>
      <c r="RGP25" s="207"/>
      <c r="RGQ25" s="207"/>
      <c r="RGR25" s="255"/>
      <c r="RGS25" s="254"/>
      <c r="RGT25" s="207"/>
      <c r="RGU25" s="207"/>
      <c r="RGV25" s="207"/>
      <c r="RGW25" s="207"/>
      <c r="RGX25" s="207"/>
      <c r="RGY25" s="207"/>
      <c r="RGZ25" s="255"/>
      <c r="RHA25" s="254"/>
      <c r="RHB25" s="207"/>
      <c r="RHC25" s="207"/>
      <c r="RHD25" s="207"/>
      <c r="RHE25" s="207"/>
      <c r="RHF25" s="207"/>
      <c r="RHG25" s="207"/>
      <c r="RHH25" s="255"/>
      <c r="RHI25" s="254"/>
      <c r="RHJ25" s="207"/>
      <c r="RHK25" s="207"/>
      <c r="RHL25" s="207"/>
      <c r="RHM25" s="207"/>
      <c r="RHN25" s="207"/>
      <c r="RHO25" s="207"/>
      <c r="RHP25" s="255"/>
      <c r="RHQ25" s="254"/>
      <c r="RHR25" s="207"/>
      <c r="RHS25" s="207"/>
      <c r="RHT25" s="207"/>
      <c r="RHU25" s="207"/>
      <c r="RHV25" s="207"/>
      <c r="RHW25" s="207"/>
      <c r="RHX25" s="255"/>
      <c r="RHY25" s="254"/>
      <c r="RHZ25" s="207"/>
      <c r="RIA25" s="207"/>
      <c r="RIB25" s="207"/>
      <c r="RIC25" s="207"/>
      <c r="RID25" s="207"/>
      <c r="RIE25" s="207"/>
      <c r="RIF25" s="255"/>
      <c r="RIG25" s="254"/>
      <c r="RIH25" s="207"/>
      <c r="RII25" s="207"/>
      <c r="RIJ25" s="207"/>
      <c r="RIK25" s="207"/>
      <c r="RIL25" s="207"/>
      <c r="RIM25" s="207"/>
      <c r="RIN25" s="255"/>
      <c r="RIO25" s="254"/>
      <c r="RIP25" s="207"/>
      <c r="RIQ25" s="207"/>
      <c r="RIR25" s="207"/>
      <c r="RIS25" s="207"/>
      <c r="RIT25" s="207"/>
      <c r="RIU25" s="207"/>
      <c r="RIV25" s="255"/>
      <c r="RIW25" s="254"/>
      <c r="RIX25" s="207"/>
      <c r="RIY25" s="207"/>
      <c r="RIZ25" s="207"/>
      <c r="RJA25" s="207"/>
      <c r="RJB25" s="207"/>
      <c r="RJC25" s="207"/>
      <c r="RJD25" s="255"/>
      <c r="RJE25" s="254"/>
      <c r="RJF25" s="207"/>
      <c r="RJG25" s="207"/>
      <c r="RJH25" s="207"/>
      <c r="RJI25" s="207"/>
      <c r="RJJ25" s="207"/>
      <c r="RJK25" s="207"/>
      <c r="RJL25" s="255"/>
      <c r="RJM25" s="254"/>
      <c r="RJN25" s="207"/>
      <c r="RJO25" s="207"/>
      <c r="RJP25" s="207"/>
      <c r="RJQ25" s="207"/>
      <c r="RJR25" s="207"/>
      <c r="RJS25" s="207"/>
      <c r="RJT25" s="255"/>
      <c r="RJU25" s="254"/>
      <c r="RJV25" s="207"/>
      <c r="RJW25" s="207"/>
      <c r="RJX25" s="207"/>
      <c r="RJY25" s="207"/>
      <c r="RJZ25" s="207"/>
      <c r="RKA25" s="207"/>
      <c r="RKB25" s="255"/>
      <c r="RKC25" s="254"/>
      <c r="RKD25" s="207"/>
      <c r="RKE25" s="207"/>
      <c r="RKF25" s="207"/>
      <c r="RKG25" s="207"/>
      <c r="RKH25" s="207"/>
      <c r="RKI25" s="207"/>
      <c r="RKJ25" s="255"/>
      <c r="RKK25" s="254"/>
      <c r="RKL25" s="207"/>
      <c r="RKM25" s="207"/>
      <c r="RKN25" s="207"/>
      <c r="RKO25" s="207"/>
      <c r="RKP25" s="207"/>
      <c r="RKQ25" s="207"/>
      <c r="RKR25" s="255"/>
      <c r="RKS25" s="254"/>
      <c r="RKT25" s="207"/>
      <c r="RKU25" s="207"/>
      <c r="RKV25" s="207"/>
      <c r="RKW25" s="207"/>
      <c r="RKX25" s="207"/>
      <c r="RKY25" s="207"/>
      <c r="RKZ25" s="255"/>
      <c r="RLA25" s="254"/>
      <c r="RLB25" s="207"/>
      <c r="RLC25" s="207"/>
      <c r="RLD25" s="207"/>
      <c r="RLE25" s="207"/>
      <c r="RLF25" s="207"/>
      <c r="RLG25" s="207"/>
      <c r="RLH25" s="255"/>
      <c r="RLI25" s="254"/>
      <c r="RLJ25" s="207"/>
      <c r="RLK25" s="207"/>
      <c r="RLL25" s="207"/>
      <c r="RLM25" s="207"/>
      <c r="RLN25" s="207"/>
      <c r="RLO25" s="207"/>
      <c r="RLP25" s="255"/>
      <c r="RLQ25" s="254"/>
      <c r="RLR25" s="207"/>
      <c r="RLS25" s="207"/>
      <c r="RLT25" s="207"/>
      <c r="RLU25" s="207"/>
      <c r="RLV25" s="207"/>
      <c r="RLW25" s="207"/>
      <c r="RLX25" s="255"/>
      <c r="RLY25" s="254"/>
      <c r="RLZ25" s="207"/>
      <c r="RMA25" s="207"/>
      <c r="RMB25" s="207"/>
      <c r="RMC25" s="207"/>
      <c r="RMD25" s="207"/>
      <c r="RME25" s="207"/>
      <c r="RMF25" s="255"/>
      <c r="RMG25" s="254"/>
      <c r="RMH25" s="207"/>
      <c r="RMI25" s="207"/>
      <c r="RMJ25" s="207"/>
      <c r="RMK25" s="207"/>
      <c r="RML25" s="207"/>
      <c r="RMM25" s="207"/>
      <c r="RMN25" s="255"/>
      <c r="RMO25" s="254"/>
      <c r="RMP25" s="207"/>
      <c r="RMQ25" s="207"/>
      <c r="RMR25" s="207"/>
      <c r="RMS25" s="207"/>
      <c r="RMT25" s="207"/>
      <c r="RMU25" s="207"/>
      <c r="RMV25" s="255"/>
      <c r="RMW25" s="254"/>
      <c r="RMX25" s="207"/>
      <c r="RMY25" s="207"/>
      <c r="RMZ25" s="207"/>
      <c r="RNA25" s="207"/>
      <c r="RNB25" s="207"/>
      <c r="RNC25" s="207"/>
      <c r="RND25" s="255"/>
      <c r="RNE25" s="254"/>
      <c r="RNF25" s="207"/>
      <c r="RNG25" s="207"/>
      <c r="RNH25" s="207"/>
      <c r="RNI25" s="207"/>
      <c r="RNJ25" s="207"/>
      <c r="RNK25" s="207"/>
      <c r="RNL25" s="255"/>
      <c r="RNM25" s="254"/>
      <c r="RNN25" s="207"/>
      <c r="RNO25" s="207"/>
      <c r="RNP25" s="207"/>
      <c r="RNQ25" s="207"/>
      <c r="RNR25" s="207"/>
      <c r="RNS25" s="207"/>
      <c r="RNT25" s="255"/>
      <c r="RNU25" s="254"/>
      <c r="RNV25" s="207"/>
      <c r="RNW25" s="207"/>
      <c r="RNX25" s="207"/>
      <c r="RNY25" s="207"/>
      <c r="RNZ25" s="207"/>
      <c r="ROA25" s="207"/>
      <c r="ROB25" s="255"/>
      <c r="ROC25" s="254"/>
      <c r="ROD25" s="207"/>
      <c r="ROE25" s="207"/>
      <c r="ROF25" s="207"/>
      <c r="ROG25" s="207"/>
      <c r="ROH25" s="207"/>
      <c r="ROI25" s="207"/>
      <c r="ROJ25" s="255"/>
      <c r="ROK25" s="254"/>
      <c r="ROL25" s="207"/>
      <c r="ROM25" s="207"/>
      <c r="RON25" s="207"/>
      <c r="ROO25" s="207"/>
      <c r="ROP25" s="207"/>
      <c r="ROQ25" s="207"/>
      <c r="ROR25" s="255"/>
      <c r="ROS25" s="254"/>
      <c r="ROT25" s="207"/>
      <c r="ROU25" s="207"/>
      <c r="ROV25" s="207"/>
      <c r="ROW25" s="207"/>
      <c r="ROX25" s="207"/>
      <c r="ROY25" s="207"/>
      <c r="ROZ25" s="255"/>
      <c r="RPA25" s="254"/>
      <c r="RPB25" s="207"/>
      <c r="RPC25" s="207"/>
      <c r="RPD25" s="207"/>
      <c r="RPE25" s="207"/>
      <c r="RPF25" s="207"/>
      <c r="RPG25" s="207"/>
      <c r="RPH25" s="255"/>
      <c r="RPI25" s="254"/>
      <c r="RPJ25" s="207"/>
      <c r="RPK25" s="207"/>
      <c r="RPL25" s="207"/>
      <c r="RPM25" s="207"/>
      <c r="RPN25" s="207"/>
      <c r="RPO25" s="207"/>
      <c r="RPP25" s="255"/>
      <c r="RPQ25" s="254"/>
      <c r="RPR25" s="207"/>
      <c r="RPS25" s="207"/>
      <c r="RPT25" s="207"/>
      <c r="RPU25" s="207"/>
      <c r="RPV25" s="207"/>
      <c r="RPW25" s="207"/>
      <c r="RPX25" s="255"/>
      <c r="RPY25" s="254"/>
      <c r="RPZ25" s="207"/>
      <c r="RQA25" s="207"/>
      <c r="RQB25" s="207"/>
      <c r="RQC25" s="207"/>
      <c r="RQD25" s="207"/>
      <c r="RQE25" s="207"/>
      <c r="RQF25" s="255"/>
      <c r="RQG25" s="254"/>
      <c r="RQH25" s="207"/>
      <c r="RQI25" s="207"/>
      <c r="RQJ25" s="207"/>
      <c r="RQK25" s="207"/>
      <c r="RQL25" s="207"/>
      <c r="RQM25" s="207"/>
      <c r="RQN25" s="255"/>
      <c r="RQO25" s="254"/>
      <c r="RQP25" s="207"/>
      <c r="RQQ25" s="207"/>
      <c r="RQR25" s="207"/>
      <c r="RQS25" s="207"/>
      <c r="RQT25" s="207"/>
      <c r="RQU25" s="207"/>
      <c r="RQV25" s="255"/>
      <c r="RQW25" s="254"/>
      <c r="RQX25" s="207"/>
      <c r="RQY25" s="207"/>
      <c r="RQZ25" s="207"/>
      <c r="RRA25" s="207"/>
      <c r="RRB25" s="207"/>
      <c r="RRC25" s="207"/>
      <c r="RRD25" s="255"/>
      <c r="RRE25" s="254"/>
      <c r="RRF25" s="207"/>
      <c r="RRG25" s="207"/>
      <c r="RRH25" s="207"/>
      <c r="RRI25" s="207"/>
      <c r="RRJ25" s="207"/>
      <c r="RRK25" s="207"/>
      <c r="RRL25" s="255"/>
      <c r="RRM25" s="254"/>
      <c r="RRN25" s="207"/>
      <c r="RRO25" s="207"/>
      <c r="RRP25" s="207"/>
      <c r="RRQ25" s="207"/>
      <c r="RRR25" s="207"/>
      <c r="RRS25" s="207"/>
      <c r="RRT25" s="255"/>
      <c r="RRU25" s="254"/>
      <c r="RRV25" s="207"/>
      <c r="RRW25" s="207"/>
      <c r="RRX25" s="207"/>
      <c r="RRY25" s="207"/>
      <c r="RRZ25" s="207"/>
      <c r="RSA25" s="207"/>
      <c r="RSB25" s="255"/>
      <c r="RSC25" s="254"/>
      <c r="RSD25" s="207"/>
      <c r="RSE25" s="207"/>
      <c r="RSF25" s="207"/>
      <c r="RSG25" s="207"/>
      <c r="RSH25" s="207"/>
      <c r="RSI25" s="207"/>
      <c r="RSJ25" s="255"/>
      <c r="RSK25" s="254"/>
      <c r="RSL25" s="207"/>
      <c r="RSM25" s="207"/>
      <c r="RSN25" s="207"/>
      <c r="RSO25" s="207"/>
      <c r="RSP25" s="207"/>
      <c r="RSQ25" s="207"/>
      <c r="RSR25" s="255"/>
      <c r="RSS25" s="254"/>
      <c r="RST25" s="207"/>
      <c r="RSU25" s="207"/>
      <c r="RSV25" s="207"/>
      <c r="RSW25" s="207"/>
      <c r="RSX25" s="207"/>
      <c r="RSY25" s="207"/>
      <c r="RSZ25" s="255"/>
      <c r="RTA25" s="254"/>
      <c r="RTB25" s="207"/>
      <c r="RTC25" s="207"/>
      <c r="RTD25" s="207"/>
      <c r="RTE25" s="207"/>
      <c r="RTF25" s="207"/>
      <c r="RTG25" s="207"/>
      <c r="RTH25" s="255"/>
      <c r="RTI25" s="254"/>
      <c r="RTJ25" s="207"/>
      <c r="RTK25" s="207"/>
      <c r="RTL25" s="207"/>
      <c r="RTM25" s="207"/>
      <c r="RTN25" s="207"/>
      <c r="RTO25" s="207"/>
      <c r="RTP25" s="255"/>
      <c r="RTQ25" s="254"/>
      <c r="RTR25" s="207"/>
      <c r="RTS25" s="207"/>
      <c r="RTT25" s="207"/>
      <c r="RTU25" s="207"/>
      <c r="RTV25" s="207"/>
      <c r="RTW25" s="207"/>
      <c r="RTX25" s="255"/>
      <c r="RTY25" s="254"/>
      <c r="RTZ25" s="207"/>
      <c r="RUA25" s="207"/>
      <c r="RUB25" s="207"/>
      <c r="RUC25" s="207"/>
      <c r="RUD25" s="207"/>
      <c r="RUE25" s="207"/>
      <c r="RUF25" s="255"/>
      <c r="RUG25" s="254"/>
      <c r="RUH25" s="207"/>
      <c r="RUI25" s="207"/>
      <c r="RUJ25" s="207"/>
      <c r="RUK25" s="207"/>
      <c r="RUL25" s="207"/>
      <c r="RUM25" s="207"/>
      <c r="RUN25" s="255"/>
      <c r="RUO25" s="254"/>
      <c r="RUP25" s="207"/>
      <c r="RUQ25" s="207"/>
      <c r="RUR25" s="207"/>
      <c r="RUS25" s="207"/>
      <c r="RUT25" s="207"/>
      <c r="RUU25" s="207"/>
      <c r="RUV25" s="255"/>
      <c r="RUW25" s="254"/>
      <c r="RUX25" s="207"/>
      <c r="RUY25" s="207"/>
      <c r="RUZ25" s="207"/>
      <c r="RVA25" s="207"/>
      <c r="RVB25" s="207"/>
      <c r="RVC25" s="207"/>
      <c r="RVD25" s="255"/>
      <c r="RVE25" s="254"/>
      <c r="RVF25" s="207"/>
      <c r="RVG25" s="207"/>
      <c r="RVH25" s="207"/>
      <c r="RVI25" s="207"/>
      <c r="RVJ25" s="207"/>
      <c r="RVK25" s="207"/>
      <c r="RVL25" s="255"/>
      <c r="RVM25" s="254"/>
      <c r="RVN25" s="207"/>
      <c r="RVO25" s="207"/>
      <c r="RVP25" s="207"/>
      <c r="RVQ25" s="207"/>
      <c r="RVR25" s="207"/>
      <c r="RVS25" s="207"/>
      <c r="RVT25" s="255"/>
      <c r="RVU25" s="254"/>
      <c r="RVV25" s="207"/>
      <c r="RVW25" s="207"/>
      <c r="RVX25" s="207"/>
      <c r="RVY25" s="207"/>
      <c r="RVZ25" s="207"/>
      <c r="RWA25" s="207"/>
      <c r="RWB25" s="255"/>
      <c r="RWC25" s="254"/>
      <c r="RWD25" s="207"/>
      <c r="RWE25" s="207"/>
      <c r="RWF25" s="207"/>
      <c r="RWG25" s="207"/>
      <c r="RWH25" s="207"/>
      <c r="RWI25" s="207"/>
      <c r="RWJ25" s="255"/>
      <c r="RWK25" s="254"/>
      <c r="RWL25" s="207"/>
      <c r="RWM25" s="207"/>
      <c r="RWN25" s="207"/>
      <c r="RWO25" s="207"/>
      <c r="RWP25" s="207"/>
      <c r="RWQ25" s="207"/>
      <c r="RWR25" s="255"/>
      <c r="RWS25" s="254"/>
      <c r="RWT25" s="207"/>
      <c r="RWU25" s="207"/>
      <c r="RWV25" s="207"/>
      <c r="RWW25" s="207"/>
      <c r="RWX25" s="207"/>
      <c r="RWY25" s="207"/>
      <c r="RWZ25" s="255"/>
      <c r="RXA25" s="254"/>
      <c r="RXB25" s="207"/>
      <c r="RXC25" s="207"/>
      <c r="RXD25" s="207"/>
      <c r="RXE25" s="207"/>
      <c r="RXF25" s="207"/>
      <c r="RXG25" s="207"/>
      <c r="RXH25" s="255"/>
      <c r="RXI25" s="254"/>
      <c r="RXJ25" s="207"/>
      <c r="RXK25" s="207"/>
      <c r="RXL25" s="207"/>
      <c r="RXM25" s="207"/>
      <c r="RXN25" s="207"/>
      <c r="RXO25" s="207"/>
      <c r="RXP25" s="255"/>
      <c r="RXQ25" s="254"/>
      <c r="RXR25" s="207"/>
      <c r="RXS25" s="207"/>
      <c r="RXT25" s="207"/>
      <c r="RXU25" s="207"/>
      <c r="RXV25" s="207"/>
      <c r="RXW25" s="207"/>
      <c r="RXX25" s="255"/>
      <c r="RXY25" s="254"/>
      <c r="RXZ25" s="207"/>
      <c r="RYA25" s="207"/>
      <c r="RYB25" s="207"/>
      <c r="RYC25" s="207"/>
      <c r="RYD25" s="207"/>
      <c r="RYE25" s="207"/>
      <c r="RYF25" s="255"/>
      <c r="RYG25" s="254"/>
      <c r="RYH25" s="207"/>
      <c r="RYI25" s="207"/>
      <c r="RYJ25" s="207"/>
      <c r="RYK25" s="207"/>
      <c r="RYL25" s="207"/>
      <c r="RYM25" s="207"/>
      <c r="RYN25" s="255"/>
      <c r="RYO25" s="254"/>
      <c r="RYP25" s="207"/>
      <c r="RYQ25" s="207"/>
      <c r="RYR25" s="207"/>
      <c r="RYS25" s="207"/>
      <c r="RYT25" s="207"/>
      <c r="RYU25" s="207"/>
      <c r="RYV25" s="255"/>
      <c r="RYW25" s="254"/>
      <c r="RYX25" s="207"/>
      <c r="RYY25" s="207"/>
      <c r="RYZ25" s="207"/>
      <c r="RZA25" s="207"/>
      <c r="RZB25" s="207"/>
      <c r="RZC25" s="207"/>
      <c r="RZD25" s="255"/>
      <c r="RZE25" s="254"/>
      <c r="RZF25" s="207"/>
      <c r="RZG25" s="207"/>
      <c r="RZH25" s="207"/>
      <c r="RZI25" s="207"/>
      <c r="RZJ25" s="207"/>
      <c r="RZK25" s="207"/>
      <c r="RZL25" s="255"/>
      <c r="RZM25" s="254"/>
      <c r="RZN25" s="207"/>
      <c r="RZO25" s="207"/>
      <c r="RZP25" s="207"/>
      <c r="RZQ25" s="207"/>
      <c r="RZR25" s="207"/>
      <c r="RZS25" s="207"/>
      <c r="RZT25" s="255"/>
      <c r="RZU25" s="254"/>
      <c r="RZV25" s="207"/>
      <c r="RZW25" s="207"/>
      <c r="RZX25" s="207"/>
      <c r="RZY25" s="207"/>
      <c r="RZZ25" s="207"/>
      <c r="SAA25" s="207"/>
      <c r="SAB25" s="255"/>
      <c r="SAC25" s="254"/>
      <c r="SAD25" s="207"/>
      <c r="SAE25" s="207"/>
      <c r="SAF25" s="207"/>
      <c r="SAG25" s="207"/>
      <c r="SAH25" s="207"/>
      <c r="SAI25" s="207"/>
      <c r="SAJ25" s="255"/>
      <c r="SAK25" s="254"/>
      <c r="SAL25" s="207"/>
      <c r="SAM25" s="207"/>
      <c r="SAN25" s="207"/>
      <c r="SAO25" s="207"/>
      <c r="SAP25" s="207"/>
      <c r="SAQ25" s="207"/>
      <c r="SAR25" s="255"/>
      <c r="SAS25" s="254"/>
      <c r="SAT25" s="207"/>
      <c r="SAU25" s="207"/>
      <c r="SAV25" s="207"/>
      <c r="SAW25" s="207"/>
      <c r="SAX25" s="207"/>
      <c r="SAY25" s="207"/>
      <c r="SAZ25" s="255"/>
      <c r="SBA25" s="254"/>
      <c r="SBB25" s="207"/>
      <c r="SBC25" s="207"/>
      <c r="SBD25" s="207"/>
      <c r="SBE25" s="207"/>
      <c r="SBF25" s="207"/>
      <c r="SBG25" s="207"/>
      <c r="SBH25" s="255"/>
      <c r="SBI25" s="254"/>
      <c r="SBJ25" s="207"/>
      <c r="SBK25" s="207"/>
      <c r="SBL25" s="207"/>
      <c r="SBM25" s="207"/>
      <c r="SBN25" s="207"/>
      <c r="SBO25" s="207"/>
      <c r="SBP25" s="255"/>
      <c r="SBQ25" s="254"/>
      <c r="SBR25" s="207"/>
      <c r="SBS25" s="207"/>
      <c r="SBT25" s="207"/>
      <c r="SBU25" s="207"/>
      <c r="SBV25" s="207"/>
      <c r="SBW25" s="207"/>
      <c r="SBX25" s="255"/>
      <c r="SBY25" s="254"/>
      <c r="SBZ25" s="207"/>
      <c r="SCA25" s="207"/>
      <c r="SCB25" s="207"/>
      <c r="SCC25" s="207"/>
      <c r="SCD25" s="207"/>
      <c r="SCE25" s="207"/>
      <c r="SCF25" s="255"/>
      <c r="SCG25" s="254"/>
      <c r="SCH25" s="207"/>
      <c r="SCI25" s="207"/>
      <c r="SCJ25" s="207"/>
      <c r="SCK25" s="207"/>
      <c r="SCL25" s="207"/>
      <c r="SCM25" s="207"/>
      <c r="SCN25" s="255"/>
      <c r="SCO25" s="254"/>
      <c r="SCP25" s="207"/>
      <c r="SCQ25" s="207"/>
      <c r="SCR25" s="207"/>
      <c r="SCS25" s="207"/>
      <c r="SCT25" s="207"/>
      <c r="SCU25" s="207"/>
      <c r="SCV25" s="255"/>
      <c r="SCW25" s="254"/>
      <c r="SCX25" s="207"/>
      <c r="SCY25" s="207"/>
      <c r="SCZ25" s="207"/>
      <c r="SDA25" s="207"/>
      <c r="SDB25" s="207"/>
      <c r="SDC25" s="207"/>
      <c r="SDD25" s="255"/>
      <c r="SDE25" s="254"/>
      <c r="SDF25" s="207"/>
      <c r="SDG25" s="207"/>
      <c r="SDH25" s="207"/>
      <c r="SDI25" s="207"/>
      <c r="SDJ25" s="207"/>
      <c r="SDK25" s="207"/>
      <c r="SDL25" s="255"/>
      <c r="SDM25" s="254"/>
      <c r="SDN25" s="207"/>
      <c r="SDO25" s="207"/>
      <c r="SDP25" s="207"/>
      <c r="SDQ25" s="207"/>
      <c r="SDR25" s="207"/>
      <c r="SDS25" s="207"/>
      <c r="SDT25" s="255"/>
      <c r="SDU25" s="254"/>
      <c r="SDV25" s="207"/>
      <c r="SDW25" s="207"/>
      <c r="SDX25" s="207"/>
      <c r="SDY25" s="207"/>
      <c r="SDZ25" s="207"/>
      <c r="SEA25" s="207"/>
      <c r="SEB25" s="255"/>
      <c r="SEC25" s="254"/>
      <c r="SED25" s="207"/>
      <c r="SEE25" s="207"/>
      <c r="SEF25" s="207"/>
      <c r="SEG25" s="207"/>
      <c r="SEH25" s="207"/>
      <c r="SEI25" s="207"/>
      <c r="SEJ25" s="255"/>
      <c r="SEK25" s="254"/>
      <c r="SEL25" s="207"/>
      <c r="SEM25" s="207"/>
      <c r="SEN25" s="207"/>
      <c r="SEO25" s="207"/>
      <c r="SEP25" s="207"/>
      <c r="SEQ25" s="207"/>
      <c r="SER25" s="255"/>
      <c r="SES25" s="254"/>
      <c r="SET25" s="207"/>
      <c r="SEU25" s="207"/>
      <c r="SEV25" s="207"/>
      <c r="SEW25" s="207"/>
      <c r="SEX25" s="207"/>
      <c r="SEY25" s="207"/>
      <c r="SEZ25" s="255"/>
      <c r="SFA25" s="254"/>
      <c r="SFB25" s="207"/>
      <c r="SFC25" s="207"/>
      <c r="SFD25" s="207"/>
      <c r="SFE25" s="207"/>
      <c r="SFF25" s="207"/>
      <c r="SFG25" s="207"/>
      <c r="SFH25" s="255"/>
      <c r="SFI25" s="254"/>
      <c r="SFJ25" s="207"/>
      <c r="SFK25" s="207"/>
      <c r="SFL25" s="207"/>
      <c r="SFM25" s="207"/>
      <c r="SFN25" s="207"/>
      <c r="SFO25" s="207"/>
      <c r="SFP25" s="255"/>
      <c r="SFQ25" s="254"/>
      <c r="SFR25" s="207"/>
      <c r="SFS25" s="207"/>
      <c r="SFT25" s="207"/>
      <c r="SFU25" s="207"/>
      <c r="SFV25" s="207"/>
      <c r="SFW25" s="207"/>
      <c r="SFX25" s="255"/>
      <c r="SFY25" s="254"/>
      <c r="SFZ25" s="207"/>
      <c r="SGA25" s="207"/>
      <c r="SGB25" s="207"/>
      <c r="SGC25" s="207"/>
      <c r="SGD25" s="207"/>
      <c r="SGE25" s="207"/>
      <c r="SGF25" s="255"/>
      <c r="SGG25" s="254"/>
      <c r="SGH25" s="207"/>
      <c r="SGI25" s="207"/>
      <c r="SGJ25" s="207"/>
      <c r="SGK25" s="207"/>
      <c r="SGL25" s="207"/>
      <c r="SGM25" s="207"/>
      <c r="SGN25" s="255"/>
      <c r="SGO25" s="254"/>
      <c r="SGP25" s="207"/>
      <c r="SGQ25" s="207"/>
      <c r="SGR25" s="207"/>
      <c r="SGS25" s="207"/>
      <c r="SGT25" s="207"/>
      <c r="SGU25" s="207"/>
      <c r="SGV25" s="255"/>
      <c r="SGW25" s="254"/>
      <c r="SGX25" s="207"/>
      <c r="SGY25" s="207"/>
      <c r="SGZ25" s="207"/>
      <c r="SHA25" s="207"/>
      <c r="SHB25" s="207"/>
      <c r="SHC25" s="207"/>
      <c r="SHD25" s="255"/>
      <c r="SHE25" s="254"/>
      <c r="SHF25" s="207"/>
      <c r="SHG25" s="207"/>
      <c r="SHH25" s="207"/>
      <c r="SHI25" s="207"/>
      <c r="SHJ25" s="207"/>
      <c r="SHK25" s="207"/>
      <c r="SHL25" s="255"/>
      <c r="SHM25" s="254"/>
      <c r="SHN25" s="207"/>
      <c r="SHO25" s="207"/>
      <c r="SHP25" s="207"/>
      <c r="SHQ25" s="207"/>
      <c r="SHR25" s="207"/>
      <c r="SHS25" s="207"/>
      <c r="SHT25" s="255"/>
      <c r="SHU25" s="254"/>
      <c r="SHV25" s="207"/>
      <c r="SHW25" s="207"/>
      <c r="SHX25" s="207"/>
      <c r="SHY25" s="207"/>
      <c r="SHZ25" s="207"/>
      <c r="SIA25" s="207"/>
      <c r="SIB25" s="255"/>
      <c r="SIC25" s="254"/>
      <c r="SID25" s="207"/>
      <c r="SIE25" s="207"/>
      <c r="SIF25" s="207"/>
      <c r="SIG25" s="207"/>
      <c r="SIH25" s="207"/>
      <c r="SII25" s="207"/>
      <c r="SIJ25" s="255"/>
      <c r="SIK25" s="254"/>
      <c r="SIL25" s="207"/>
      <c r="SIM25" s="207"/>
      <c r="SIN25" s="207"/>
      <c r="SIO25" s="207"/>
      <c r="SIP25" s="207"/>
      <c r="SIQ25" s="207"/>
      <c r="SIR25" s="255"/>
      <c r="SIS25" s="254"/>
      <c r="SIT25" s="207"/>
      <c r="SIU25" s="207"/>
      <c r="SIV25" s="207"/>
      <c r="SIW25" s="207"/>
      <c r="SIX25" s="207"/>
      <c r="SIY25" s="207"/>
      <c r="SIZ25" s="255"/>
      <c r="SJA25" s="254"/>
      <c r="SJB25" s="207"/>
      <c r="SJC25" s="207"/>
      <c r="SJD25" s="207"/>
      <c r="SJE25" s="207"/>
      <c r="SJF25" s="207"/>
      <c r="SJG25" s="207"/>
      <c r="SJH25" s="255"/>
      <c r="SJI25" s="254"/>
      <c r="SJJ25" s="207"/>
      <c r="SJK25" s="207"/>
      <c r="SJL25" s="207"/>
      <c r="SJM25" s="207"/>
      <c r="SJN25" s="207"/>
      <c r="SJO25" s="207"/>
      <c r="SJP25" s="255"/>
      <c r="SJQ25" s="254"/>
      <c r="SJR25" s="207"/>
      <c r="SJS25" s="207"/>
      <c r="SJT25" s="207"/>
      <c r="SJU25" s="207"/>
      <c r="SJV25" s="207"/>
      <c r="SJW25" s="207"/>
      <c r="SJX25" s="255"/>
      <c r="SJY25" s="254"/>
      <c r="SJZ25" s="207"/>
      <c r="SKA25" s="207"/>
      <c r="SKB25" s="207"/>
      <c r="SKC25" s="207"/>
      <c r="SKD25" s="207"/>
      <c r="SKE25" s="207"/>
      <c r="SKF25" s="255"/>
      <c r="SKG25" s="254"/>
      <c r="SKH25" s="207"/>
      <c r="SKI25" s="207"/>
      <c r="SKJ25" s="207"/>
      <c r="SKK25" s="207"/>
      <c r="SKL25" s="207"/>
      <c r="SKM25" s="207"/>
      <c r="SKN25" s="255"/>
      <c r="SKO25" s="254"/>
      <c r="SKP25" s="207"/>
      <c r="SKQ25" s="207"/>
      <c r="SKR25" s="207"/>
      <c r="SKS25" s="207"/>
      <c r="SKT25" s="207"/>
      <c r="SKU25" s="207"/>
      <c r="SKV25" s="255"/>
      <c r="SKW25" s="254"/>
      <c r="SKX25" s="207"/>
      <c r="SKY25" s="207"/>
      <c r="SKZ25" s="207"/>
      <c r="SLA25" s="207"/>
      <c r="SLB25" s="207"/>
      <c r="SLC25" s="207"/>
      <c r="SLD25" s="255"/>
      <c r="SLE25" s="254"/>
      <c r="SLF25" s="207"/>
      <c r="SLG25" s="207"/>
      <c r="SLH25" s="207"/>
      <c r="SLI25" s="207"/>
      <c r="SLJ25" s="207"/>
      <c r="SLK25" s="207"/>
      <c r="SLL25" s="255"/>
      <c r="SLM25" s="254"/>
      <c r="SLN25" s="207"/>
      <c r="SLO25" s="207"/>
      <c r="SLP25" s="207"/>
      <c r="SLQ25" s="207"/>
      <c r="SLR25" s="207"/>
      <c r="SLS25" s="207"/>
      <c r="SLT25" s="255"/>
      <c r="SLU25" s="254"/>
      <c r="SLV25" s="207"/>
      <c r="SLW25" s="207"/>
      <c r="SLX25" s="207"/>
      <c r="SLY25" s="207"/>
      <c r="SLZ25" s="207"/>
      <c r="SMA25" s="207"/>
      <c r="SMB25" s="255"/>
      <c r="SMC25" s="254"/>
      <c r="SMD25" s="207"/>
      <c r="SME25" s="207"/>
      <c r="SMF25" s="207"/>
      <c r="SMG25" s="207"/>
      <c r="SMH25" s="207"/>
      <c r="SMI25" s="207"/>
      <c r="SMJ25" s="255"/>
      <c r="SMK25" s="254"/>
      <c r="SML25" s="207"/>
      <c r="SMM25" s="207"/>
      <c r="SMN25" s="207"/>
      <c r="SMO25" s="207"/>
      <c r="SMP25" s="207"/>
      <c r="SMQ25" s="207"/>
      <c r="SMR25" s="255"/>
      <c r="SMS25" s="254"/>
      <c r="SMT25" s="207"/>
      <c r="SMU25" s="207"/>
      <c r="SMV25" s="207"/>
      <c r="SMW25" s="207"/>
      <c r="SMX25" s="207"/>
      <c r="SMY25" s="207"/>
      <c r="SMZ25" s="255"/>
      <c r="SNA25" s="254"/>
      <c r="SNB25" s="207"/>
      <c r="SNC25" s="207"/>
      <c r="SND25" s="207"/>
      <c r="SNE25" s="207"/>
      <c r="SNF25" s="207"/>
      <c r="SNG25" s="207"/>
      <c r="SNH25" s="255"/>
      <c r="SNI25" s="254"/>
      <c r="SNJ25" s="207"/>
      <c r="SNK25" s="207"/>
      <c r="SNL25" s="207"/>
      <c r="SNM25" s="207"/>
      <c r="SNN25" s="207"/>
      <c r="SNO25" s="207"/>
      <c r="SNP25" s="255"/>
      <c r="SNQ25" s="254"/>
      <c r="SNR25" s="207"/>
      <c r="SNS25" s="207"/>
      <c r="SNT25" s="207"/>
      <c r="SNU25" s="207"/>
      <c r="SNV25" s="207"/>
      <c r="SNW25" s="207"/>
      <c r="SNX25" s="255"/>
      <c r="SNY25" s="254"/>
      <c r="SNZ25" s="207"/>
      <c r="SOA25" s="207"/>
      <c r="SOB25" s="207"/>
      <c r="SOC25" s="207"/>
      <c r="SOD25" s="207"/>
      <c r="SOE25" s="207"/>
      <c r="SOF25" s="255"/>
      <c r="SOG25" s="254"/>
      <c r="SOH25" s="207"/>
      <c r="SOI25" s="207"/>
      <c r="SOJ25" s="207"/>
      <c r="SOK25" s="207"/>
      <c r="SOL25" s="207"/>
      <c r="SOM25" s="207"/>
      <c r="SON25" s="255"/>
      <c r="SOO25" s="254"/>
      <c r="SOP25" s="207"/>
      <c r="SOQ25" s="207"/>
      <c r="SOR25" s="207"/>
      <c r="SOS25" s="207"/>
      <c r="SOT25" s="207"/>
      <c r="SOU25" s="207"/>
      <c r="SOV25" s="255"/>
      <c r="SOW25" s="254"/>
      <c r="SOX25" s="207"/>
      <c r="SOY25" s="207"/>
      <c r="SOZ25" s="207"/>
      <c r="SPA25" s="207"/>
      <c r="SPB25" s="207"/>
      <c r="SPC25" s="207"/>
      <c r="SPD25" s="255"/>
      <c r="SPE25" s="254"/>
      <c r="SPF25" s="207"/>
      <c r="SPG25" s="207"/>
      <c r="SPH25" s="207"/>
      <c r="SPI25" s="207"/>
      <c r="SPJ25" s="207"/>
      <c r="SPK25" s="207"/>
      <c r="SPL25" s="255"/>
      <c r="SPM25" s="254"/>
      <c r="SPN25" s="207"/>
      <c r="SPO25" s="207"/>
      <c r="SPP25" s="207"/>
      <c r="SPQ25" s="207"/>
      <c r="SPR25" s="207"/>
      <c r="SPS25" s="207"/>
      <c r="SPT25" s="255"/>
      <c r="SPU25" s="254"/>
      <c r="SPV25" s="207"/>
      <c r="SPW25" s="207"/>
      <c r="SPX25" s="207"/>
      <c r="SPY25" s="207"/>
      <c r="SPZ25" s="207"/>
      <c r="SQA25" s="207"/>
      <c r="SQB25" s="255"/>
      <c r="SQC25" s="254"/>
      <c r="SQD25" s="207"/>
      <c r="SQE25" s="207"/>
      <c r="SQF25" s="207"/>
      <c r="SQG25" s="207"/>
      <c r="SQH25" s="207"/>
      <c r="SQI25" s="207"/>
      <c r="SQJ25" s="255"/>
      <c r="SQK25" s="254"/>
      <c r="SQL25" s="207"/>
      <c r="SQM25" s="207"/>
      <c r="SQN25" s="207"/>
      <c r="SQO25" s="207"/>
      <c r="SQP25" s="207"/>
      <c r="SQQ25" s="207"/>
      <c r="SQR25" s="255"/>
      <c r="SQS25" s="254"/>
      <c r="SQT25" s="207"/>
      <c r="SQU25" s="207"/>
      <c r="SQV25" s="207"/>
      <c r="SQW25" s="207"/>
      <c r="SQX25" s="207"/>
      <c r="SQY25" s="207"/>
      <c r="SQZ25" s="255"/>
      <c r="SRA25" s="254"/>
      <c r="SRB25" s="207"/>
      <c r="SRC25" s="207"/>
      <c r="SRD25" s="207"/>
      <c r="SRE25" s="207"/>
      <c r="SRF25" s="207"/>
      <c r="SRG25" s="207"/>
      <c r="SRH25" s="255"/>
      <c r="SRI25" s="254"/>
      <c r="SRJ25" s="207"/>
      <c r="SRK25" s="207"/>
      <c r="SRL25" s="207"/>
      <c r="SRM25" s="207"/>
      <c r="SRN25" s="207"/>
      <c r="SRO25" s="207"/>
      <c r="SRP25" s="255"/>
      <c r="SRQ25" s="254"/>
      <c r="SRR25" s="207"/>
      <c r="SRS25" s="207"/>
      <c r="SRT25" s="207"/>
      <c r="SRU25" s="207"/>
      <c r="SRV25" s="207"/>
      <c r="SRW25" s="207"/>
      <c r="SRX25" s="255"/>
      <c r="SRY25" s="254"/>
      <c r="SRZ25" s="207"/>
      <c r="SSA25" s="207"/>
      <c r="SSB25" s="207"/>
      <c r="SSC25" s="207"/>
      <c r="SSD25" s="207"/>
      <c r="SSE25" s="207"/>
      <c r="SSF25" s="255"/>
      <c r="SSG25" s="254"/>
      <c r="SSH25" s="207"/>
      <c r="SSI25" s="207"/>
      <c r="SSJ25" s="207"/>
      <c r="SSK25" s="207"/>
      <c r="SSL25" s="207"/>
      <c r="SSM25" s="207"/>
      <c r="SSN25" s="255"/>
      <c r="SSO25" s="254"/>
      <c r="SSP25" s="207"/>
      <c r="SSQ25" s="207"/>
      <c r="SSR25" s="207"/>
      <c r="SSS25" s="207"/>
      <c r="SST25" s="207"/>
      <c r="SSU25" s="207"/>
      <c r="SSV25" s="255"/>
      <c r="SSW25" s="254"/>
      <c r="SSX25" s="207"/>
      <c r="SSY25" s="207"/>
      <c r="SSZ25" s="207"/>
      <c r="STA25" s="207"/>
      <c r="STB25" s="207"/>
      <c r="STC25" s="207"/>
      <c r="STD25" s="255"/>
      <c r="STE25" s="254"/>
      <c r="STF25" s="207"/>
      <c r="STG25" s="207"/>
      <c r="STH25" s="207"/>
      <c r="STI25" s="207"/>
      <c r="STJ25" s="207"/>
      <c r="STK25" s="207"/>
      <c r="STL25" s="255"/>
      <c r="STM25" s="254"/>
      <c r="STN25" s="207"/>
      <c r="STO25" s="207"/>
      <c r="STP25" s="207"/>
      <c r="STQ25" s="207"/>
      <c r="STR25" s="207"/>
      <c r="STS25" s="207"/>
      <c r="STT25" s="255"/>
      <c r="STU25" s="254"/>
      <c r="STV25" s="207"/>
      <c r="STW25" s="207"/>
      <c r="STX25" s="207"/>
      <c r="STY25" s="207"/>
      <c r="STZ25" s="207"/>
      <c r="SUA25" s="207"/>
      <c r="SUB25" s="255"/>
      <c r="SUC25" s="254"/>
      <c r="SUD25" s="207"/>
      <c r="SUE25" s="207"/>
      <c r="SUF25" s="207"/>
      <c r="SUG25" s="207"/>
      <c r="SUH25" s="207"/>
      <c r="SUI25" s="207"/>
      <c r="SUJ25" s="255"/>
      <c r="SUK25" s="254"/>
      <c r="SUL25" s="207"/>
      <c r="SUM25" s="207"/>
      <c r="SUN25" s="207"/>
      <c r="SUO25" s="207"/>
      <c r="SUP25" s="207"/>
      <c r="SUQ25" s="207"/>
      <c r="SUR25" s="255"/>
      <c r="SUS25" s="254"/>
      <c r="SUT25" s="207"/>
      <c r="SUU25" s="207"/>
      <c r="SUV25" s="207"/>
      <c r="SUW25" s="207"/>
      <c r="SUX25" s="207"/>
      <c r="SUY25" s="207"/>
      <c r="SUZ25" s="255"/>
      <c r="SVA25" s="254"/>
      <c r="SVB25" s="207"/>
      <c r="SVC25" s="207"/>
      <c r="SVD25" s="207"/>
      <c r="SVE25" s="207"/>
      <c r="SVF25" s="207"/>
      <c r="SVG25" s="207"/>
      <c r="SVH25" s="255"/>
      <c r="SVI25" s="254"/>
      <c r="SVJ25" s="207"/>
      <c r="SVK25" s="207"/>
      <c r="SVL25" s="207"/>
      <c r="SVM25" s="207"/>
      <c r="SVN25" s="207"/>
      <c r="SVO25" s="207"/>
      <c r="SVP25" s="255"/>
      <c r="SVQ25" s="254"/>
      <c r="SVR25" s="207"/>
      <c r="SVS25" s="207"/>
      <c r="SVT25" s="207"/>
      <c r="SVU25" s="207"/>
      <c r="SVV25" s="207"/>
      <c r="SVW25" s="207"/>
      <c r="SVX25" s="255"/>
      <c r="SVY25" s="254"/>
      <c r="SVZ25" s="207"/>
      <c r="SWA25" s="207"/>
      <c r="SWB25" s="207"/>
      <c r="SWC25" s="207"/>
      <c r="SWD25" s="207"/>
      <c r="SWE25" s="207"/>
      <c r="SWF25" s="255"/>
      <c r="SWG25" s="254"/>
      <c r="SWH25" s="207"/>
      <c r="SWI25" s="207"/>
      <c r="SWJ25" s="207"/>
      <c r="SWK25" s="207"/>
      <c r="SWL25" s="207"/>
      <c r="SWM25" s="207"/>
      <c r="SWN25" s="255"/>
      <c r="SWO25" s="254"/>
      <c r="SWP25" s="207"/>
      <c r="SWQ25" s="207"/>
      <c r="SWR25" s="207"/>
      <c r="SWS25" s="207"/>
      <c r="SWT25" s="207"/>
      <c r="SWU25" s="207"/>
      <c r="SWV25" s="255"/>
      <c r="SWW25" s="254"/>
      <c r="SWX25" s="207"/>
      <c r="SWY25" s="207"/>
      <c r="SWZ25" s="207"/>
      <c r="SXA25" s="207"/>
      <c r="SXB25" s="207"/>
      <c r="SXC25" s="207"/>
      <c r="SXD25" s="255"/>
      <c r="SXE25" s="254"/>
      <c r="SXF25" s="207"/>
      <c r="SXG25" s="207"/>
      <c r="SXH25" s="207"/>
      <c r="SXI25" s="207"/>
      <c r="SXJ25" s="207"/>
      <c r="SXK25" s="207"/>
      <c r="SXL25" s="255"/>
      <c r="SXM25" s="254"/>
      <c r="SXN25" s="207"/>
      <c r="SXO25" s="207"/>
      <c r="SXP25" s="207"/>
      <c r="SXQ25" s="207"/>
      <c r="SXR25" s="207"/>
      <c r="SXS25" s="207"/>
      <c r="SXT25" s="255"/>
      <c r="SXU25" s="254"/>
      <c r="SXV25" s="207"/>
      <c r="SXW25" s="207"/>
      <c r="SXX25" s="207"/>
      <c r="SXY25" s="207"/>
      <c r="SXZ25" s="207"/>
      <c r="SYA25" s="207"/>
      <c r="SYB25" s="255"/>
      <c r="SYC25" s="254"/>
      <c r="SYD25" s="207"/>
      <c r="SYE25" s="207"/>
      <c r="SYF25" s="207"/>
      <c r="SYG25" s="207"/>
      <c r="SYH25" s="207"/>
      <c r="SYI25" s="207"/>
      <c r="SYJ25" s="255"/>
      <c r="SYK25" s="254"/>
      <c r="SYL25" s="207"/>
      <c r="SYM25" s="207"/>
      <c r="SYN25" s="207"/>
      <c r="SYO25" s="207"/>
      <c r="SYP25" s="207"/>
      <c r="SYQ25" s="207"/>
      <c r="SYR25" s="255"/>
      <c r="SYS25" s="254"/>
      <c r="SYT25" s="207"/>
      <c r="SYU25" s="207"/>
      <c r="SYV25" s="207"/>
      <c r="SYW25" s="207"/>
      <c r="SYX25" s="207"/>
      <c r="SYY25" s="207"/>
      <c r="SYZ25" s="255"/>
      <c r="SZA25" s="254"/>
      <c r="SZB25" s="207"/>
      <c r="SZC25" s="207"/>
      <c r="SZD25" s="207"/>
      <c r="SZE25" s="207"/>
      <c r="SZF25" s="207"/>
      <c r="SZG25" s="207"/>
      <c r="SZH25" s="255"/>
      <c r="SZI25" s="254"/>
      <c r="SZJ25" s="207"/>
      <c r="SZK25" s="207"/>
      <c r="SZL25" s="207"/>
      <c r="SZM25" s="207"/>
      <c r="SZN25" s="207"/>
      <c r="SZO25" s="207"/>
      <c r="SZP25" s="255"/>
      <c r="SZQ25" s="254"/>
      <c r="SZR25" s="207"/>
      <c r="SZS25" s="207"/>
      <c r="SZT25" s="207"/>
      <c r="SZU25" s="207"/>
      <c r="SZV25" s="207"/>
      <c r="SZW25" s="207"/>
      <c r="SZX25" s="255"/>
      <c r="SZY25" s="254"/>
      <c r="SZZ25" s="207"/>
      <c r="TAA25" s="207"/>
      <c r="TAB25" s="207"/>
      <c r="TAC25" s="207"/>
      <c r="TAD25" s="207"/>
      <c r="TAE25" s="207"/>
      <c r="TAF25" s="255"/>
      <c r="TAG25" s="254"/>
      <c r="TAH25" s="207"/>
      <c r="TAI25" s="207"/>
      <c r="TAJ25" s="207"/>
      <c r="TAK25" s="207"/>
      <c r="TAL25" s="207"/>
      <c r="TAM25" s="207"/>
      <c r="TAN25" s="255"/>
      <c r="TAO25" s="254"/>
      <c r="TAP25" s="207"/>
      <c r="TAQ25" s="207"/>
      <c r="TAR25" s="207"/>
      <c r="TAS25" s="207"/>
      <c r="TAT25" s="207"/>
      <c r="TAU25" s="207"/>
      <c r="TAV25" s="255"/>
      <c r="TAW25" s="254"/>
      <c r="TAX25" s="207"/>
      <c r="TAY25" s="207"/>
      <c r="TAZ25" s="207"/>
      <c r="TBA25" s="207"/>
      <c r="TBB25" s="207"/>
      <c r="TBC25" s="207"/>
      <c r="TBD25" s="255"/>
      <c r="TBE25" s="254"/>
      <c r="TBF25" s="207"/>
      <c r="TBG25" s="207"/>
      <c r="TBH25" s="207"/>
      <c r="TBI25" s="207"/>
      <c r="TBJ25" s="207"/>
      <c r="TBK25" s="207"/>
      <c r="TBL25" s="255"/>
      <c r="TBM25" s="254"/>
      <c r="TBN25" s="207"/>
      <c r="TBO25" s="207"/>
      <c r="TBP25" s="207"/>
      <c r="TBQ25" s="207"/>
      <c r="TBR25" s="207"/>
      <c r="TBS25" s="207"/>
      <c r="TBT25" s="255"/>
      <c r="TBU25" s="254"/>
      <c r="TBV25" s="207"/>
      <c r="TBW25" s="207"/>
      <c r="TBX25" s="207"/>
      <c r="TBY25" s="207"/>
      <c r="TBZ25" s="207"/>
      <c r="TCA25" s="207"/>
      <c r="TCB25" s="255"/>
      <c r="TCC25" s="254"/>
      <c r="TCD25" s="207"/>
      <c r="TCE25" s="207"/>
      <c r="TCF25" s="207"/>
      <c r="TCG25" s="207"/>
      <c r="TCH25" s="207"/>
      <c r="TCI25" s="207"/>
      <c r="TCJ25" s="255"/>
      <c r="TCK25" s="254"/>
      <c r="TCL25" s="207"/>
      <c r="TCM25" s="207"/>
      <c r="TCN25" s="207"/>
      <c r="TCO25" s="207"/>
      <c r="TCP25" s="207"/>
      <c r="TCQ25" s="207"/>
      <c r="TCR25" s="255"/>
      <c r="TCS25" s="254"/>
      <c r="TCT25" s="207"/>
      <c r="TCU25" s="207"/>
      <c r="TCV25" s="207"/>
      <c r="TCW25" s="207"/>
      <c r="TCX25" s="207"/>
      <c r="TCY25" s="207"/>
      <c r="TCZ25" s="255"/>
      <c r="TDA25" s="254"/>
      <c r="TDB25" s="207"/>
      <c r="TDC25" s="207"/>
      <c r="TDD25" s="207"/>
      <c r="TDE25" s="207"/>
      <c r="TDF25" s="207"/>
      <c r="TDG25" s="207"/>
      <c r="TDH25" s="255"/>
      <c r="TDI25" s="254"/>
      <c r="TDJ25" s="207"/>
      <c r="TDK25" s="207"/>
      <c r="TDL25" s="207"/>
      <c r="TDM25" s="207"/>
      <c r="TDN25" s="207"/>
      <c r="TDO25" s="207"/>
      <c r="TDP25" s="255"/>
      <c r="TDQ25" s="254"/>
      <c r="TDR25" s="207"/>
      <c r="TDS25" s="207"/>
      <c r="TDT25" s="207"/>
      <c r="TDU25" s="207"/>
      <c r="TDV25" s="207"/>
      <c r="TDW25" s="207"/>
      <c r="TDX25" s="255"/>
      <c r="TDY25" s="254"/>
      <c r="TDZ25" s="207"/>
      <c r="TEA25" s="207"/>
      <c r="TEB25" s="207"/>
      <c r="TEC25" s="207"/>
      <c r="TED25" s="207"/>
      <c r="TEE25" s="207"/>
      <c r="TEF25" s="255"/>
      <c r="TEG25" s="254"/>
      <c r="TEH25" s="207"/>
      <c r="TEI25" s="207"/>
      <c r="TEJ25" s="207"/>
      <c r="TEK25" s="207"/>
      <c r="TEL25" s="207"/>
      <c r="TEM25" s="207"/>
      <c r="TEN25" s="255"/>
      <c r="TEO25" s="254"/>
      <c r="TEP25" s="207"/>
      <c r="TEQ25" s="207"/>
      <c r="TER25" s="207"/>
      <c r="TES25" s="207"/>
      <c r="TET25" s="207"/>
      <c r="TEU25" s="207"/>
      <c r="TEV25" s="255"/>
      <c r="TEW25" s="254"/>
      <c r="TEX25" s="207"/>
      <c r="TEY25" s="207"/>
      <c r="TEZ25" s="207"/>
      <c r="TFA25" s="207"/>
      <c r="TFB25" s="207"/>
      <c r="TFC25" s="207"/>
      <c r="TFD25" s="255"/>
      <c r="TFE25" s="254"/>
      <c r="TFF25" s="207"/>
      <c r="TFG25" s="207"/>
      <c r="TFH25" s="207"/>
      <c r="TFI25" s="207"/>
      <c r="TFJ25" s="207"/>
      <c r="TFK25" s="207"/>
      <c r="TFL25" s="255"/>
      <c r="TFM25" s="254"/>
      <c r="TFN25" s="207"/>
      <c r="TFO25" s="207"/>
      <c r="TFP25" s="207"/>
      <c r="TFQ25" s="207"/>
      <c r="TFR25" s="207"/>
      <c r="TFS25" s="207"/>
      <c r="TFT25" s="255"/>
      <c r="TFU25" s="254"/>
      <c r="TFV25" s="207"/>
      <c r="TFW25" s="207"/>
      <c r="TFX25" s="207"/>
      <c r="TFY25" s="207"/>
      <c r="TFZ25" s="207"/>
      <c r="TGA25" s="207"/>
      <c r="TGB25" s="255"/>
      <c r="TGC25" s="254"/>
      <c r="TGD25" s="207"/>
      <c r="TGE25" s="207"/>
      <c r="TGF25" s="207"/>
      <c r="TGG25" s="207"/>
      <c r="TGH25" s="207"/>
      <c r="TGI25" s="207"/>
      <c r="TGJ25" s="255"/>
      <c r="TGK25" s="254"/>
      <c r="TGL25" s="207"/>
      <c r="TGM25" s="207"/>
      <c r="TGN25" s="207"/>
      <c r="TGO25" s="207"/>
      <c r="TGP25" s="207"/>
      <c r="TGQ25" s="207"/>
      <c r="TGR25" s="255"/>
      <c r="TGS25" s="254"/>
      <c r="TGT25" s="207"/>
      <c r="TGU25" s="207"/>
      <c r="TGV25" s="207"/>
      <c r="TGW25" s="207"/>
      <c r="TGX25" s="207"/>
      <c r="TGY25" s="207"/>
      <c r="TGZ25" s="255"/>
      <c r="THA25" s="254"/>
      <c r="THB25" s="207"/>
      <c r="THC25" s="207"/>
      <c r="THD25" s="207"/>
      <c r="THE25" s="207"/>
      <c r="THF25" s="207"/>
      <c r="THG25" s="207"/>
      <c r="THH25" s="255"/>
      <c r="THI25" s="254"/>
      <c r="THJ25" s="207"/>
      <c r="THK25" s="207"/>
      <c r="THL25" s="207"/>
      <c r="THM25" s="207"/>
      <c r="THN25" s="207"/>
      <c r="THO25" s="207"/>
      <c r="THP25" s="255"/>
      <c r="THQ25" s="254"/>
      <c r="THR25" s="207"/>
      <c r="THS25" s="207"/>
      <c r="THT25" s="207"/>
      <c r="THU25" s="207"/>
      <c r="THV25" s="207"/>
      <c r="THW25" s="207"/>
      <c r="THX25" s="255"/>
      <c r="THY25" s="254"/>
      <c r="THZ25" s="207"/>
      <c r="TIA25" s="207"/>
      <c r="TIB25" s="207"/>
      <c r="TIC25" s="207"/>
      <c r="TID25" s="207"/>
      <c r="TIE25" s="207"/>
      <c r="TIF25" s="255"/>
      <c r="TIG25" s="254"/>
      <c r="TIH25" s="207"/>
      <c r="TII25" s="207"/>
      <c r="TIJ25" s="207"/>
      <c r="TIK25" s="207"/>
      <c r="TIL25" s="207"/>
      <c r="TIM25" s="207"/>
      <c r="TIN25" s="255"/>
      <c r="TIO25" s="254"/>
      <c r="TIP25" s="207"/>
      <c r="TIQ25" s="207"/>
      <c r="TIR25" s="207"/>
      <c r="TIS25" s="207"/>
      <c r="TIT25" s="207"/>
      <c r="TIU25" s="207"/>
      <c r="TIV25" s="255"/>
      <c r="TIW25" s="254"/>
      <c r="TIX25" s="207"/>
      <c r="TIY25" s="207"/>
      <c r="TIZ25" s="207"/>
      <c r="TJA25" s="207"/>
      <c r="TJB25" s="207"/>
      <c r="TJC25" s="207"/>
      <c r="TJD25" s="255"/>
      <c r="TJE25" s="254"/>
      <c r="TJF25" s="207"/>
      <c r="TJG25" s="207"/>
      <c r="TJH25" s="207"/>
      <c r="TJI25" s="207"/>
      <c r="TJJ25" s="207"/>
      <c r="TJK25" s="207"/>
      <c r="TJL25" s="255"/>
      <c r="TJM25" s="254"/>
      <c r="TJN25" s="207"/>
      <c r="TJO25" s="207"/>
      <c r="TJP25" s="207"/>
      <c r="TJQ25" s="207"/>
      <c r="TJR25" s="207"/>
      <c r="TJS25" s="207"/>
      <c r="TJT25" s="255"/>
      <c r="TJU25" s="254"/>
      <c r="TJV25" s="207"/>
      <c r="TJW25" s="207"/>
      <c r="TJX25" s="207"/>
      <c r="TJY25" s="207"/>
      <c r="TJZ25" s="207"/>
      <c r="TKA25" s="207"/>
      <c r="TKB25" s="255"/>
      <c r="TKC25" s="254"/>
      <c r="TKD25" s="207"/>
      <c r="TKE25" s="207"/>
      <c r="TKF25" s="207"/>
      <c r="TKG25" s="207"/>
      <c r="TKH25" s="207"/>
      <c r="TKI25" s="207"/>
      <c r="TKJ25" s="255"/>
      <c r="TKK25" s="254"/>
      <c r="TKL25" s="207"/>
      <c r="TKM25" s="207"/>
      <c r="TKN25" s="207"/>
      <c r="TKO25" s="207"/>
      <c r="TKP25" s="207"/>
      <c r="TKQ25" s="207"/>
      <c r="TKR25" s="255"/>
      <c r="TKS25" s="254"/>
      <c r="TKT25" s="207"/>
      <c r="TKU25" s="207"/>
      <c r="TKV25" s="207"/>
      <c r="TKW25" s="207"/>
      <c r="TKX25" s="207"/>
      <c r="TKY25" s="207"/>
      <c r="TKZ25" s="255"/>
      <c r="TLA25" s="254"/>
      <c r="TLB25" s="207"/>
      <c r="TLC25" s="207"/>
      <c r="TLD25" s="207"/>
      <c r="TLE25" s="207"/>
      <c r="TLF25" s="207"/>
      <c r="TLG25" s="207"/>
      <c r="TLH25" s="255"/>
      <c r="TLI25" s="254"/>
      <c r="TLJ25" s="207"/>
      <c r="TLK25" s="207"/>
      <c r="TLL25" s="207"/>
      <c r="TLM25" s="207"/>
      <c r="TLN25" s="207"/>
      <c r="TLO25" s="207"/>
      <c r="TLP25" s="255"/>
      <c r="TLQ25" s="254"/>
      <c r="TLR25" s="207"/>
      <c r="TLS25" s="207"/>
      <c r="TLT25" s="207"/>
      <c r="TLU25" s="207"/>
      <c r="TLV25" s="207"/>
      <c r="TLW25" s="207"/>
      <c r="TLX25" s="255"/>
      <c r="TLY25" s="254"/>
      <c r="TLZ25" s="207"/>
      <c r="TMA25" s="207"/>
      <c r="TMB25" s="207"/>
      <c r="TMC25" s="207"/>
      <c r="TMD25" s="207"/>
      <c r="TME25" s="207"/>
      <c r="TMF25" s="255"/>
      <c r="TMG25" s="254"/>
      <c r="TMH25" s="207"/>
      <c r="TMI25" s="207"/>
      <c r="TMJ25" s="207"/>
      <c r="TMK25" s="207"/>
      <c r="TML25" s="207"/>
      <c r="TMM25" s="207"/>
      <c r="TMN25" s="255"/>
      <c r="TMO25" s="254"/>
      <c r="TMP25" s="207"/>
      <c r="TMQ25" s="207"/>
      <c r="TMR25" s="207"/>
      <c r="TMS25" s="207"/>
      <c r="TMT25" s="207"/>
      <c r="TMU25" s="207"/>
      <c r="TMV25" s="255"/>
      <c r="TMW25" s="254"/>
      <c r="TMX25" s="207"/>
      <c r="TMY25" s="207"/>
      <c r="TMZ25" s="207"/>
      <c r="TNA25" s="207"/>
      <c r="TNB25" s="207"/>
      <c r="TNC25" s="207"/>
      <c r="TND25" s="255"/>
      <c r="TNE25" s="254"/>
      <c r="TNF25" s="207"/>
      <c r="TNG25" s="207"/>
      <c r="TNH25" s="207"/>
      <c r="TNI25" s="207"/>
      <c r="TNJ25" s="207"/>
      <c r="TNK25" s="207"/>
      <c r="TNL25" s="255"/>
      <c r="TNM25" s="254"/>
      <c r="TNN25" s="207"/>
      <c r="TNO25" s="207"/>
      <c r="TNP25" s="207"/>
      <c r="TNQ25" s="207"/>
      <c r="TNR25" s="207"/>
      <c r="TNS25" s="207"/>
      <c r="TNT25" s="255"/>
      <c r="TNU25" s="254"/>
      <c r="TNV25" s="207"/>
      <c r="TNW25" s="207"/>
      <c r="TNX25" s="207"/>
      <c r="TNY25" s="207"/>
      <c r="TNZ25" s="207"/>
      <c r="TOA25" s="207"/>
      <c r="TOB25" s="255"/>
      <c r="TOC25" s="254"/>
      <c r="TOD25" s="207"/>
      <c r="TOE25" s="207"/>
      <c r="TOF25" s="207"/>
      <c r="TOG25" s="207"/>
      <c r="TOH25" s="207"/>
      <c r="TOI25" s="207"/>
      <c r="TOJ25" s="255"/>
      <c r="TOK25" s="254"/>
      <c r="TOL25" s="207"/>
      <c r="TOM25" s="207"/>
      <c r="TON25" s="207"/>
      <c r="TOO25" s="207"/>
      <c r="TOP25" s="207"/>
      <c r="TOQ25" s="207"/>
      <c r="TOR25" s="255"/>
      <c r="TOS25" s="254"/>
      <c r="TOT25" s="207"/>
      <c r="TOU25" s="207"/>
      <c r="TOV25" s="207"/>
      <c r="TOW25" s="207"/>
      <c r="TOX25" s="207"/>
      <c r="TOY25" s="207"/>
      <c r="TOZ25" s="255"/>
      <c r="TPA25" s="254"/>
      <c r="TPB25" s="207"/>
      <c r="TPC25" s="207"/>
      <c r="TPD25" s="207"/>
      <c r="TPE25" s="207"/>
      <c r="TPF25" s="207"/>
      <c r="TPG25" s="207"/>
      <c r="TPH25" s="255"/>
      <c r="TPI25" s="254"/>
      <c r="TPJ25" s="207"/>
      <c r="TPK25" s="207"/>
      <c r="TPL25" s="207"/>
      <c r="TPM25" s="207"/>
      <c r="TPN25" s="207"/>
      <c r="TPO25" s="207"/>
      <c r="TPP25" s="255"/>
      <c r="TPQ25" s="254"/>
      <c r="TPR25" s="207"/>
      <c r="TPS25" s="207"/>
      <c r="TPT25" s="207"/>
      <c r="TPU25" s="207"/>
      <c r="TPV25" s="207"/>
      <c r="TPW25" s="207"/>
      <c r="TPX25" s="255"/>
      <c r="TPY25" s="254"/>
      <c r="TPZ25" s="207"/>
      <c r="TQA25" s="207"/>
      <c r="TQB25" s="207"/>
      <c r="TQC25" s="207"/>
      <c r="TQD25" s="207"/>
      <c r="TQE25" s="207"/>
      <c r="TQF25" s="255"/>
      <c r="TQG25" s="254"/>
      <c r="TQH25" s="207"/>
      <c r="TQI25" s="207"/>
      <c r="TQJ25" s="207"/>
      <c r="TQK25" s="207"/>
      <c r="TQL25" s="207"/>
      <c r="TQM25" s="207"/>
      <c r="TQN25" s="255"/>
      <c r="TQO25" s="254"/>
      <c r="TQP25" s="207"/>
      <c r="TQQ25" s="207"/>
      <c r="TQR25" s="207"/>
      <c r="TQS25" s="207"/>
      <c r="TQT25" s="207"/>
      <c r="TQU25" s="207"/>
      <c r="TQV25" s="255"/>
      <c r="TQW25" s="254"/>
      <c r="TQX25" s="207"/>
      <c r="TQY25" s="207"/>
      <c r="TQZ25" s="207"/>
      <c r="TRA25" s="207"/>
      <c r="TRB25" s="207"/>
      <c r="TRC25" s="207"/>
      <c r="TRD25" s="255"/>
      <c r="TRE25" s="254"/>
      <c r="TRF25" s="207"/>
      <c r="TRG25" s="207"/>
      <c r="TRH25" s="207"/>
      <c r="TRI25" s="207"/>
      <c r="TRJ25" s="207"/>
      <c r="TRK25" s="207"/>
      <c r="TRL25" s="255"/>
      <c r="TRM25" s="254"/>
      <c r="TRN25" s="207"/>
      <c r="TRO25" s="207"/>
      <c r="TRP25" s="207"/>
      <c r="TRQ25" s="207"/>
      <c r="TRR25" s="207"/>
      <c r="TRS25" s="207"/>
      <c r="TRT25" s="255"/>
      <c r="TRU25" s="254"/>
      <c r="TRV25" s="207"/>
      <c r="TRW25" s="207"/>
      <c r="TRX25" s="207"/>
      <c r="TRY25" s="207"/>
      <c r="TRZ25" s="207"/>
      <c r="TSA25" s="207"/>
      <c r="TSB25" s="255"/>
      <c r="TSC25" s="254"/>
      <c r="TSD25" s="207"/>
      <c r="TSE25" s="207"/>
      <c r="TSF25" s="207"/>
      <c r="TSG25" s="207"/>
      <c r="TSH25" s="207"/>
      <c r="TSI25" s="207"/>
      <c r="TSJ25" s="255"/>
      <c r="TSK25" s="254"/>
      <c r="TSL25" s="207"/>
      <c r="TSM25" s="207"/>
      <c r="TSN25" s="207"/>
      <c r="TSO25" s="207"/>
      <c r="TSP25" s="207"/>
      <c r="TSQ25" s="207"/>
      <c r="TSR25" s="255"/>
      <c r="TSS25" s="254"/>
      <c r="TST25" s="207"/>
      <c r="TSU25" s="207"/>
      <c r="TSV25" s="207"/>
      <c r="TSW25" s="207"/>
      <c r="TSX25" s="207"/>
      <c r="TSY25" s="207"/>
      <c r="TSZ25" s="255"/>
      <c r="TTA25" s="254"/>
      <c r="TTB25" s="207"/>
      <c r="TTC25" s="207"/>
      <c r="TTD25" s="207"/>
      <c r="TTE25" s="207"/>
      <c r="TTF25" s="207"/>
      <c r="TTG25" s="207"/>
      <c r="TTH25" s="255"/>
      <c r="TTI25" s="254"/>
      <c r="TTJ25" s="207"/>
      <c r="TTK25" s="207"/>
      <c r="TTL25" s="207"/>
      <c r="TTM25" s="207"/>
      <c r="TTN25" s="207"/>
      <c r="TTO25" s="207"/>
      <c r="TTP25" s="255"/>
      <c r="TTQ25" s="254"/>
      <c r="TTR25" s="207"/>
      <c r="TTS25" s="207"/>
      <c r="TTT25" s="207"/>
      <c r="TTU25" s="207"/>
      <c r="TTV25" s="207"/>
      <c r="TTW25" s="207"/>
      <c r="TTX25" s="255"/>
      <c r="TTY25" s="254"/>
      <c r="TTZ25" s="207"/>
      <c r="TUA25" s="207"/>
      <c r="TUB25" s="207"/>
      <c r="TUC25" s="207"/>
      <c r="TUD25" s="207"/>
      <c r="TUE25" s="207"/>
      <c r="TUF25" s="255"/>
      <c r="TUG25" s="254"/>
      <c r="TUH25" s="207"/>
      <c r="TUI25" s="207"/>
      <c r="TUJ25" s="207"/>
      <c r="TUK25" s="207"/>
      <c r="TUL25" s="207"/>
      <c r="TUM25" s="207"/>
      <c r="TUN25" s="255"/>
      <c r="TUO25" s="254"/>
      <c r="TUP25" s="207"/>
      <c r="TUQ25" s="207"/>
      <c r="TUR25" s="207"/>
      <c r="TUS25" s="207"/>
      <c r="TUT25" s="207"/>
      <c r="TUU25" s="207"/>
      <c r="TUV25" s="255"/>
      <c r="TUW25" s="254"/>
      <c r="TUX25" s="207"/>
      <c r="TUY25" s="207"/>
      <c r="TUZ25" s="207"/>
      <c r="TVA25" s="207"/>
      <c r="TVB25" s="207"/>
      <c r="TVC25" s="207"/>
      <c r="TVD25" s="255"/>
      <c r="TVE25" s="254"/>
      <c r="TVF25" s="207"/>
      <c r="TVG25" s="207"/>
      <c r="TVH25" s="207"/>
      <c r="TVI25" s="207"/>
      <c r="TVJ25" s="207"/>
      <c r="TVK25" s="207"/>
      <c r="TVL25" s="255"/>
      <c r="TVM25" s="254"/>
      <c r="TVN25" s="207"/>
      <c r="TVO25" s="207"/>
      <c r="TVP25" s="207"/>
      <c r="TVQ25" s="207"/>
      <c r="TVR25" s="207"/>
      <c r="TVS25" s="207"/>
      <c r="TVT25" s="255"/>
      <c r="TVU25" s="254"/>
      <c r="TVV25" s="207"/>
      <c r="TVW25" s="207"/>
      <c r="TVX25" s="207"/>
      <c r="TVY25" s="207"/>
      <c r="TVZ25" s="207"/>
      <c r="TWA25" s="207"/>
      <c r="TWB25" s="255"/>
      <c r="TWC25" s="254"/>
      <c r="TWD25" s="207"/>
      <c r="TWE25" s="207"/>
      <c r="TWF25" s="207"/>
      <c r="TWG25" s="207"/>
      <c r="TWH25" s="207"/>
      <c r="TWI25" s="207"/>
      <c r="TWJ25" s="255"/>
      <c r="TWK25" s="254"/>
      <c r="TWL25" s="207"/>
      <c r="TWM25" s="207"/>
      <c r="TWN25" s="207"/>
      <c r="TWO25" s="207"/>
      <c r="TWP25" s="207"/>
      <c r="TWQ25" s="207"/>
      <c r="TWR25" s="255"/>
      <c r="TWS25" s="254"/>
      <c r="TWT25" s="207"/>
      <c r="TWU25" s="207"/>
      <c r="TWV25" s="207"/>
      <c r="TWW25" s="207"/>
      <c r="TWX25" s="207"/>
      <c r="TWY25" s="207"/>
      <c r="TWZ25" s="255"/>
      <c r="TXA25" s="254"/>
      <c r="TXB25" s="207"/>
      <c r="TXC25" s="207"/>
      <c r="TXD25" s="207"/>
      <c r="TXE25" s="207"/>
      <c r="TXF25" s="207"/>
      <c r="TXG25" s="207"/>
      <c r="TXH25" s="255"/>
      <c r="TXI25" s="254"/>
      <c r="TXJ25" s="207"/>
      <c r="TXK25" s="207"/>
      <c r="TXL25" s="207"/>
      <c r="TXM25" s="207"/>
      <c r="TXN25" s="207"/>
      <c r="TXO25" s="207"/>
      <c r="TXP25" s="255"/>
      <c r="TXQ25" s="254"/>
      <c r="TXR25" s="207"/>
      <c r="TXS25" s="207"/>
      <c r="TXT25" s="207"/>
      <c r="TXU25" s="207"/>
      <c r="TXV25" s="207"/>
      <c r="TXW25" s="207"/>
      <c r="TXX25" s="255"/>
      <c r="TXY25" s="254"/>
      <c r="TXZ25" s="207"/>
      <c r="TYA25" s="207"/>
      <c r="TYB25" s="207"/>
      <c r="TYC25" s="207"/>
      <c r="TYD25" s="207"/>
      <c r="TYE25" s="207"/>
      <c r="TYF25" s="255"/>
      <c r="TYG25" s="254"/>
      <c r="TYH25" s="207"/>
      <c r="TYI25" s="207"/>
      <c r="TYJ25" s="207"/>
      <c r="TYK25" s="207"/>
      <c r="TYL25" s="207"/>
      <c r="TYM25" s="207"/>
      <c r="TYN25" s="255"/>
      <c r="TYO25" s="254"/>
      <c r="TYP25" s="207"/>
      <c r="TYQ25" s="207"/>
      <c r="TYR25" s="207"/>
      <c r="TYS25" s="207"/>
      <c r="TYT25" s="207"/>
      <c r="TYU25" s="207"/>
      <c r="TYV25" s="255"/>
      <c r="TYW25" s="254"/>
      <c r="TYX25" s="207"/>
      <c r="TYY25" s="207"/>
      <c r="TYZ25" s="207"/>
      <c r="TZA25" s="207"/>
      <c r="TZB25" s="207"/>
      <c r="TZC25" s="207"/>
      <c r="TZD25" s="255"/>
      <c r="TZE25" s="254"/>
      <c r="TZF25" s="207"/>
      <c r="TZG25" s="207"/>
      <c r="TZH25" s="207"/>
      <c r="TZI25" s="207"/>
      <c r="TZJ25" s="207"/>
      <c r="TZK25" s="207"/>
      <c r="TZL25" s="255"/>
      <c r="TZM25" s="254"/>
      <c r="TZN25" s="207"/>
      <c r="TZO25" s="207"/>
      <c r="TZP25" s="207"/>
      <c r="TZQ25" s="207"/>
      <c r="TZR25" s="207"/>
      <c r="TZS25" s="207"/>
      <c r="TZT25" s="255"/>
      <c r="TZU25" s="254"/>
      <c r="TZV25" s="207"/>
      <c r="TZW25" s="207"/>
      <c r="TZX25" s="207"/>
      <c r="TZY25" s="207"/>
      <c r="TZZ25" s="207"/>
      <c r="UAA25" s="207"/>
      <c r="UAB25" s="255"/>
      <c r="UAC25" s="254"/>
      <c r="UAD25" s="207"/>
      <c r="UAE25" s="207"/>
      <c r="UAF25" s="207"/>
      <c r="UAG25" s="207"/>
      <c r="UAH25" s="207"/>
      <c r="UAI25" s="207"/>
      <c r="UAJ25" s="255"/>
      <c r="UAK25" s="254"/>
      <c r="UAL25" s="207"/>
      <c r="UAM25" s="207"/>
      <c r="UAN25" s="207"/>
      <c r="UAO25" s="207"/>
      <c r="UAP25" s="207"/>
      <c r="UAQ25" s="207"/>
      <c r="UAR25" s="255"/>
      <c r="UAS25" s="254"/>
      <c r="UAT25" s="207"/>
      <c r="UAU25" s="207"/>
      <c r="UAV25" s="207"/>
      <c r="UAW25" s="207"/>
      <c r="UAX25" s="207"/>
      <c r="UAY25" s="207"/>
      <c r="UAZ25" s="255"/>
      <c r="UBA25" s="254"/>
      <c r="UBB25" s="207"/>
      <c r="UBC25" s="207"/>
      <c r="UBD25" s="207"/>
      <c r="UBE25" s="207"/>
      <c r="UBF25" s="207"/>
      <c r="UBG25" s="207"/>
      <c r="UBH25" s="255"/>
      <c r="UBI25" s="254"/>
      <c r="UBJ25" s="207"/>
      <c r="UBK25" s="207"/>
      <c r="UBL25" s="207"/>
      <c r="UBM25" s="207"/>
      <c r="UBN25" s="207"/>
      <c r="UBO25" s="207"/>
      <c r="UBP25" s="255"/>
      <c r="UBQ25" s="254"/>
      <c r="UBR25" s="207"/>
      <c r="UBS25" s="207"/>
      <c r="UBT25" s="207"/>
      <c r="UBU25" s="207"/>
      <c r="UBV25" s="207"/>
      <c r="UBW25" s="207"/>
      <c r="UBX25" s="255"/>
      <c r="UBY25" s="254"/>
      <c r="UBZ25" s="207"/>
      <c r="UCA25" s="207"/>
      <c r="UCB25" s="207"/>
      <c r="UCC25" s="207"/>
      <c r="UCD25" s="207"/>
      <c r="UCE25" s="207"/>
      <c r="UCF25" s="255"/>
      <c r="UCG25" s="254"/>
      <c r="UCH25" s="207"/>
      <c r="UCI25" s="207"/>
      <c r="UCJ25" s="207"/>
      <c r="UCK25" s="207"/>
      <c r="UCL25" s="207"/>
      <c r="UCM25" s="207"/>
      <c r="UCN25" s="255"/>
      <c r="UCO25" s="254"/>
      <c r="UCP25" s="207"/>
      <c r="UCQ25" s="207"/>
      <c r="UCR25" s="207"/>
      <c r="UCS25" s="207"/>
      <c r="UCT25" s="207"/>
      <c r="UCU25" s="207"/>
      <c r="UCV25" s="255"/>
      <c r="UCW25" s="254"/>
      <c r="UCX25" s="207"/>
      <c r="UCY25" s="207"/>
      <c r="UCZ25" s="207"/>
      <c r="UDA25" s="207"/>
      <c r="UDB25" s="207"/>
      <c r="UDC25" s="207"/>
      <c r="UDD25" s="255"/>
      <c r="UDE25" s="254"/>
      <c r="UDF25" s="207"/>
      <c r="UDG25" s="207"/>
      <c r="UDH25" s="207"/>
      <c r="UDI25" s="207"/>
      <c r="UDJ25" s="207"/>
      <c r="UDK25" s="207"/>
      <c r="UDL25" s="255"/>
      <c r="UDM25" s="254"/>
      <c r="UDN25" s="207"/>
      <c r="UDO25" s="207"/>
      <c r="UDP25" s="207"/>
      <c r="UDQ25" s="207"/>
      <c r="UDR25" s="207"/>
      <c r="UDS25" s="207"/>
      <c r="UDT25" s="255"/>
      <c r="UDU25" s="254"/>
      <c r="UDV25" s="207"/>
      <c r="UDW25" s="207"/>
      <c r="UDX25" s="207"/>
      <c r="UDY25" s="207"/>
      <c r="UDZ25" s="207"/>
      <c r="UEA25" s="207"/>
      <c r="UEB25" s="255"/>
      <c r="UEC25" s="254"/>
      <c r="UED25" s="207"/>
      <c r="UEE25" s="207"/>
      <c r="UEF25" s="207"/>
      <c r="UEG25" s="207"/>
      <c r="UEH25" s="207"/>
      <c r="UEI25" s="207"/>
      <c r="UEJ25" s="255"/>
      <c r="UEK25" s="254"/>
      <c r="UEL25" s="207"/>
      <c r="UEM25" s="207"/>
      <c r="UEN25" s="207"/>
      <c r="UEO25" s="207"/>
      <c r="UEP25" s="207"/>
      <c r="UEQ25" s="207"/>
      <c r="UER25" s="255"/>
      <c r="UES25" s="254"/>
      <c r="UET25" s="207"/>
      <c r="UEU25" s="207"/>
      <c r="UEV25" s="207"/>
      <c r="UEW25" s="207"/>
      <c r="UEX25" s="207"/>
      <c r="UEY25" s="207"/>
      <c r="UEZ25" s="255"/>
      <c r="UFA25" s="254"/>
      <c r="UFB25" s="207"/>
      <c r="UFC25" s="207"/>
      <c r="UFD25" s="207"/>
      <c r="UFE25" s="207"/>
      <c r="UFF25" s="207"/>
      <c r="UFG25" s="207"/>
      <c r="UFH25" s="255"/>
      <c r="UFI25" s="254"/>
      <c r="UFJ25" s="207"/>
      <c r="UFK25" s="207"/>
      <c r="UFL25" s="207"/>
      <c r="UFM25" s="207"/>
      <c r="UFN25" s="207"/>
      <c r="UFO25" s="207"/>
      <c r="UFP25" s="255"/>
      <c r="UFQ25" s="254"/>
      <c r="UFR25" s="207"/>
      <c r="UFS25" s="207"/>
      <c r="UFT25" s="207"/>
      <c r="UFU25" s="207"/>
      <c r="UFV25" s="207"/>
      <c r="UFW25" s="207"/>
      <c r="UFX25" s="255"/>
      <c r="UFY25" s="254"/>
      <c r="UFZ25" s="207"/>
      <c r="UGA25" s="207"/>
      <c r="UGB25" s="207"/>
      <c r="UGC25" s="207"/>
      <c r="UGD25" s="207"/>
      <c r="UGE25" s="207"/>
      <c r="UGF25" s="255"/>
      <c r="UGG25" s="254"/>
      <c r="UGH25" s="207"/>
      <c r="UGI25" s="207"/>
      <c r="UGJ25" s="207"/>
      <c r="UGK25" s="207"/>
      <c r="UGL25" s="207"/>
      <c r="UGM25" s="207"/>
      <c r="UGN25" s="255"/>
      <c r="UGO25" s="254"/>
      <c r="UGP25" s="207"/>
      <c r="UGQ25" s="207"/>
      <c r="UGR25" s="207"/>
      <c r="UGS25" s="207"/>
      <c r="UGT25" s="207"/>
      <c r="UGU25" s="207"/>
      <c r="UGV25" s="255"/>
      <c r="UGW25" s="254"/>
      <c r="UGX25" s="207"/>
      <c r="UGY25" s="207"/>
      <c r="UGZ25" s="207"/>
      <c r="UHA25" s="207"/>
      <c r="UHB25" s="207"/>
      <c r="UHC25" s="207"/>
      <c r="UHD25" s="255"/>
      <c r="UHE25" s="254"/>
      <c r="UHF25" s="207"/>
      <c r="UHG25" s="207"/>
      <c r="UHH25" s="207"/>
      <c r="UHI25" s="207"/>
      <c r="UHJ25" s="207"/>
      <c r="UHK25" s="207"/>
      <c r="UHL25" s="255"/>
      <c r="UHM25" s="254"/>
      <c r="UHN25" s="207"/>
      <c r="UHO25" s="207"/>
      <c r="UHP25" s="207"/>
      <c r="UHQ25" s="207"/>
      <c r="UHR25" s="207"/>
      <c r="UHS25" s="207"/>
      <c r="UHT25" s="255"/>
      <c r="UHU25" s="254"/>
      <c r="UHV25" s="207"/>
      <c r="UHW25" s="207"/>
      <c r="UHX25" s="207"/>
      <c r="UHY25" s="207"/>
      <c r="UHZ25" s="207"/>
      <c r="UIA25" s="207"/>
      <c r="UIB25" s="255"/>
      <c r="UIC25" s="254"/>
      <c r="UID25" s="207"/>
      <c r="UIE25" s="207"/>
      <c r="UIF25" s="207"/>
      <c r="UIG25" s="207"/>
      <c r="UIH25" s="207"/>
      <c r="UII25" s="207"/>
      <c r="UIJ25" s="255"/>
      <c r="UIK25" s="254"/>
      <c r="UIL25" s="207"/>
      <c r="UIM25" s="207"/>
      <c r="UIN25" s="207"/>
      <c r="UIO25" s="207"/>
      <c r="UIP25" s="207"/>
      <c r="UIQ25" s="207"/>
      <c r="UIR25" s="255"/>
      <c r="UIS25" s="254"/>
      <c r="UIT25" s="207"/>
      <c r="UIU25" s="207"/>
      <c r="UIV25" s="207"/>
      <c r="UIW25" s="207"/>
      <c r="UIX25" s="207"/>
      <c r="UIY25" s="207"/>
      <c r="UIZ25" s="255"/>
      <c r="UJA25" s="254"/>
      <c r="UJB25" s="207"/>
      <c r="UJC25" s="207"/>
      <c r="UJD25" s="207"/>
      <c r="UJE25" s="207"/>
      <c r="UJF25" s="207"/>
      <c r="UJG25" s="207"/>
      <c r="UJH25" s="255"/>
      <c r="UJI25" s="254"/>
      <c r="UJJ25" s="207"/>
      <c r="UJK25" s="207"/>
      <c r="UJL25" s="207"/>
      <c r="UJM25" s="207"/>
      <c r="UJN25" s="207"/>
      <c r="UJO25" s="207"/>
      <c r="UJP25" s="255"/>
      <c r="UJQ25" s="254"/>
      <c r="UJR25" s="207"/>
      <c r="UJS25" s="207"/>
      <c r="UJT25" s="207"/>
      <c r="UJU25" s="207"/>
      <c r="UJV25" s="207"/>
      <c r="UJW25" s="207"/>
      <c r="UJX25" s="255"/>
      <c r="UJY25" s="254"/>
      <c r="UJZ25" s="207"/>
      <c r="UKA25" s="207"/>
      <c r="UKB25" s="207"/>
      <c r="UKC25" s="207"/>
      <c r="UKD25" s="207"/>
      <c r="UKE25" s="207"/>
      <c r="UKF25" s="255"/>
      <c r="UKG25" s="254"/>
      <c r="UKH25" s="207"/>
      <c r="UKI25" s="207"/>
      <c r="UKJ25" s="207"/>
      <c r="UKK25" s="207"/>
      <c r="UKL25" s="207"/>
      <c r="UKM25" s="207"/>
      <c r="UKN25" s="255"/>
      <c r="UKO25" s="254"/>
      <c r="UKP25" s="207"/>
      <c r="UKQ25" s="207"/>
      <c r="UKR25" s="207"/>
      <c r="UKS25" s="207"/>
      <c r="UKT25" s="207"/>
      <c r="UKU25" s="207"/>
      <c r="UKV25" s="255"/>
      <c r="UKW25" s="254"/>
      <c r="UKX25" s="207"/>
      <c r="UKY25" s="207"/>
      <c r="UKZ25" s="207"/>
      <c r="ULA25" s="207"/>
      <c r="ULB25" s="207"/>
      <c r="ULC25" s="207"/>
      <c r="ULD25" s="255"/>
      <c r="ULE25" s="254"/>
      <c r="ULF25" s="207"/>
      <c r="ULG25" s="207"/>
      <c r="ULH25" s="207"/>
      <c r="ULI25" s="207"/>
      <c r="ULJ25" s="207"/>
      <c r="ULK25" s="207"/>
      <c r="ULL25" s="255"/>
      <c r="ULM25" s="254"/>
      <c r="ULN25" s="207"/>
      <c r="ULO25" s="207"/>
      <c r="ULP25" s="207"/>
      <c r="ULQ25" s="207"/>
      <c r="ULR25" s="207"/>
      <c r="ULS25" s="207"/>
      <c r="ULT25" s="255"/>
      <c r="ULU25" s="254"/>
      <c r="ULV25" s="207"/>
      <c r="ULW25" s="207"/>
      <c r="ULX25" s="207"/>
      <c r="ULY25" s="207"/>
      <c r="ULZ25" s="207"/>
      <c r="UMA25" s="207"/>
      <c r="UMB25" s="255"/>
      <c r="UMC25" s="254"/>
      <c r="UMD25" s="207"/>
      <c r="UME25" s="207"/>
      <c r="UMF25" s="207"/>
      <c r="UMG25" s="207"/>
      <c r="UMH25" s="207"/>
      <c r="UMI25" s="207"/>
      <c r="UMJ25" s="255"/>
      <c r="UMK25" s="254"/>
      <c r="UML25" s="207"/>
      <c r="UMM25" s="207"/>
      <c r="UMN25" s="207"/>
      <c r="UMO25" s="207"/>
      <c r="UMP25" s="207"/>
      <c r="UMQ25" s="207"/>
      <c r="UMR25" s="255"/>
      <c r="UMS25" s="254"/>
      <c r="UMT25" s="207"/>
      <c r="UMU25" s="207"/>
      <c r="UMV25" s="207"/>
      <c r="UMW25" s="207"/>
      <c r="UMX25" s="207"/>
      <c r="UMY25" s="207"/>
      <c r="UMZ25" s="255"/>
      <c r="UNA25" s="254"/>
      <c r="UNB25" s="207"/>
      <c r="UNC25" s="207"/>
      <c r="UND25" s="207"/>
      <c r="UNE25" s="207"/>
      <c r="UNF25" s="207"/>
      <c r="UNG25" s="207"/>
      <c r="UNH25" s="255"/>
      <c r="UNI25" s="254"/>
      <c r="UNJ25" s="207"/>
      <c r="UNK25" s="207"/>
      <c r="UNL25" s="207"/>
      <c r="UNM25" s="207"/>
      <c r="UNN25" s="207"/>
      <c r="UNO25" s="207"/>
      <c r="UNP25" s="255"/>
      <c r="UNQ25" s="254"/>
      <c r="UNR25" s="207"/>
      <c r="UNS25" s="207"/>
      <c r="UNT25" s="207"/>
      <c r="UNU25" s="207"/>
      <c r="UNV25" s="207"/>
      <c r="UNW25" s="207"/>
      <c r="UNX25" s="255"/>
      <c r="UNY25" s="254"/>
      <c r="UNZ25" s="207"/>
      <c r="UOA25" s="207"/>
      <c r="UOB25" s="207"/>
      <c r="UOC25" s="207"/>
      <c r="UOD25" s="207"/>
      <c r="UOE25" s="207"/>
      <c r="UOF25" s="255"/>
      <c r="UOG25" s="254"/>
      <c r="UOH25" s="207"/>
      <c r="UOI25" s="207"/>
      <c r="UOJ25" s="207"/>
      <c r="UOK25" s="207"/>
      <c r="UOL25" s="207"/>
      <c r="UOM25" s="207"/>
      <c r="UON25" s="255"/>
      <c r="UOO25" s="254"/>
      <c r="UOP25" s="207"/>
      <c r="UOQ25" s="207"/>
      <c r="UOR25" s="207"/>
      <c r="UOS25" s="207"/>
      <c r="UOT25" s="207"/>
      <c r="UOU25" s="207"/>
      <c r="UOV25" s="255"/>
      <c r="UOW25" s="254"/>
      <c r="UOX25" s="207"/>
      <c r="UOY25" s="207"/>
      <c r="UOZ25" s="207"/>
      <c r="UPA25" s="207"/>
      <c r="UPB25" s="207"/>
      <c r="UPC25" s="207"/>
      <c r="UPD25" s="255"/>
      <c r="UPE25" s="254"/>
      <c r="UPF25" s="207"/>
      <c r="UPG25" s="207"/>
      <c r="UPH25" s="207"/>
      <c r="UPI25" s="207"/>
      <c r="UPJ25" s="207"/>
      <c r="UPK25" s="207"/>
      <c r="UPL25" s="255"/>
      <c r="UPM25" s="254"/>
      <c r="UPN25" s="207"/>
      <c r="UPO25" s="207"/>
      <c r="UPP25" s="207"/>
      <c r="UPQ25" s="207"/>
      <c r="UPR25" s="207"/>
      <c r="UPS25" s="207"/>
      <c r="UPT25" s="255"/>
      <c r="UPU25" s="254"/>
      <c r="UPV25" s="207"/>
      <c r="UPW25" s="207"/>
      <c r="UPX25" s="207"/>
      <c r="UPY25" s="207"/>
      <c r="UPZ25" s="207"/>
      <c r="UQA25" s="207"/>
      <c r="UQB25" s="255"/>
      <c r="UQC25" s="254"/>
      <c r="UQD25" s="207"/>
      <c r="UQE25" s="207"/>
      <c r="UQF25" s="207"/>
      <c r="UQG25" s="207"/>
      <c r="UQH25" s="207"/>
      <c r="UQI25" s="207"/>
      <c r="UQJ25" s="255"/>
      <c r="UQK25" s="254"/>
      <c r="UQL25" s="207"/>
      <c r="UQM25" s="207"/>
      <c r="UQN25" s="207"/>
      <c r="UQO25" s="207"/>
      <c r="UQP25" s="207"/>
      <c r="UQQ25" s="207"/>
      <c r="UQR25" s="255"/>
      <c r="UQS25" s="254"/>
      <c r="UQT25" s="207"/>
      <c r="UQU25" s="207"/>
      <c r="UQV25" s="207"/>
      <c r="UQW25" s="207"/>
      <c r="UQX25" s="207"/>
      <c r="UQY25" s="207"/>
      <c r="UQZ25" s="255"/>
      <c r="URA25" s="254"/>
      <c r="URB25" s="207"/>
      <c r="URC25" s="207"/>
      <c r="URD25" s="207"/>
      <c r="URE25" s="207"/>
      <c r="URF25" s="207"/>
      <c r="URG25" s="207"/>
      <c r="URH25" s="255"/>
      <c r="URI25" s="254"/>
      <c r="URJ25" s="207"/>
      <c r="URK25" s="207"/>
      <c r="URL25" s="207"/>
      <c r="URM25" s="207"/>
      <c r="URN25" s="207"/>
      <c r="URO25" s="207"/>
      <c r="URP25" s="255"/>
      <c r="URQ25" s="254"/>
      <c r="URR25" s="207"/>
      <c r="URS25" s="207"/>
      <c r="URT25" s="207"/>
      <c r="URU25" s="207"/>
      <c r="URV25" s="207"/>
      <c r="URW25" s="207"/>
      <c r="URX25" s="255"/>
      <c r="URY25" s="254"/>
      <c r="URZ25" s="207"/>
      <c r="USA25" s="207"/>
      <c r="USB25" s="207"/>
      <c r="USC25" s="207"/>
      <c r="USD25" s="207"/>
      <c r="USE25" s="207"/>
      <c r="USF25" s="255"/>
      <c r="USG25" s="254"/>
      <c r="USH25" s="207"/>
      <c r="USI25" s="207"/>
      <c r="USJ25" s="207"/>
      <c r="USK25" s="207"/>
      <c r="USL25" s="207"/>
      <c r="USM25" s="207"/>
      <c r="USN25" s="255"/>
      <c r="USO25" s="254"/>
      <c r="USP25" s="207"/>
      <c r="USQ25" s="207"/>
      <c r="USR25" s="207"/>
      <c r="USS25" s="207"/>
      <c r="UST25" s="207"/>
      <c r="USU25" s="207"/>
      <c r="USV25" s="255"/>
      <c r="USW25" s="254"/>
      <c r="USX25" s="207"/>
      <c r="USY25" s="207"/>
      <c r="USZ25" s="207"/>
      <c r="UTA25" s="207"/>
      <c r="UTB25" s="207"/>
      <c r="UTC25" s="207"/>
      <c r="UTD25" s="255"/>
      <c r="UTE25" s="254"/>
      <c r="UTF25" s="207"/>
      <c r="UTG25" s="207"/>
      <c r="UTH25" s="207"/>
      <c r="UTI25" s="207"/>
      <c r="UTJ25" s="207"/>
      <c r="UTK25" s="207"/>
      <c r="UTL25" s="255"/>
      <c r="UTM25" s="254"/>
      <c r="UTN25" s="207"/>
      <c r="UTO25" s="207"/>
      <c r="UTP25" s="207"/>
      <c r="UTQ25" s="207"/>
      <c r="UTR25" s="207"/>
      <c r="UTS25" s="207"/>
      <c r="UTT25" s="255"/>
      <c r="UTU25" s="254"/>
      <c r="UTV25" s="207"/>
      <c r="UTW25" s="207"/>
      <c r="UTX25" s="207"/>
      <c r="UTY25" s="207"/>
      <c r="UTZ25" s="207"/>
      <c r="UUA25" s="207"/>
      <c r="UUB25" s="255"/>
      <c r="UUC25" s="254"/>
      <c r="UUD25" s="207"/>
      <c r="UUE25" s="207"/>
      <c r="UUF25" s="207"/>
      <c r="UUG25" s="207"/>
      <c r="UUH25" s="207"/>
      <c r="UUI25" s="207"/>
      <c r="UUJ25" s="255"/>
      <c r="UUK25" s="254"/>
      <c r="UUL25" s="207"/>
      <c r="UUM25" s="207"/>
      <c r="UUN25" s="207"/>
      <c r="UUO25" s="207"/>
      <c r="UUP25" s="207"/>
      <c r="UUQ25" s="207"/>
      <c r="UUR25" s="255"/>
      <c r="UUS25" s="254"/>
      <c r="UUT25" s="207"/>
      <c r="UUU25" s="207"/>
      <c r="UUV25" s="207"/>
      <c r="UUW25" s="207"/>
      <c r="UUX25" s="207"/>
      <c r="UUY25" s="207"/>
      <c r="UUZ25" s="255"/>
      <c r="UVA25" s="254"/>
      <c r="UVB25" s="207"/>
      <c r="UVC25" s="207"/>
      <c r="UVD25" s="207"/>
      <c r="UVE25" s="207"/>
      <c r="UVF25" s="207"/>
      <c r="UVG25" s="207"/>
      <c r="UVH25" s="255"/>
      <c r="UVI25" s="254"/>
      <c r="UVJ25" s="207"/>
      <c r="UVK25" s="207"/>
      <c r="UVL25" s="207"/>
      <c r="UVM25" s="207"/>
      <c r="UVN25" s="207"/>
      <c r="UVO25" s="207"/>
      <c r="UVP25" s="255"/>
      <c r="UVQ25" s="254"/>
      <c r="UVR25" s="207"/>
      <c r="UVS25" s="207"/>
      <c r="UVT25" s="207"/>
      <c r="UVU25" s="207"/>
      <c r="UVV25" s="207"/>
      <c r="UVW25" s="207"/>
      <c r="UVX25" s="255"/>
      <c r="UVY25" s="254"/>
      <c r="UVZ25" s="207"/>
      <c r="UWA25" s="207"/>
      <c r="UWB25" s="207"/>
      <c r="UWC25" s="207"/>
      <c r="UWD25" s="207"/>
      <c r="UWE25" s="207"/>
      <c r="UWF25" s="255"/>
      <c r="UWG25" s="254"/>
      <c r="UWH25" s="207"/>
      <c r="UWI25" s="207"/>
      <c r="UWJ25" s="207"/>
      <c r="UWK25" s="207"/>
      <c r="UWL25" s="207"/>
      <c r="UWM25" s="207"/>
      <c r="UWN25" s="255"/>
      <c r="UWO25" s="254"/>
      <c r="UWP25" s="207"/>
      <c r="UWQ25" s="207"/>
      <c r="UWR25" s="207"/>
      <c r="UWS25" s="207"/>
      <c r="UWT25" s="207"/>
      <c r="UWU25" s="207"/>
      <c r="UWV25" s="255"/>
      <c r="UWW25" s="254"/>
      <c r="UWX25" s="207"/>
      <c r="UWY25" s="207"/>
      <c r="UWZ25" s="207"/>
      <c r="UXA25" s="207"/>
      <c r="UXB25" s="207"/>
      <c r="UXC25" s="207"/>
      <c r="UXD25" s="255"/>
      <c r="UXE25" s="254"/>
      <c r="UXF25" s="207"/>
      <c r="UXG25" s="207"/>
      <c r="UXH25" s="207"/>
      <c r="UXI25" s="207"/>
      <c r="UXJ25" s="207"/>
      <c r="UXK25" s="207"/>
      <c r="UXL25" s="255"/>
      <c r="UXM25" s="254"/>
      <c r="UXN25" s="207"/>
      <c r="UXO25" s="207"/>
      <c r="UXP25" s="207"/>
      <c r="UXQ25" s="207"/>
      <c r="UXR25" s="207"/>
      <c r="UXS25" s="207"/>
      <c r="UXT25" s="255"/>
      <c r="UXU25" s="254"/>
      <c r="UXV25" s="207"/>
      <c r="UXW25" s="207"/>
      <c r="UXX25" s="207"/>
      <c r="UXY25" s="207"/>
      <c r="UXZ25" s="207"/>
      <c r="UYA25" s="207"/>
      <c r="UYB25" s="255"/>
      <c r="UYC25" s="254"/>
      <c r="UYD25" s="207"/>
      <c r="UYE25" s="207"/>
      <c r="UYF25" s="207"/>
      <c r="UYG25" s="207"/>
      <c r="UYH25" s="207"/>
      <c r="UYI25" s="207"/>
      <c r="UYJ25" s="255"/>
      <c r="UYK25" s="254"/>
      <c r="UYL25" s="207"/>
      <c r="UYM25" s="207"/>
      <c r="UYN25" s="207"/>
      <c r="UYO25" s="207"/>
      <c r="UYP25" s="207"/>
      <c r="UYQ25" s="207"/>
      <c r="UYR25" s="255"/>
      <c r="UYS25" s="254"/>
      <c r="UYT25" s="207"/>
      <c r="UYU25" s="207"/>
      <c r="UYV25" s="207"/>
      <c r="UYW25" s="207"/>
      <c r="UYX25" s="207"/>
      <c r="UYY25" s="207"/>
      <c r="UYZ25" s="255"/>
      <c r="UZA25" s="254"/>
      <c r="UZB25" s="207"/>
      <c r="UZC25" s="207"/>
      <c r="UZD25" s="207"/>
      <c r="UZE25" s="207"/>
      <c r="UZF25" s="207"/>
      <c r="UZG25" s="207"/>
      <c r="UZH25" s="255"/>
      <c r="UZI25" s="254"/>
      <c r="UZJ25" s="207"/>
      <c r="UZK25" s="207"/>
      <c r="UZL25" s="207"/>
      <c r="UZM25" s="207"/>
      <c r="UZN25" s="207"/>
      <c r="UZO25" s="207"/>
      <c r="UZP25" s="255"/>
      <c r="UZQ25" s="254"/>
      <c r="UZR25" s="207"/>
      <c r="UZS25" s="207"/>
      <c r="UZT25" s="207"/>
      <c r="UZU25" s="207"/>
      <c r="UZV25" s="207"/>
      <c r="UZW25" s="207"/>
      <c r="UZX25" s="255"/>
      <c r="UZY25" s="254"/>
      <c r="UZZ25" s="207"/>
      <c r="VAA25" s="207"/>
      <c r="VAB25" s="207"/>
      <c r="VAC25" s="207"/>
      <c r="VAD25" s="207"/>
      <c r="VAE25" s="207"/>
      <c r="VAF25" s="255"/>
      <c r="VAG25" s="254"/>
      <c r="VAH25" s="207"/>
      <c r="VAI25" s="207"/>
      <c r="VAJ25" s="207"/>
      <c r="VAK25" s="207"/>
      <c r="VAL25" s="207"/>
      <c r="VAM25" s="207"/>
      <c r="VAN25" s="255"/>
      <c r="VAO25" s="254"/>
      <c r="VAP25" s="207"/>
      <c r="VAQ25" s="207"/>
      <c r="VAR25" s="207"/>
      <c r="VAS25" s="207"/>
      <c r="VAT25" s="207"/>
      <c r="VAU25" s="207"/>
      <c r="VAV25" s="255"/>
      <c r="VAW25" s="254"/>
      <c r="VAX25" s="207"/>
      <c r="VAY25" s="207"/>
      <c r="VAZ25" s="207"/>
      <c r="VBA25" s="207"/>
      <c r="VBB25" s="207"/>
      <c r="VBC25" s="207"/>
      <c r="VBD25" s="255"/>
      <c r="VBE25" s="254"/>
      <c r="VBF25" s="207"/>
      <c r="VBG25" s="207"/>
      <c r="VBH25" s="207"/>
      <c r="VBI25" s="207"/>
      <c r="VBJ25" s="207"/>
      <c r="VBK25" s="207"/>
      <c r="VBL25" s="255"/>
      <c r="VBM25" s="254"/>
      <c r="VBN25" s="207"/>
      <c r="VBO25" s="207"/>
      <c r="VBP25" s="207"/>
      <c r="VBQ25" s="207"/>
      <c r="VBR25" s="207"/>
      <c r="VBS25" s="207"/>
      <c r="VBT25" s="255"/>
      <c r="VBU25" s="254"/>
      <c r="VBV25" s="207"/>
      <c r="VBW25" s="207"/>
      <c r="VBX25" s="207"/>
      <c r="VBY25" s="207"/>
      <c r="VBZ25" s="207"/>
      <c r="VCA25" s="207"/>
      <c r="VCB25" s="255"/>
      <c r="VCC25" s="254"/>
      <c r="VCD25" s="207"/>
      <c r="VCE25" s="207"/>
      <c r="VCF25" s="207"/>
      <c r="VCG25" s="207"/>
      <c r="VCH25" s="207"/>
      <c r="VCI25" s="207"/>
      <c r="VCJ25" s="255"/>
      <c r="VCK25" s="254"/>
      <c r="VCL25" s="207"/>
      <c r="VCM25" s="207"/>
      <c r="VCN25" s="207"/>
      <c r="VCO25" s="207"/>
      <c r="VCP25" s="207"/>
      <c r="VCQ25" s="207"/>
      <c r="VCR25" s="255"/>
      <c r="VCS25" s="254"/>
      <c r="VCT25" s="207"/>
      <c r="VCU25" s="207"/>
      <c r="VCV25" s="207"/>
      <c r="VCW25" s="207"/>
      <c r="VCX25" s="207"/>
      <c r="VCY25" s="207"/>
      <c r="VCZ25" s="255"/>
      <c r="VDA25" s="254"/>
      <c r="VDB25" s="207"/>
      <c r="VDC25" s="207"/>
      <c r="VDD25" s="207"/>
      <c r="VDE25" s="207"/>
      <c r="VDF25" s="207"/>
      <c r="VDG25" s="207"/>
      <c r="VDH25" s="255"/>
      <c r="VDI25" s="254"/>
      <c r="VDJ25" s="207"/>
      <c r="VDK25" s="207"/>
      <c r="VDL25" s="207"/>
      <c r="VDM25" s="207"/>
      <c r="VDN25" s="207"/>
      <c r="VDO25" s="207"/>
      <c r="VDP25" s="255"/>
      <c r="VDQ25" s="254"/>
      <c r="VDR25" s="207"/>
      <c r="VDS25" s="207"/>
      <c r="VDT25" s="207"/>
      <c r="VDU25" s="207"/>
      <c r="VDV25" s="207"/>
      <c r="VDW25" s="207"/>
      <c r="VDX25" s="255"/>
      <c r="VDY25" s="254"/>
      <c r="VDZ25" s="207"/>
      <c r="VEA25" s="207"/>
      <c r="VEB25" s="207"/>
      <c r="VEC25" s="207"/>
      <c r="VED25" s="207"/>
      <c r="VEE25" s="207"/>
      <c r="VEF25" s="255"/>
      <c r="VEG25" s="254"/>
      <c r="VEH25" s="207"/>
      <c r="VEI25" s="207"/>
      <c r="VEJ25" s="207"/>
      <c r="VEK25" s="207"/>
      <c r="VEL25" s="207"/>
      <c r="VEM25" s="207"/>
      <c r="VEN25" s="255"/>
      <c r="VEO25" s="254"/>
      <c r="VEP25" s="207"/>
      <c r="VEQ25" s="207"/>
      <c r="VER25" s="207"/>
      <c r="VES25" s="207"/>
      <c r="VET25" s="207"/>
      <c r="VEU25" s="207"/>
      <c r="VEV25" s="255"/>
      <c r="VEW25" s="254"/>
      <c r="VEX25" s="207"/>
      <c r="VEY25" s="207"/>
      <c r="VEZ25" s="207"/>
      <c r="VFA25" s="207"/>
      <c r="VFB25" s="207"/>
      <c r="VFC25" s="207"/>
      <c r="VFD25" s="255"/>
      <c r="VFE25" s="254"/>
      <c r="VFF25" s="207"/>
      <c r="VFG25" s="207"/>
      <c r="VFH25" s="207"/>
      <c r="VFI25" s="207"/>
      <c r="VFJ25" s="207"/>
      <c r="VFK25" s="207"/>
      <c r="VFL25" s="255"/>
      <c r="VFM25" s="254"/>
      <c r="VFN25" s="207"/>
      <c r="VFO25" s="207"/>
      <c r="VFP25" s="207"/>
      <c r="VFQ25" s="207"/>
      <c r="VFR25" s="207"/>
      <c r="VFS25" s="207"/>
      <c r="VFT25" s="255"/>
      <c r="VFU25" s="254"/>
      <c r="VFV25" s="207"/>
      <c r="VFW25" s="207"/>
      <c r="VFX25" s="207"/>
      <c r="VFY25" s="207"/>
      <c r="VFZ25" s="207"/>
      <c r="VGA25" s="207"/>
      <c r="VGB25" s="255"/>
      <c r="VGC25" s="254"/>
      <c r="VGD25" s="207"/>
      <c r="VGE25" s="207"/>
      <c r="VGF25" s="207"/>
      <c r="VGG25" s="207"/>
      <c r="VGH25" s="207"/>
      <c r="VGI25" s="207"/>
      <c r="VGJ25" s="255"/>
      <c r="VGK25" s="254"/>
      <c r="VGL25" s="207"/>
      <c r="VGM25" s="207"/>
      <c r="VGN25" s="207"/>
      <c r="VGO25" s="207"/>
      <c r="VGP25" s="207"/>
      <c r="VGQ25" s="207"/>
      <c r="VGR25" s="255"/>
      <c r="VGS25" s="254"/>
      <c r="VGT25" s="207"/>
      <c r="VGU25" s="207"/>
      <c r="VGV25" s="207"/>
      <c r="VGW25" s="207"/>
      <c r="VGX25" s="207"/>
      <c r="VGY25" s="207"/>
      <c r="VGZ25" s="255"/>
      <c r="VHA25" s="254"/>
      <c r="VHB25" s="207"/>
      <c r="VHC25" s="207"/>
      <c r="VHD25" s="207"/>
      <c r="VHE25" s="207"/>
      <c r="VHF25" s="207"/>
      <c r="VHG25" s="207"/>
      <c r="VHH25" s="255"/>
      <c r="VHI25" s="254"/>
      <c r="VHJ25" s="207"/>
      <c r="VHK25" s="207"/>
      <c r="VHL25" s="207"/>
      <c r="VHM25" s="207"/>
      <c r="VHN25" s="207"/>
      <c r="VHO25" s="207"/>
      <c r="VHP25" s="255"/>
      <c r="VHQ25" s="254"/>
      <c r="VHR25" s="207"/>
      <c r="VHS25" s="207"/>
      <c r="VHT25" s="207"/>
      <c r="VHU25" s="207"/>
      <c r="VHV25" s="207"/>
      <c r="VHW25" s="207"/>
      <c r="VHX25" s="255"/>
      <c r="VHY25" s="254"/>
      <c r="VHZ25" s="207"/>
      <c r="VIA25" s="207"/>
      <c r="VIB25" s="207"/>
      <c r="VIC25" s="207"/>
      <c r="VID25" s="207"/>
      <c r="VIE25" s="207"/>
      <c r="VIF25" s="255"/>
      <c r="VIG25" s="254"/>
      <c r="VIH25" s="207"/>
      <c r="VII25" s="207"/>
      <c r="VIJ25" s="207"/>
      <c r="VIK25" s="207"/>
      <c r="VIL25" s="207"/>
      <c r="VIM25" s="207"/>
      <c r="VIN25" s="255"/>
      <c r="VIO25" s="254"/>
      <c r="VIP25" s="207"/>
      <c r="VIQ25" s="207"/>
      <c r="VIR25" s="207"/>
      <c r="VIS25" s="207"/>
      <c r="VIT25" s="207"/>
      <c r="VIU25" s="207"/>
      <c r="VIV25" s="255"/>
      <c r="VIW25" s="254"/>
      <c r="VIX25" s="207"/>
      <c r="VIY25" s="207"/>
      <c r="VIZ25" s="207"/>
      <c r="VJA25" s="207"/>
      <c r="VJB25" s="207"/>
      <c r="VJC25" s="207"/>
      <c r="VJD25" s="255"/>
      <c r="VJE25" s="254"/>
      <c r="VJF25" s="207"/>
      <c r="VJG25" s="207"/>
      <c r="VJH25" s="207"/>
      <c r="VJI25" s="207"/>
      <c r="VJJ25" s="207"/>
      <c r="VJK25" s="207"/>
      <c r="VJL25" s="255"/>
      <c r="VJM25" s="254"/>
      <c r="VJN25" s="207"/>
      <c r="VJO25" s="207"/>
      <c r="VJP25" s="207"/>
      <c r="VJQ25" s="207"/>
      <c r="VJR25" s="207"/>
      <c r="VJS25" s="207"/>
      <c r="VJT25" s="255"/>
      <c r="VJU25" s="254"/>
      <c r="VJV25" s="207"/>
      <c r="VJW25" s="207"/>
      <c r="VJX25" s="207"/>
      <c r="VJY25" s="207"/>
      <c r="VJZ25" s="207"/>
      <c r="VKA25" s="207"/>
      <c r="VKB25" s="255"/>
      <c r="VKC25" s="254"/>
      <c r="VKD25" s="207"/>
      <c r="VKE25" s="207"/>
      <c r="VKF25" s="207"/>
      <c r="VKG25" s="207"/>
      <c r="VKH25" s="207"/>
      <c r="VKI25" s="207"/>
      <c r="VKJ25" s="255"/>
      <c r="VKK25" s="254"/>
      <c r="VKL25" s="207"/>
      <c r="VKM25" s="207"/>
      <c r="VKN25" s="207"/>
      <c r="VKO25" s="207"/>
      <c r="VKP25" s="207"/>
      <c r="VKQ25" s="207"/>
      <c r="VKR25" s="255"/>
      <c r="VKS25" s="254"/>
      <c r="VKT25" s="207"/>
      <c r="VKU25" s="207"/>
      <c r="VKV25" s="207"/>
      <c r="VKW25" s="207"/>
      <c r="VKX25" s="207"/>
      <c r="VKY25" s="207"/>
      <c r="VKZ25" s="255"/>
      <c r="VLA25" s="254"/>
      <c r="VLB25" s="207"/>
      <c r="VLC25" s="207"/>
      <c r="VLD25" s="207"/>
      <c r="VLE25" s="207"/>
      <c r="VLF25" s="207"/>
      <c r="VLG25" s="207"/>
      <c r="VLH25" s="255"/>
      <c r="VLI25" s="254"/>
      <c r="VLJ25" s="207"/>
      <c r="VLK25" s="207"/>
      <c r="VLL25" s="207"/>
      <c r="VLM25" s="207"/>
      <c r="VLN25" s="207"/>
      <c r="VLO25" s="207"/>
      <c r="VLP25" s="255"/>
      <c r="VLQ25" s="254"/>
      <c r="VLR25" s="207"/>
      <c r="VLS25" s="207"/>
      <c r="VLT25" s="207"/>
      <c r="VLU25" s="207"/>
      <c r="VLV25" s="207"/>
      <c r="VLW25" s="207"/>
      <c r="VLX25" s="255"/>
      <c r="VLY25" s="254"/>
      <c r="VLZ25" s="207"/>
      <c r="VMA25" s="207"/>
      <c r="VMB25" s="207"/>
      <c r="VMC25" s="207"/>
      <c r="VMD25" s="207"/>
      <c r="VME25" s="207"/>
      <c r="VMF25" s="255"/>
      <c r="VMG25" s="254"/>
      <c r="VMH25" s="207"/>
      <c r="VMI25" s="207"/>
      <c r="VMJ25" s="207"/>
      <c r="VMK25" s="207"/>
      <c r="VML25" s="207"/>
      <c r="VMM25" s="207"/>
      <c r="VMN25" s="255"/>
      <c r="VMO25" s="254"/>
      <c r="VMP25" s="207"/>
      <c r="VMQ25" s="207"/>
      <c r="VMR25" s="207"/>
      <c r="VMS25" s="207"/>
      <c r="VMT25" s="207"/>
      <c r="VMU25" s="207"/>
      <c r="VMV25" s="255"/>
      <c r="VMW25" s="254"/>
      <c r="VMX25" s="207"/>
      <c r="VMY25" s="207"/>
      <c r="VMZ25" s="207"/>
      <c r="VNA25" s="207"/>
      <c r="VNB25" s="207"/>
      <c r="VNC25" s="207"/>
      <c r="VND25" s="255"/>
      <c r="VNE25" s="254"/>
      <c r="VNF25" s="207"/>
      <c r="VNG25" s="207"/>
      <c r="VNH25" s="207"/>
      <c r="VNI25" s="207"/>
      <c r="VNJ25" s="207"/>
      <c r="VNK25" s="207"/>
      <c r="VNL25" s="255"/>
      <c r="VNM25" s="254"/>
      <c r="VNN25" s="207"/>
      <c r="VNO25" s="207"/>
      <c r="VNP25" s="207"/>
      <c r="VNQ25" s="207"/>
      <c r="VNR25" s="207"/>
      <c r="VNS25" s="207"/>
      <c r="VNT25" s="255"/>
      <c r="VNU25" s="254"/>
      <c r="VNV25" s="207"/>
      <c r="VNW25" s="207"/>
      <c r="VNX25" s="207"/>
      <c r="VNY25" s="207"/>
      <c r="VNZ25" s="207"/>
      <c r="VOA25" s="207"/>
      <c r="VOB25" s="255"/>
      <c r="VOC25" s="254"/>
      <c r="VOD25" s="207"/>
      <c r="VOE25" s="207"/>
      <c r="VOF25" s="207"/>
      <c r="VOG25" s="207"/>
      <c r="VOH25" s="207"/>
      <c r="VOI25" s="207"/>
      <c r="VOJ25" s="255"/>
      <c r="VOK25" s="254"/>
      <c r="VOL25" s="207"/>
      <c r="VOM25" s="207"/>
      <c r="VON25" s="207"/>
      <c r="VOO25" s="207"/>
      <c r="VOP25" s="207"/>
      <c r="VOQ25" s="207"/>
      <c r="VOR25" s="255"/>
      <c r="VOS25" s="254"/>
      <c r="VOT25" s="207"/>
      <c r="VOU25" s="207"/>
      <c r="VOV25" s="207"/>
      <c r="VOW25" s="207"/>
      <c r="VOX25" s="207"/>
      <c r="VOY25" s="207"/>
      <c r="VOZ25" s="255"/>
      <c r="VPA25" s="254"/>
      <c r="VPB25" s="207"/>
      <c r="VPC25" s="207"/>
      <c r="VPD25" s="207"/>
      <c r="VPE25" s="207"/>
      <c r="VPF25" s="207"/>
      <c r="VPG25" s="207"/>
      <c r="VPH25" s="255"/>
      <c r="VPI25" s="254"/>
      <c r="VPJ25" s="207"/>
      <c r="VPK25" s="207"/>
      <c r="VPL25" s="207"/>
      <c r="VPM25" s="207"/>
      <c r="VPN25" s="207"/>
      <c r="VPO25" s="207"/>
      <c r="VPP25" s="255"/>
      <c r="VPQ25" s="254"/>
      <c r="VPR25" s="207"/>
      <c r="VPS25" s="207"/>
      <c r="VPT25" s="207"/>
      <c r="VPU25" s="207"/>
      <c r="VPV25" s="207"/>
      <c r="VPW25" s="207"/>
      <c r="VPX25" s="255"/>
      <c r="VPY25" s="254"/>
      <c r="VPZ25" s="207"/>
      <c r="VQA25" s="207"/>
      <c r="VQB25" s="207"/>
      <c r="VQC25" s="207"/>
      <c r="VQD25" s="207"/>
      <c r="VQE25" s="207"/>
      <c r="VQF25" s="255"/>
      <c r="VQG25" s="254"/>
      <c r="VQH25" s="207"/>
      <c r="VQI25" s="207"/>
      <c r="VQJ25" s="207"/>
      <c r="VQK25" s="207"/>
      <c r="VQL25" s="207"/>
      <c r="VQM25" s="207"/>
      <c r="VQN25" s="255"/>
      <c r="VQO25" s="254"/>
      <c r="VQP25" s="207"/>
      <c r="VQQ25" s="207"/>
      <c r="VQR25" s="207"/>
      <c r="VQS25" s="207"/>
      <c r="VQT25" s="207"/>
      <c r="VQU25" s="207"/>
      <c r="VQV25" s="255"/>
      <c r="VQW25" s="254"/>
      <c r="VQX25" s="207"/>
      <c r="VQY25" s="207"/>
      <c r="VQZ25" s="207"/>
      <c r="VRA25" s="207"/>
      <c r="VRB25" s="207"/>
      <c r="VRC25" s="207"/>
      <c r="VRD25" s="255"/>
      <c r="VRE25" s="254"/>
      <c r="VRF25" s="207"/>
      <c r="VRG25" s="207"/>
      <c r="VRH25" s="207"/>
      <c r="VRI25" s="207"/>
      <c r="VRJ25" s="207"/>
      <c r="VRK25" s="207"/>
      <c r="VRL25" s="255"/>
      <c r="VRM25" s="254"/>
      <c r="VRN25" s="207"/>
      <c r="VRO25" s="207"/>
      <c r="VRP25" s="207"/>
      <c r="VRQ25" s="207"/>
      <c r="VRR25" s="207"/>
      <c r="VRS25" s="207"/>
      <c r="VRT25" s="255"/>
      <c r="VRU25" s="254"/>
      <c r="VRV25" s="207"/>
      <c r="VRW25" s="207"/>
      <c r="VRX25" s="207"/>
      <c r="VRY25" s="207"/>
      <c r="VRZ25" s="207"/>
      <c r="VSA25" s="207"/>
      <c r="VSB25" s="255"/>
      <c r="VSC25" s="254"/>
      <c r="VSD25" s="207"/>
      <c r="VSE25" s="207"/>
      <c r="VSF25" s="207"/>
      <c r="VSG25" s="207"/>
      <c r="VSH25" s="207"/>
      <c r="VSI25" s="207"/>
      <c r="VSJ25" s="255"/>
      <c r="VSK25" s="254"/>
      <c r="VSL25" s="207"/>
      <c r="VSM25" s="207"/>
      <c r="VSN25" s="207"/>
      <c r="VSO25" s="207"/>
      <c r="VSP25" s="207"/>
      <c r="VSQ25" s="207"/>
      <c r="VSR25" s="255"/>
      <c r="VSS25" s="254"/>
      <c r="VST25" s="207"/>
      <c r="VSU25" s="207"/>
      <c r="VSV25" s="207"/>
      <c r="VSW25" s="207"/>
      <c r="VSX25" s="207"/>
      <c r="VSY25" s="207"/>
      <c r="VSZ25" s="255"/>
      <c r="VTA25" s="254"/>
      <c r="VTB25" s="207"/>
      <c r="VTC25" s="207"/>
      <c r="VTD25" s="207"/>
      <c r="VTE25" s="207"/>
      <c r="VTF25" s="207"/>
      <c r="VTG25" s="207"/>
      <c r="VTH25" s="255"/>
      <c r="VTI25" s="254"/>
      <c r="VTJ25" s="207"/>
      <c r="VTK25" s="207"/>
      <c r="VTL25" s="207"/>
      <c r="VTM25" s="207"/>
      <c r="VTN25" s="207"/>
      <c r="VTO25" s="207"/>
      <c r="VTP25" s="255"/>
      <c r="VTQ25" s="254"/>
      <c r="VTR25" s="207"/>
      <c r="VTS25" s="207"/>
      <c r="VTT25" s="207"/>
      <c r="VTU25" s="207"/>
      <c r="VTV25" s="207"/>
      <c r="VTW25" s="207"/>
      <c r="VTX25" s="255"/>
      <c r="VTY25" s="254"/>
      <c r="VTZ25" s="207"/>
      <c r="VUA25" s="207"/>
      <c r="VUB25" s="207"/>
      <c r="VUC25" s="207"/>
      <c r="VUD25" s="207"/>
      <c r="VUE25" s="207"/>
      <c r="VUF25" s="255"/>
      <c r="VUG25" s="254"/>
      <c r="VUH25" s="207"/>
      <c r="VUI25" s="207"/>
      <c r="VUJ25" s="207"/>
      <c r="VUK25" s="207"/>
      <c r="VUL25" s="207"/>
      <c r="VUM25" s="207"/>
      <c r="VUN25" s="255"/>
      <c r="VUO25" s="254"/>
      <c r="VUP25" s="207"/>
      <c r="VUQ25" s="207"/>
      <c r="VUR25" s="207"/>
      <c r="VUS25" s="207"/>
      <c r="VUT25" s="207"/>
      <c r="VUU25" s="207"/>
      <c r="VUV25" s="255"/>
      <c r="VUW25" s="254"/>
      <c r="VUX25" s="207"/>
      <c r="VUY25" s="207"/>
      <c r="VUZ25" s="207"/>
      <c r="VVA25" s="207"/>
      <c r="VVB25" s="207"/>
      <c r="VVC25" s="207"/>
      <c r="VVD25" s="255"/>
      <c r="VVE25" s="254"/>
      <c r="VVF25" s="207"/>
      <c r="VVG25" s="207"/>
      <c r="VVH25" s="207"/>
      <c r="VVI25" s="207"/>
      <c r="VVJ25" s="207"/>
      <c r="VVK25" s="207"/>
      <c r="VVL25" s="255"/>
      <c r="VVM25" s="254"/>
      <c r="VVN25" s="207"/>
      <c r="VVO25" s="207"/>
      <c r="VVP25" s="207"/>
      <c r="VVQ25" s="207"/>
      <c r="VVR25" s="207"/>
      <c r="VVS25" s="207"/>
      <c r="VVT25" s="255"/>
      <c r="VVU25" s="254"/>
      <c r="VVV25" s="207"/>
      <c r="VVW25" s="207"/>
      <c r="VVX25" s="207"/>
      <c r="VVY25" s="207"/>
      <c r="VVZ25" s="207"/>
      <c r="VWA25" s="207"/>
      <c r="VWB25" s="255"/>
      <c r="VWC25" s="254"/>
      <c r="VWD25" s="207"/>
      <c r="VWE25" s="207"/>
      <c r="VWF25" s="207"/>
      <c r="VWG25" s="207"/>
      <c r="VWH25" s="207"/>
      <c r="VWI25" s="207"/>
      <c r="VWJ25" s="255"/>
      <c r="VWK25" s="254"/>
      <c r="VWL25" s="207"/>
      <c r="VWM25" s="207"/>
      <c r="VWN25" s="207"/>
      <c r="VWO25" s="207"/>
      <c r="VWP25" s="207"/>
      <c r="VWQ25" s="207"/>
      <c r="VWR25" s="255"/>
      <c r="VWS25" s="254"/>
      <c r="VWT25" s="207"/>
      <c r="VWU25" s="207"/>
      <c r="VWV25" s="207"/>
      <c r="VWW25" s="207"/>
      <c r="VWX25" s="207"/>
      <c r="VWY25" s="207"/>
      <c r="VWZ25" s="255"/>
      <c r="VXA25" s="254"/>
      <c r="VXB25" s="207"/>
      <c r="VXC25" s="207"/>
      <c r="VXD25" s="207"/>
      <c r="VXE25" s="207"/>
      <c r="VXF25" s="207"/>
      <c r="VXG25" s="207"/>
      <c r="VXH25" s="255"/>
      <c r="VXI25" s="254"/>
      <c r="VXJ25" s="207"/>
      <c r="VXK25" s="207"/>
      <c r="VXL25" s="207"/>
      <c r="VXM25" s="207"/>
      <c r="VXN25" s="207"/>
      <c r="VXO25" s="207"/>
      <c r="VXP25" s="255"/>
      <c r="VXQ25" s="254"/>
      <c r="VXR25" s="207"/>
      <c r="VXS25" s="207"/>
      <c r="VXT25" s="207"/>
      <c r="VXU25" s="207"/>
      <c r="VXV25" s="207"/>
      <c r="VXW25" s="207"/>
      <c r="VXX25" s="255"/>
      <c r="VXY25" s="254"/>
      <c r="VXZ25" s="207"/>
      <c r="VYA25" s="207"/>
      <c r="VYB25" s="207"/>
      <c r="VYC25" s="207"/>
      <c r="VYD25" s="207"/>
      <c r="VYE25" s="207"/>
      <c r="VYF25" s="255"/>
      <c r="VYG25" s="254"/>
      <c r="VYH25" s="207"/>
      <c r="VYI25" s="207"/>
      <c r="VYJ25" s="207"/>
      <c r="VYK25" s="207"/>
      <c r="VYL25" s="207"/>
      <c r="VYM25" s="207"/>
      <c r="VYN25" s="255"/>
      <c r="VYO25" s="254"/>
      <c r="VYP25" s="207"/>
      <c r="VYQ25" s="207"/>
      <c r="VYR25" s="207"/>
      <c r="VYS25" s="207"/>
      <c r="VYT25" s="207"/>
      <c r="VYU25" s="207"/>
      <c r="VYV25" s="255"/>
      <c r="VYW25" s="254"/>
      <c r="VYX25" s="207"/>
      <c r="VYY25" s="207"/>
      <c r="VYZ25" s="207"/>
      <c r="VZA25" s="207"/>
      <c r="VZB25" s="207"/>
      <c r="VZC25" s="207"/>
      <c r="VZD25" s="255"/>
      <c r="VZE25" s="254"/>
      <c r="VZF25" s="207"/>
      <c r="VZG25" s="207"/>
      <c r="VZH25" s="207"/>
      <c r="VZI25" s="207"/>
      <c r="VZJ25" s="207"/>
      <c r="VZK25" s="207"/>
      <c r="VZL25" s="255"/>
      <c r="VZM25" s="254"/>
      <c r="VZN25" s="207"/>
      <c r="VZO25" s="207"/>
      <c r="VZP25" s="207"/>
      <c r="VZQ25" s="207"/>
      <c r="VZR25" s="207"/>
      <c r="VZS25" s="207"/>
      <c r="VZT25" s="255"/>
      <c r="VZU25" s="254"/>
      <c r="VZV25" s="207"/>
      <c r="VZW25" s="207"/>
      <c r="VZX25" s="207"/>
      <c r="VZY25" s="207"/>
      <c r="VZZ25" s="207"/>
      <c r="WAA25" s="207"/>
      <c r="WAB25" s="255"/>
      <c r="WAC25" s="254"/>
      <c r="WAD25" s="207"/>
      <c r="WAE25" s="207"/>
      <c r="WAF25" s="207"/>
      <c r="WAG25" s="207"/>
      <c r="WAH25" s="207"/>
      <c r="WAI25" s="207"/>
      <c r="WAJ25" s="255"/>
      <c r="WAK25" s="254"/>
      <c r="WAL25" s="207"/>
      <c r="WAM25" s="207"/>
      <c r="WAN25" s="207"/>
      <c r="WAO25" s="207"/>
      <c r="WAP25" s="207"/>
      <c r="WAQ25" s="207"/>
      <c r="WAR25" s="255"/>
      <c r="WAS25" s="254"/>
      <c r="WAT25" s="207"/>
      <c r="WAU25" s="207"/>
      <c r="WAV25" s="207"/>
      <c r="WAW25" s="207"/>
      <c r="WAX25" s="207"/>
      <c r="WAY25" s="207"/>
      <c r="WAZ25" s="255"/>
      <c r="WBA25" s="254"/>
      <c r="WBB25" s="207"/>
      <c r="WBC25" s="207"/>
      <c r="WBD25" s="207"/>
      <c r="WBE25" s="207"/>
      <c r="WBF25" s="207"/>
      <c r="WBG25" s="207"/>
      <c r="WBH25" s="255"/>
      <c r="WBI25" s="254"/>
      <c r="WBJ25" s="207"/>
      <c r="WBK25" s="207"/>
      <c r="WBL25" s="207"/>
      <c r="WBM25" s="207"/>
      <c r="WBN25" s="207"/>
      <c r="WBO25" s="207"/>
      <c r="WBP25" s="255"/>
      <c r="WBQ25" s="254"/>
      <c r="WBR25" s="207"/>
      <c r="WBS25" s="207"/>
      <c r="WBT25" s="207"/>
      <c r="WBU25" s="207"/>
      <c r="WBV25" s="207"/>
      <c r="WBW25" s="207"/>
      <c r="WBX25" s="255"/>
      <c r="WBY25" s="254"/>
      <c r="WBZ25" s="207"/>
      <c r="WCA25" s="207"/>
      <c r="WCB25" s="207"/>
      <c r="WCC25" s="207"/>
      <c r="WCD25" s="207"/>
      <c r="WCE25" s="207"/>
      <c r="WCF25" s="255"/>
      <c r="WCG25" s="254"/>
      <c r="WCH25" s="207"/>
      <c r="WCI25" s="207"/>
      <c r="WCJ25" s="207"/>
      <c r="WCK25" s="207"/>
      <c r="WCL25" s="207"/>
      <c r="WCM25" s="207"/>
      <c r="WCN25" s="255"/>
      <c r="WCO25" s="254"/>
      <c r="WCP25" s="207"/>
      <c r="WCQ25" s="207"/>
      <c r="WCR25" s="207"/>
      <c r="WCS25" s="207"/>
      <c r="WCT25" s="207"/>
      <c r="WCU25" s="207"/>
      <c r="WCV25" s="255"/>
      <c r="WCW25" s="254"/>
      <c r="WCX25" s="207"/>
      <c r="WCY25" s="207"/>
      <c r="WCZ25" s="207"/>
      <c r="WDA25" s="207"/>
      <c r="WDB25" s="207"/>
      <c r="WDC25" s="207"/>
      <c r="WDD25" s="255"/>
      <c r="WDE25" s="254"/>
      <c r="WDF25" s="207"/>
      <c r="WDG25" s="207"/>
      <c r="WDH25" s="207"/>
      <c r="WDI25" s="207"/>
      <c r="WDJ25" s="207"/>
      <c r="WDK25" s="207"/>
      <c r="WDL25" s="255"/>
      <c r="WDM25" s="254"/>
      <c r="WDN25" s="207"/>
      <c r="WDO25" s="207"/>
      <c r="WDP25" s="207"/>
      <c r="WDQ25" s="207"/>
      <c r="WDR25" s="207"/>
      <c r="WDS25" s="207"/>
      <c r="WDT25" s="255"/>
      <c r="WDU25" s="254"/>
      <c r="WDV25" s="207"/>
      <c r="WDW25" s="207"/>
      <c r="WDX25" s="207"/>
      <c r="WDY25" s="207"/>
      <c r="WDZ25" s="207"/>
      <c r="WEA25" s="207"/>
      <c r="WEB25" s="255"/>
      <c r="WEC25" s="254"/>
      <c r="WED25" s="207"/>
      <c r="WEE25" s="207"/>
      <c r="WEF25" s="207"/>
      <c r="WEG25" s="207"/>
      <c r="WEH25" s="207"/>
      <c r="WEI25" s="207"/>
      <c r="WEJ25" s="255"/>
      <c r="WEK25" s="254"/>
      <c r="WEL25" s="207"/>
      <c r="WEM25" s="207"/>
      <c r="WEN25" s="207"/>
      <c r="WEO25" s="207"/>
      <c r="WEP25" s="207"/>
      <c r="WEQ25" s="207"/>
      <c r="WER25" s="255"/>
      <c r="WES25" s="254"/>
      <c r="WET25" s="207"/>
      <c r="WEU25" s="207"/>
      <c r="WEV25" s="207"/>
      <c r="WEW25" s="207"/>
      <c r="WEX25" s="207"/>
      <c r="WEY25" s="207"/>
      <c r="WEZ25" s="255"/>
      <c r="WFA25" s="254"/>
      <c r="WFB25" s="207"/>
      <c r="WFC25" s="207"/>
      <c r="WFD25" s="207"/>
      <c r="WFE25" s="207"/>
      <c r="WFF25" s="207"/>
      <c r="WFG25" s="207"/>
      <c r="WFH25" s="255"/>
      <c r="WFI25" s="254"/>
      <c r="WFJ25" s="207"/>
      <c r="WFK25" s="207"/>
      <c r="WFL25" s="207"/>
      <c r="WFM25" s="207"/>
      <c r="WFN25" s="207"/>
      <c r="WFO25" s="207"/>
      <c r="WFP25" s="255"/>
      <c r="WFQ25" s="254"/>
      <c r="WFR25" s="207"/>
      <c r="WFS25" s="207"/>
      <c r="WFT25" s="207"/>
      <c r="WFU25" s="207"/>
      <c r="WFV25" s="207"/>
      <c r="WFW25" s="207"/>
      <c r="WFX25" s="255"/>
      <c r="WFY25" s="254"/>
      <c r="WFZ25" s="207"/>
      <c r="WGA25" s="207"/>
      <c r="WGB25" s="207"/>
      <c r="WGC25" s="207"/>
      <c r="WGD25" s="207"/>
      <c r="WGE25" s="207"/>
      <c r="WGF25" s="255"/>
      <c r="WGG25" s="254"/>
      <c r="WGH25" s="207"/>
      <c r="WGI25" s="207"/>
      <c r="WGJ25" s="207"/>
      <c r="WGK25" s="207"/>
      <c r="WGL25" s="207"/>
      <c r="WGM25" s="207"/>
      <c r="WGN25" s="255"/>
      <c r="WGO25" s="254"/>
      <c r="WGP25" s="207"/>
      <c r="WGQ25" s="207"/>
      <c r="WGR25" s="207"/>
      <c r="WGS25" s="207"/>
      <c r="WGT25" s="207"/>
      <c r="WGU25" s="207"/>
      <c r="WGV25" s="255"/>
      <c r="WGW25" s="254"/>
      <c r="WGX25" s="207"/>
      <c r="WGY25" s="207"/>
      <c r="WGZ25" s="207"/>
      <c r="WHA25" s="207"/>
      <c r="WHB25" s="207"/>
      <c r="WHC25" s="207"/>
      <c r="WHD25" s="255"/>
      <c r="WHE25" s="254"/>
      <c r="WHF25" s="207"/>
      <c r="WHG25" s="207"/>
      <c r="WHH25" s="207"/>
      <c r="WHI25" s="207"/>
      <c r="WHJ25" s="207"/>
      <c r="WHK25" s="207"/>
      <c r="WHL25" s="255"/>
      <c r="WHM25" s="254"/>
      <c r="WHN25" s="207"/>
      <c r="WHO25" s="207"/>
      <c r="WHP25" s="207"/>
      <c r="WHQ25" s="207"/>
      <c r="WHR25" s="207"/>
      <c r="WHS25" s="207"/>
      <c r="WHT25" s="255"/>
      <c r="WHU25" s="254"/>
      <c r="WHV25" s="207"/>
      <c r="WHW25" s="207"/>
      <c r="WHX25" s="207"/>
      <c r="WHY25" s="207"/>
      <c r="WHZ25" s="207"/>
      <c r="WIA25" s="207"/>
      <c r="WIB25" s="255"/>
      <c r="WIC25" s="254"/>
      <c r="WID25" s="207"/>
      <c r="WIE25" s="207"/>
      <c r="WIF25" s="207"/>
      <c r="WIG25" s="207"/>
      <c r="WIH25" s="207"/>
      <c r="WII25" s="207"/>
      <c r="WIJ25" s="255"/>
      <c r="WIK25" s="254"/>
      <c r="WIL25" s="207"/>
      <c r="WIM25" s="207"/>
      <c r="WIN25" s="207"/>
      <c r="WIO25" s="207"/>
      <c r="WIP25" s="207"/>
      <c r="WIQ25" s="207"/>
      <c r="WIR25" s="255"/>
      <c r="WIS25" s="254"/>
      <c r="WIT25" s="207"/>
      <c r="WIU25" s="207"/>
      <c r="WIV25" s="207"/>
      <c r="WIW25" s="207"/>
      <c r="WIX25" s="207"/>
      <c r="WIY25" s="207"/>
      <c r="WIZ25" s="255"/>
      <c r="WJA25" s="254"/>
      <c r="WJB25" s="207"/>
      <c r="WJC25" s="207"/>
      <c r="WJD25" s="207"/>
      <c r="WJE25" s="207"/>
      <c r="WJF25" s="207"/>
      <c r="WJG25" s="207"/>
      <c r="WJH25" s="255"/>
      <c r="WJI25" s="254"/>
      <c r="WJJ25" s="207"/>
      <c r="WJK25" s="207"/>
      <c r="WJL25" s="207"/>
      <c r="WJM25" s="207"/>
      <c r="WJN25" s="207"/>
      <c r="WJO25" s="207"/>
      <c r="WJP25" s="255"/>
      <c r="WJQ25" s="254"/>
      <c r="WJR25" s="207"/>
      <c r="WJS25" s="207"/>
      <c r="WJT25" s="207"/>
      <c r="WJU25" s="207"/>
      <c r="WJV25" s="207"/>
      <c r="WJW25" s="207"/>
      <c r="WJX25" s="255"/>
      <c r="WJY25" s="254"/>
      <c r="WJZ25" s="207"/>
      <c r="WKA25" s="207"/>
      <c r="WKB25" s="207"/>
      <c r="WKC25" s="207"/>
      <c r="WKD25" s="207"/>
      <c r="WKE25" s="207"/>
      <c r="WKF25" s="255"/>
      <c r="WKG25" s="254"/>
      <c r="WKH25" s="207"/>
      <c r="WKI25" s="207"/>
      <c r="WKJ25" s="207"/>
      <c r="WKK25" s="207"/>
      <c r="WKL25" s="207"/>
      <c r="WKM25" s="207"/>
      <c r="WKN25" s="255"/>
      <c r="WKO25" s="254"/>
      <c r="WKP25" s="207"/>
      <c r="WKQ25" s="207"/>
      <c r="WKR25" s="207"/>
      <c r="WKS25" s="207"/>
      <c r="WKT25" s="207"/>
      <c r="WKU25" s="207"/>
      <c r="WKV25" s="255"/>
      <c r="WKW25" s="254"/>
      <c r="WKX25" s="207"/>
      <c r="WKY25" s="207"/>
      <c r="WKZ25" s="207"/>
      <c r="WLA25" s="207"/>
      <c r="WLB25" s="207"/>
      <c r="WLC25" s="207"/>
      <c r="WLD25" s="255"/>
      <c r="WLE25" s="254"/>
      <c r="WLF25" s="207"/>
      <c r="WLG25" s="207"/>
      <c r="WLH25" s="207"/>
      <c r="WLI25" s="207"/>
      <c r="WLJ25" s="207"/>
      <c r="WLK25" s="207"/>
      <c r="WLL25" s="255"/>
      <c r="WLM25" s="254"/>
      <c r="WLN25" s="207"/>
      <c r="WLO25" s="207"/>
      <c r="WLP25" s="207"/>
      <c r="WLQ25" s="207"/>
      <c r="WLR25" s="207"/>
      <c r="WLS25" s="207"/>
      <c r="WLT25" s="255"/>
      <c r="WLU25" s="254"/>
      <c r="WLV25" s="207"/>
      <c r="WLW25" s="207"/>
      <c r="WLX25" s="207"/>
      <c r="WLY25" s="207"/>
      <c r="WLZ25" s="207"/>
      <c r="WMA25" s="207"/>
      <c r="WMB25" s="255"/>
      <c r="WMC25" s="254"/>
      <c r="WMD25" s="207"/>
      <c r="WME25" s="207"/>
      <c r="WMF25" s="207"/>
      <c r="WMG25" s="207"/>
      <c r="WMH25" s="207"/>
      <c r="WMI25" s="207"/>
      <c r="WMJ25" s="255"/>
      <c r="WMK25" s="254"/>
      <c r="WML25" s="207"/>
      <c r="WMM25" s="207"/>
      <c r="WMN25" s="207"/>
      <c r="WMO25" s="207"/>
      <c r="WMP25" s="207"/>
      <c r="WMQ25" s="207"/>
      <c r="WMR25" s="255"/>
      <c r="WMS25" s="254"/>
      <c r="WMT25" s="207"/>
      <c r="WMU25" s="207"/>
      <c r="WMV25" s="207"/>
      <c r="WMW25" s="207"/>
      <c r="WMX25" s="207"/>
      <c r="WMY25" s="207"/>
      <c r="WMZ25" s="255"/>
      <c r="WNA25" s="254"/>
      <c r="WNB25" s="207"/>
      <c r="WNC25" s="207"/>
      <c r="WND25" s="207"/>
      <c r="WNE25" s="207"/>
      <c r="WNF25" s="207"/>
      <c r="WNG25" s="207"/>
      <c r="WNH25" s="255"/>
      <c r="WNI25" s="254"/>
      <c r="WNJ25" s="207"/>
      <c r="WNK25" s="207"/>
      <c r="WNL25" s="207"/>
      <c r="WNM25" s="207"/>
      <c r="WNN25" s="207"/>
      <c r="WNO25" s="207"/>
      <c r="WNP25" s="255"/>
      <c r="WNQ25" s="254"/>
      <c r="WNR25" s="207"/>
      <c r="WNS25" s="207"/>
      <c r="WNT25" s="207"/>
      <c r="WNU25" s="207"/>
      <c r="WNV25" s="207"/>
      <c r="WNW25" s="207"/>
      <c r="WNX25" s="255"/>
      <c r="WNY25" s="254"/>
      <c r="WNZ25" s="207"/>
      <c r="WOA25" s="207"/>
      <c r="WOB25" s="207"/>
      <c r="WOC25" s="207"/>
      <c r="WOD25" s="207"/>
      <c r="WOE25" s="207"/>
      <c r="WOF25" s="255"/>
      <c r="WOG25" s="254"/>
      <c r="WOH25" s="207"/>
      <c r="WOI25" s="207"/>
      <c r="WOJ25" s="207"/>
      <c r="WOK25" s="207"/>
      <c r="WOL25" s="207"/>
      <c r="WOM25" s="207"/>
      <c r="WON25" s="255"/>
      <c r="WOO25" s="254"/>
      <c r="WOP25" s="207"/>
      <c r="WOQ25" s="207"/>
      <c r="WOR25" s="207"/>
      <c r="WOS25" s="207"/>
      <c r="WOT25" s="207"/>
      <c r="WOU25" s="207"/>
      <c r="WOV25" s="255"/>
      <c r="WOW25" s="254"/>
      <c r="WOX25" s="207"/>
      <c r="WOY25" s="207"/>
      <c r="WOZ25" s="207"/>
      <c r="WPA25" s="207"/>
      <c r="WPB25" s="207"/>
      <c r="WPC25" s="207"/>
      <c r="WPD25" s="255"/>
      <c r="WPE25" s="254"/>
      <c r="WPF25" s="207"/>
      <c r="WPG25" s="207"/>
      <c r="WPH25" s="207"/>
      <c r="WPI25" s="207"/>
      <c r="WPJ25" s="207"/>
      <c r="WPK25" s="207"/>
      <c r="WPL25" s="255"/>
      <c r="WPM25" s="254"/>
      <c r="WPN25" s="207"/>
      <c r="WPO25" s="207"/>
      <c r="WPP25" s="207"/>
      <c r="WPQ25" s="207"/>
      <c r="WPR25" s="207"/>
      <c r="WPS25" s="207"/>
      <c r="WPT25" s="255"/>
      <c r="WPU25" s="254"/>
      <c r="WPV25" s="207"/>
      <c r="WPW25" s="207"/>
      <c r="WPX25" s="207"/>
      <c r="WPY25" s="207"/>
      <c r="WPZ25" s="207"/>
      <c r="WQA25" s="207"/>
      <c r="WQB25" s="255"/>
      <c r="WQC25" s="254"/>
      <c r="WQD25" s="207"/>
      <c r="WQE25" s="207"/>
      <c r="WQF25" s="207"/>
      <c r="WQG25" s="207"/>
      <c r="WQH25" s="207"/>
      <c r="WQI25" s="207"/>
      <c r="WQJ25" s="255"/>
      <c r="WQK25" s="254"/>
      <c r="WQL25" s="207"/>
      <c r="WQM25" s="207"/>
      <c r="WQN25" s="207"/>
      <c r="WQO25" s="207"/>
      <c r="WQP25" s="207"/>
      <c r="WQQ25" s="207"/>
      <c r="WQR25" s="255"/>
      <c r="WQS25" s="254"/>
      <c r="WQT25" s="207"/>
      <c r="WQU25" s="207"/>
      <c r="WQV25" s="207"/>
      <c r="WQW25" s="207"/>
      <c r="WQX25" s="207"/>
      <c r="WQY25" s="207"/>
      <c r="WQZ25" s="255"/>
      <c r="WRA25" s="254"/>
      <c r="WRB25" s="207"/>
      <c r="WRC25" s="207"/>
      <c r="WRD25" s="207"/>
      <c r="WRE25" s="207"/>
      <c r="WRF25" s="207"/>
      <c r="WRG25" s="207"/>
      <c r="WRH25" s="255"/>
      <c r="WRI25" s="254"/>
      <c r="WRJ25" s="207"/>
      <c r="WRK25" s="207"/>
      <c r="WRL25" s="207"/>
      <c r="WRM25" s="207"/>
      <c r="WRN25" s="207"/>
      <c r="WRO25" s="207"/>
      <c r="WRP25" s="255"/>
      <c r="WRQ25" s="254"/>
      <c r="WRR25" s="207"/>
      <c r="WRS25" s="207"/>
      <c r="WRT25" s="207"/>
      <c r="WRU25" s="207"/>
      <c r="WRV25" s="207"/>
      <c r="WRW25" s="207"/>
      <c r="WRX25" s="255"/>
      <c r="WRY25" s="254"/>
      <c r="WRZ25" s="207"/>
      <c r="WSA25" s="207"/>
      <c r="WSB25" s="207"/>
      <c r="WSC25" s="207"/>
      <c r="WSD25" s="207"/>
      <c r="WSE25" s="207"/>
      <c r="WSF25" s="255"/>
      <c r="WSG25" s="254"/>
      <c r="WSH25" s="207"/>
      <c r="WSI25" s="207"/>
      <c r="WSJ25" s="207"/>
      <c r="WSK25" s="207"/>
      <c r="WSL25" s="207"/>
      <c r="WSM25" s="207"/>
      <c r="WSN25" s="255"/>
      <c r="WSO25" s="254"/>
      <c r="WSP25" s="207"/>
      <c r="WSQ25" s="207"/>
      <c r="WSR25" s="207"/>
      <c r="WSS25" s="207"/>
      <c r="WST25" s="207"/>
      <c r="WSU25" s="207"/>
      <c r="WSV25" s="255"/>
      <c r="WSW25" s="254"/>
      <c r="WSX25" s="207"/>
      <c r="WSY25" s="207"/>
      <c r="WSZ25" s="207"/>
      <c r="WTA25" s="207"/>
      <c r="WTB25" s="207"/>
      <c r="WTC25" s="207"/>
      <c r="WTD25" s="255"/>
      <c r="WTE25" s="254"/>
      <c r="WTF25" s="207"/>
      <c r="WTG25" s="207"/>
      <c r="WTH25" s="207"/>
      <c r="WTI25" s="207"/>
      <c r="WTJ25" s="207"/>
      <c r="WTK25" s="207"/>
      <c r="WTL25" s="255"/>
      <c r="WTM25" s="254"/>
      <c r="WTN25" s="207"/>
      <c r="WTO25" s="207"/>
      <c r="WTP25" s="207"/>
      <c r="WTQ25" s="207"/>
      <c r="WTR25" s="207"/>
      <c r="WTS25" s="207"/>
      <c r="WTT25" s="255"/>
      <c r="WTU25" s="254"/>
      <c r="WTV25" s="207"/>
      <c r="WTW25" s="207"/>
      <c r="WTX25" s="207"/>
      <c r="WTY25" s="207"/>
      <c r="WTZ25" s="207"/>
      <c r="WUA25" s="207"/>
      <c r="WUB25" s="255"/>
      <c r="WUC25" s="254"/>
      <c r="WUD25" s="207"/>
      <c r="WUE25" s="207"/>
      <c r="WUF25" s="207"/>
      <c r="WUG25" s="207"/>
      <c r="WUH25" s="207"/>
      <c r="WUI25" s="207"/>
      <c r="WUJ25" s="255"/>
      <c r="WUK25" s="254"/>
      <c r="WUL25" s="207"/>
      <c r="WUM25" s="207"/>
      <c r="WUN25" s="207"/>
      <c r="WUO25" s="207"/>
      <c r="WUP25" s="207"/>
      <c r="WUQ25" s="207"/>
      <c r="WUR25" s="255"/>
      <c r="WUS25" s="254"/>
      <c r="WUT25" s="207"/>
      <c r="WUU25" s="207"/>
      <c r="WUV25" s="207"/>
      <c r="WUW25" s="207"/>
      <c r="WUX25" s="207"/>
      <c r="WUY25" s="207"/>
      <c r="WUZ25" s="255"/>
      <c r="WVA25" s="254"/>
      <c r="WVB25" s="207"/>
      <c r="WVC25" s="207"/>
      <c r="WVD25" s="207"/>
      <c r="WVE25" s="207"/>
      <c r="WVF25" s="207"/>
      <c r="WVG25" s="207"/>
      <c r="WVH25" s="255"/>
      <c r="WVI25" s="254"/>
      <c r="WVJ25" s="207"/>
      <c r="WVK25" s="207"/>
      <c r="WVL25" s="207"/>
      <c r="WVM25" s="207"/>
      <c r="WVN25" s="207"/>
      <c r="WVO25" s="207"/>
      <c r="WVP25" s="255"/>
      <c r="WVQ25" s="254"/>
      <c r="WVR25" s="207"/>
      <c r="WVS25" s="207"/>
      <c r="WVT25" s="207"/>
      <c r="WVU25" s="207"/>
      <c r="WVV25" s="207"/>
      <c r="WVW25" s="207"/>
      <c r="WVX25" s="255"/>
      <c r="WVY25" s="254"/>
      <c r="WVZ25" s="207"/>
      <c r="WWA25" s="207"/>
      <c r="WWB25" s="207"/>
      <c r="WWC25" s="207"/>
      <c r="WWD25" s="207"/>
      <c r="WWE25" s="207"/>
      <c r="WWF25" s="255"/>
      <c r="WWG25" s="254"/>
      <c r="WWH25" s="207"/>
      <c r="WWI25" s="207"/>
      <c r="WWJ25" s="207"/>
      <c r="WWK25" s="207"/>
      <c r="WWL25" s="207"/>
      <c r="WWM25" s="207"/>
      <c r="WWN25" s="255"/>
      <c r="WWO25" s="254"/>
      <c r="WWP25" s="207"/>
      <c r="WWQ25" s="207"/>
      <c r="WWR25" s="207"/>
      <c r="WWS25" s="207"/>
      <c r="WWT25" s="207"/>
      <c r="WWU25" s="207"/>
      <c r="WWV25" s="255"/>
      <c r="WWW25" s="254"/>
      <c r="WWX25" s="207"/>
      <c r="WWY25" s="207"/>
      <c r="WWZ25" s="207"/>
      <c r="WXA25" s="207"/>
      <c r="WXB25" s="207"/>
      <c r="WXC25" s="207"/>
      <c r="WXD25" s="255"/>
      <c r="WXE25" s="254"/>
      <c r="WXF25" s="207"/>
      <c r="WXG25" s="207"/>
      <c r="WXH25" s="207"/>
      <c r="WXI25" s="207"/>
      <c r="WXJ25" s="207"/>
      <c r="WXK25" s="207"/>
      <c r="WXL25" s="255"/>
      <c r="WXM25" s="254"/>
      <c r="WXN25" s="207"/>
      <c r="WXO25" s="207"/>
      <c r="WXP25" s="207"/>
      <c r="WXQ25" s="207"/>
      <c r="WXR25" s="207"/>
      <c r="WXS25" s="207"/>
      <c r="WXT25" s="255"/>
      <c r="WXU25" s="254"/>
      <c r="WXV25" s="207"/>
      <c r="WXW25" s="207"/>
      <c r="WXX25" s="207"/>
      <c r="WXY25" s="207"/>
      <c r="WXZ25" s="207"/>
      <c r="WYA25" s="207"/>
      <c r="WYB25" s="255"/>
      <c r="WYC25" s="254"/>
      <c r="WYD25" s="207"/>
      <c r="WYE25" s="207"/>
      <c r="WYF25" s="207"/>
      <c r="WYG25" s="207"/>
      <c r="WYH25" s="207"/>
      <c r="WYI25" s="207"/>
      <c r="WYJ25" s="255"/>
      <c r="WYK25" s="254"/>
      <c r="WYL25" s="207"/>
      <c r="WYM25" s="207"/>
      <c r="WYN25" s="207"/>
      <c r="WYO25" s="207"/>
      <c r="WYP25" s="207"/>
      <c r="WYQ25" s="207"/>
      <c r="WYR25" s="255"/>
      <c r="WYS25" s="254"/>
      <c r="WYT25" s="207"/>
      <c r="WYU25" s="207"/>
      <c r="WYV25" s="207"/>
      <c r="WYW25" s="207"/>
      <c r="WYX25" s="207"/>
      <c r="WYY25" s="207"/>
      <c r="WYZ25" s="255"/>
      <c r="WZA25" s="254"/>
      <c r="WZB25" s="207"/>
      <c r="WZC25" s="207"/>
      <c r="WZD25" s="207"/>
      <c r="WZE25" s="207"/>
      <c r="WZF25" s="207"/>
      <c r="WZG25" s="207"/>
      <c r="WZH25" s="255"/>
      <c r="WZI25" s="254"/>
      <c r="WZJ25" s="207"/>
      <c r="WZK25" s="207"/>
      <c r="WZL25" s="207"/>
      <c r="WZM25" s="207"/>
      <c r="WZN25" s="207"/>
      <c r="WZO25" s="207"/>
      <c r="WZP25" s="255"/>
      <c r="WZQ25" s="254"/>
      <c r="WZR25" s="207"/>
      <c r="WZS25" s="207"/>
      <c r="WZT25" s="207"/>
      <c r="WZU25" s="207"/>
      <c r="WZV25" s="207"/>
      <c r="WZW25" s="207"/>
      <c r="WZX25" s="255"/>
      <c r="WZY25" s="254"/>
      <c r="WZZ25" s="207"/>
      <c r="XAA25" s="207"/>
      <c r="XAB25" s="207"/>
      <c r="XAC25" s="207"/>
      <c r="XAD25" s="207"/>
      <c r="XAE25" s="207"/>
      <c r="XAF25" s="255"/>
      <c r="XAG25" s="254"/>
      <c r="XAH25" s="207"/>
      <c r="XAI25" s="207"/>
      <c r="XAJ25" s="207"/>
      <c r="XAK25" s="207"/>
      <c r="XAL25" s="207"/>
      <c r="XAM25" s="207"/>
      <c r="XAN25" s="255"/>
      <c r="XAO25" s="254"/>
      <c r="XAP25" s="207"/>
      <c r="XAQ25" s="207"/>
      <c r="XAR25" s="207"/>
      <c r="XAS25" s="207"/>
      <c r="XAT25" s="207"/>
      <c r="XAU25" s="207"/>
      <c r="XAV25" s="255"/>
      <c r="XAW25" s="254"/>
      <c r="XAX25" s="207"/>
      <c r="XAY25" s="207"/>
      <c r="XAZ25" s="207"/>
      <c r="XBA25" s="207"/>
      <c r="XBB25" s="207"/>
      <c r="XBC25" s="207"/>
      <c r="XBD25" s="255"/>
      <c r="XBE25" s="254"/>
      <c r="XBF25" s="207"/>
      <c r="XBG25" s="207"/>
      <c r="XBH25" s="207"/>
      <c r="XBI25" s="207"/>
      <c r="XBJ25" s="207"/>
      <c r="XBK25" s="207"/>
      <c r="XBL25" s="255"/>
      <c r="XBM25" s="254"/>
      <c r="XBN25" s="207"/>
      <c r="XBO25" s="207"/>
      <c r="XBP25" s="207"/>
      <c r="XBQ25" s="207"/>
      <c r="XBR25" s="207"/>
      <c r="XBS25" s="207"/>
      <c r="XBT25" s="255"/>
      <c r="XBU25" s="254"/>
      <c r="XBV25" s="207"/>
      <c r="XBW25" s="207"/>
      <c r="XBX25" s="207"/>
      <c r="XBY25" s="207"/>
      <c r="XBZ25" s="207"/>
      <c r="XCA25" s="207"/>
      <c r="XCB25" s="255"/>
      <c r="XCC25" s="254"/>
      <c r="XCD25" s="207"/>
      <c r="XCE25" s="207"/>
      <c r="XCF25" s="207"/>
      <c r="XCG25" s="207"/>
      <c r="XCH25" s="207"/>
      <c r="XCI25" s="207"/>
      <c r="XCJ25" s="255"/>
      <c r="XCK25" s="254"/>
      <c r="XCL25" s="207"/>
      <c r="XCM25" s="207"/>
      <c r="XCN25" s="207"/>
      <c r="XCO25" s="207"/>
      <c r="XCP25" s="207"/>
      <c r="XCQ25" s="207"/>
      <c r="XCR25" s="255"/>
      <c r="XCS25" s="254"/>
      <c r="XCT25" s="207"/>
      <c r="XCU25" s="207"/>
      <c r="XCV25" s="207"/>
      <c r="XCW25" s="207"/>
      <c r="XCX25" s="207"/>
      <c r="XCY25" s="207"/>
      <c r="XCZ25" s="255"/>
      <c r="XDA25" s="254"/>
      <c r="XDB25" s="207"/>
      <c r="XDC25" s="207"/>
      <c r="XDD25" s="207"/>
      <c r="XDE25" s="207"/>
      <c r="XDF25" s="207"/>
      <c r="XDG25" s="207"/>
      <c r="XDH25" s="255"/>
      <c r="XDI25" s="254"/>
      <c r="XDJ25" s="207"/>
      <c r="XDK25" s="207"/>
      <c r="XDL25" s="207"/>
      <c r="XDM25" s="207"/>
      <c r="XDN25" s="207"/>
      <c r="XDO25" s="207"/>
      <c r="XDP25" s="255"/>
      <c r="XDQ25" s="254"/>
      <c r="XDR25" s="207"/>
      <c r="XDS25" s="207"/>
      <c r="XDT25" s="207"/>
      <c r="XDU25" s="207"/>
      <c r="XDV25" s="207"/>
      <c r="XDW25" s="207"/>
      <c r="XDX25" s="255"/>
      <c r="XDY25" s="254"/>
      <c r="XDZ25" s="207"/>
      <c r="XEA25" s="207"/>
      <c r="XEB25" s="207"/>
      <c r="XEC25" s="207"/>
      <c r="XED25" s="207"/>
      <c r="XEE25" s="207"/>
      <c r="XEF25" s="255"/>
      <c r="XEG25" s="254"/>
      <c r="XEH25" s="207"/>
      <c r="XEI25" s="207"/>
      <c r="XEJ25" s="207"/>
      <c r="XEK25" s="207"/>
      <c r="XEL25" s="207"/>
      <c r="XEM25" s="207"/>
      <c r="XEN25" s="255"/>
      <c r="XEO25" s="254"/>
      <c r="XEP25" s="207"/>
      <c r="XEQ25" s="207"/>
      <c r="XER25" s="207"/>
      <c r="XES25" s="207"/>
      <c r="XET25" s="207"/>
      <c r="XEU25" s="207"/>
      <c r="XEV25" s="255"/>
      <c r="XEW25" s="254"/>
      <c r="XEX25" s="254"/>
      <c r="XEY25" s="254"/>
      <c r="XEZ25" s="254"/>
      <c r="XFA25" s="254"/>
      <c r="XFB25" s="254"/>
      <c r="XFC25" s="254"/>
      <c r="XFD25" s="254"/>
    </row>
    <row r="26" spans="1:16384" s="62" customFormat="1" ht="31.2" customHeight="1" thickBot="1">
      <c r="A26" s="234" t="s">
        <v>298</v>
      </c>
      <c r="B26" s="235"/>
      <c r="C26" s="164"/>
      <c r="D26" s="165"/>
    </row>
    <row r="27" spans="1:16384" customFormat="1"/>
    <row r="28" spans="1:16384" customFormat="1"/>
    <row r="29" spans="1:16384" customFormat="1"/>
    <row r="30" spans="1:16384" customFormat="1"/>
    <row r="31" spans="1:16384" customFormat="1"/>
  </sheetData>
  <protectedRanges>
    <protectedRange sqref="G7" name="Oblast1_2"/>
  </protectedRanges>
  <mergeCells count="2062">
    <mergeCell ref="A26:B26"/>
    <mergeCell ref="C26:D26"/>
    <mergeCell ref="XDY25:XEF25"/>
    <mergeCell ref="XEG25:XEN25"/>
    <mergeCell ref="XEO25:XEV25"/>
    <mergeCell ref="XEW25:XFD25"/>
    <mergeCell ref="XCK25:XCR25"/>
    <mergeCell ref="XCS25:XCZ25"/>
    <mergeCell ref="XDA25:XDH25"/>
    <mergeCell ref="XDI25:XDP25"/>
    <mergeCell ref="XDQ25:XDX25"/>
    <mergeCell ref="XAW25:XBD25"/>
    <mergeCell ref="XBE25:XBL25"/>
    <mergeCell ref="XBM25:XBT25"/>
    <mergeCell ref="XBU25:XCB25"/>
    <mergeCell ref="XCC25:XCJ25"/>
    <mergeCell ref="WZI25:WZP25"/>
    <mergeCell ref="WZQ25:WZX25"/>
    <mergeCell ref="WZY25:XAF25"/>
    <mergeCell ref="XAG25:XAN25"/>
    <mergeCell ref="XAO25:XAV25"/>
    <mergeCell ref="WXU25:WYB25"/>
    <mergeCell ref="WYC25:WYJ25"/>
    <mergeCell ref="WYK25:WYR25"/>
    <mergeCell ref="WYS25:WYZ25"/>
    <mergeCell ref="WZA25:WZH25"/>
    <mergeCell ref="WWG25:WWN25"/>
    <mergeCell ref="WWO25:WWV25"/>
    <mergeCell ref="WWW25:WXD25"/>
    <mergeCell ref="WXE25:WXL25"/>
    <mergeCell ref="WXM25:WXT25"/>
    <mergeCell ref="WUS25:WUZ25"/>
    <mergeCell ref="WVA25:WVH25"/>
    <mergeCell ref="WVI25:WVP25"/>
    <mergeCell ref="WVQ25:WVX25"/>
    <mergeCell ref="WVY25:WWF25"/>
    <mergeCell ref="WTE25:WTL25"/>
    <mergeCell ref="WTM25:WTT25"/>
    <mergeCell ref="WTU25:WUB25"/>
    <mergeCell ref="WUC25:WUJ25"/>
    <mergeCell ref="WUK25:WUR25"/>
    <mergeCell ref="WRQ25:WRX25"/>
    <mergeCell ref="WRY25:WSF25"/>
    <mergeCell ref="WSG25:WSN25"/>
    <mergeCell ref="WSO25:WSV25"/>
    <mergeCell ref="WSW25:WTD25"/>
    <mergeCell ref="WQC25:WQJ25"/>
    <mergeCell ref="WQK25:WQR25"/>
    <mergeCell ref="WQS25:WQZ25"/>
    <mergeCell ref="WRA25:WRH25"/>
    <mergeCell ref="WRI25:WRP25"/>
    <mergeCell ref="WOO25:WOV25"/>
    <mergeCell ref="WOW25:WPD25"/>
    <mergeCell ref="WPE25:WPL25"/>
    <mergeCell ref="WPM25:WPT25"/>
    <mergeCell ref="WPU25:WQB25"/>
    <mergeCell ref="WNA25:WNH25"/>
    <mergeCell ref="WNI25:WNP25"/>
    <mergeCell ref="WNQ25:WNX25"/>
    <mergeCell ref="WNY25:WOF25"/>
    <mergeCell ref="WOG25:WON25"/>
    <mergeCell ref="WLM25:WLT25"/>
    <mergeCell ref="WLU25:WMB25"/>
    <mergeCell ref="WMC25:WMJ25"/>
    <mergeCell ref="WMK25:WMR25"/>
    <mergeCell ref="WMS25:WMZ25"/>
    <mergeCell ref="WJY25:WKF25"/>
    <mergeCell ref="WKG25:WKN25"/>
    <mergeCell ref="WKO25:WKV25"/>
    <mergeCell ref="WKW25:WLD25"/>
    <mergeCell ref="WLE25:WLL25"/>
    <mergeCell ref="WIK25:WIR25"/>
    <mergeCell ref="WIS25:WIZ25"/>
    <mergeCell ref="WJA25:WJH25"/>
    <mergeCell ref="WJI25:WJP25"/>
    <mergeCell ref="WJQ25:WJX25"/>
    <mergeCell ref="WGW25:WHD25"/>
    <mergeCell ref="WHE25:WHL25"/>
    <mergeCell ref="WHM25:WHT25"/>
    <mergeCell ref="WHU25:WIB25"/>
    <mergeCell ref="WIC25:WIJ25"/>
    <mergeCell ref="WFI25:WFP25"/>
    <mergeCell ref="WFQ25:WFX25"/>
    <mergeCell ref="WFY25:WGF25"/>
    <mergeCell ref="WGG25:WGN25"/>
    <mergeCell ref="WGO25:WGV25"/>
    <mergeCell ref="WDU25:WEB25"/>
    <mergeCell ref="WEC25:WEJ25"/>
    <mergeCell ref="WEK25:WER25"/>
    <mergeCell ref="WES25:WEZ25"/>
    <mergeCell ref="WFA25:WFH25"/>
    <mergeCell ref="WCG25:WCN25"/>
    <mergeCell ref="WCO25:WCV25"/>
    <mergeCell ref="WCW25:WDD25"/>
    <mergeCell ref="WDE25:WDL25"/>
    <mergeCell ref="WDM25:WDT25"/>
    <mergeCell ref="WAS25:WAZ25"/>
    <mergeCell ref="WBA25:WBH25"/>
    <mergeCell ref="WBI25:WBP25"/>
    <mergeCell ref="WBQ25:WBX25"/>
    <mergeCell ref="WBY25:WCF25"/>
    <mergeCell ref="VZE25:VZL25"/>
    <mergeCell ref="VZM25:VZT25"/>
    <mergeCell ref="VZU25:WAB25"/>
    <mergeCell ref="WAC25:WAJ25"/>
    <mergeCell ref="WAK25:WAR25"/>
    <mergeCell ref="VXQ25:VXX25"/>
    <mergeCell ref="VXY25:VYF25"/>
    <mergeCell ref="VYG25:VYN25"/>
    <mergeCell ref="VYO25:VYV25"/>
    <mergeCell ref="VYW25:VZD25"/>
    <mergeCell ref="VWC25:VWJ25"/>
    <mergeCell ref="VWK25:VWR25"/>
    <mergeCell ref="VWS25:VWZ25"/>
    <mergeCell ref="VXA25:VXH25"/>
    <mergeCell ref="VXI25:VXP25"/>
    <mergeCell ref="VUO25:VUV25"/>
    <mergeCell ref="VUW25:VVD25"/>
    <mergeCell ref="VVE25:VVL25"/>
    <mergeCell ref="VVM25:VVT25"/>
    <mergeCell ref="VVU25:VWB25"/>
    <mergeCell ref="VTA25:VTH25"/>
    <mergeCell ref="VTI25:VTP25"/>
    <mergeCell ref="VTQ25:VTX25"/>
    <mergeCell ref="VTY25:VUF25"/>
    <mergeCell ref="VUG25:VUN25"/>
    <mergeCell ref="VRM25:VRT25"/>
    <mergeCell ref="VRU25:VSB25"/>
    <mergeCell ref="VSC25:VSJ25"/>
    <mergeCell ref="VSK25:VSR25"/>
    <mergeCell ref="VSS25:VSZ25"/>
    <mergeCell ref="VPY25:VQF25"/>
    <mergeCell ref="VQG25:VQN25"/>
    <mergeCell ref="VQO25:VQV25"/>
    <mergeCell ref="VQW25:VRD25"/>
    <mergeCell ref="VRE25:VRL25"/>
    <mergeCell ref="VOK25:VOR25"/>
    <mergeCell ref="VOS25:VOZ25"/>
    <mergeCell ref="VPA25:VPH25"/>
    <mergeCell ref="VPI25:VPP25"/>
    <mergeCell ref="VPQ25:VPX25"/>
    <mergeCell ref="VMW25:VND25"/>
    <mergeCell ref="VNE25:VNL25"/>
    <mergeCell ref="VNM25:VNT25"/>
    <mergeCell ref="VNU25:VOB25"/>
    <mergeCell ref="VOC25:VOJ25"/>
    <mergeCell ref="VLI25:VLP25"/>
    <mergeCell ref="VLQ25:VLX25"/>
    <mergeCell ref="VLY25:VMF25"/>
    <mergeCell ref="VMG25:VMN25"/>
    <mergeCell ref="VMO25:VMV25"/>
    <mergeCell ref="VJU25:VKB25"/>
    <mergeCell ref="VKC25:VKJ25"/>
    <mergeCell ref="VKK25:VKR25"/>
    <mergeCell ref="VKS25:VKZ25"/>
    <mergeCell ref="VLA25:VLH25"/>
    <mergeCell ref="VIG25:VIN25"/>
    <mergeCell ref="VIO25:VIV25"/>
    <mergeCell ref="VIW25:VJD25"/>
    <mergeCell ref="VJE25:VJL25"/>
    <mergeCell ref="VJM25:VJT25"/>
    <mergeCell ref="VGS25:VGZ25"/>
    <mergeCell ref="VHA25:VHH25"/>
    <mergeCell ref="VHI25:VHP25"/>
    <mergeCell ref="VHQ25:VHX25"/>
    <mergeCell ref="VHY25:VIF25"/>
    <mergeCell ref="VFE25:VFL25"/>
    <mergeCell ref="VFM25:VFT25"/>
    <mergeCell ref="VFU25:VGB25"/>
    <mergeCell ref="VGC25:VGJ25"/>
    <mergeCell ref="VGK25:VGR25"/>
    <mergeCell ref="VDQ25:VDX25"/>
    <mergeCell ref="VDY25:VEF25"/>
    <mergeCell ref="VEG25:VEN25"/>
    <mergeCell ref="VEO25:VEV25"/>
    <mergeCell ref="VEW25:VFD25"/>
    <mergeCell ref="VCC25:VCJ25"/>
    <mergeCell ref="VCK25:VCR25"/>
    <mergeCell ref="VCS25:VCZ25"/>
    <mergeCell ref="VDA25:VDH25"/>
    <mergeCell ref="VDI25:VDP25"/>
    <mergeCell ref="VAO25:VAV25"/>
    <mergeCell ref="VAW25:VBD25"/>
    <mergeCell ref="VBE25:VBL25"/>
    <mergeCell ref="VBM25:VBT25"/>
    <mergeCell ref="VBU25:VCB25"/>
    <mergeCell ref="UZA25:UZH25"/>
    <mergeCell ref="UZI25:UZP25"/>
    <mergeCell ref="UZQ25:UZX25"/>
    <mergeCell ref="UZY25:VAF25"/>
    <mergeCell ref="VAG25:VAN25"/>
    <mergeCell ref="UXM25:UXT25"/>
    <mergeCell ref="UXU25:UYB25"/>
    <mergeCell ref="UYC25:UYJ25"/>
    <mergeCell ref="UYK25:UYR25"/>
    <mergeCell ref="UYS25:UYZ25"/>
    <mergeCell ref="UVY25:UWF25"/>
    <mergeCell ref="UWG25:UWN25"/>
    <mergeCell ref="UWO25:UWV25"/>
    <mergeCell ref="UWW25:UXD25"/>
    <mergeCell ref="UXE25:UXL25"/>
    <mergeCell ref="UUK25:UUR25"/>
    <mergeCell ref="UUS25:UUZ25"/>
    <mergeCell ref="UVA25:UVH25"/>
    <mergeCell ref="UVI25:UVP25"/>
    <mergeCell ref="UVQ25:UVX25"/>
    <mergeCell ref="USW25:UTD25"/>
    <mergeCell ref="UTE25:UTL25"/>
    <mergeCell ref="UTM25:UTT25"/>
    <mergeCell ref="UTU25:UUB25"/>
    <mergeCell ref="UUC25:UUJ25"/>
    <mergeCell ref="URI25:URP25"/>
    <mergeCell ref="URQ25:URX25"/>
    <mergeCell ref="URY25:USF25"/>
    <mergeCell ref="USG25:USN25"/>
    <mergeCell ref="USO25:USV25"/>
    <mergeCell ref="UPU25:UQB25"/>
    <mergeCell ref="UQC25:UQJ25"/>
    <mergeCell ref="UQK25:UQR25"/>
    <mergeCell ref="UQS25:UQZ25"/>
    <mergeCell ref="URA25:URH25"/>
    <mergeCell ref="UOG25:UON25"/>
    <mergeCell ref="UOO25:UOV25"/>
    <mergeCell ref="UOW25:UPD25"/>
    <mergeCell ref="UPE25:UPL25"/>
    <mergeCell ref="UPM25:UPT25"/>
    <mergeCell ref="UMS25:UMZ25"/>
    <mergeCell ref="UNA25:UNH25"/>
    <mergeCell ref="UNI25:UNP25"/>
    <mergeCell ref="UNQ25:UNX25"/>
    <mergeCell ref="UNY25:UOF25"/>
    <mergeCell ref="ULE25:ULL25"/>
    <mergeCell ref="ULM25:ULT25"/>
    <mergeCell ref="ULU25:UMB25"/>
    <mergeCell ref="UMC25:UMJ25"/>
    <mergeCell ref="UMK25:UMR25"/>
    <mergeCell ref="UJQ25:UJX25"/>
    <mergeCell ref="UJY25:UKF25"/>
    <mergeCell ref="UKG25:UKN25"/>
    <mergeCell ref="UKO25:UKV25"/>
    <mergeCell ref="UKW25:ULD25"/>
    <mergeCell ref="UIC25:UIJ25"/>
    <mergeCell ref="UIK25:UIR25"/>
    <mergeCell ref="UIS25:UIZ25"/>
    <mergeCell ref="UJA25:UJH25"/>
    <mergeCell ref="UJI25:UJP25"/>
    <mergeCell ref="UGO25:UGV25"/>
    <mergeCell ref="UGW25:UHD25"/>
    <mergeCell ref="UHE25:UHL25"/>
    <mergeCell ref="UHM25:UHT25"/>
    <mergeCell ref="UHU25:UIB25"/>
    <mergeCell ref="UFA25:UFH25"/>
    <mergeCell ref="UFI25:UFP25"/>
    <mergeCell ref="UFQ25:UFX25"/>
    <mergeCell ref="UFY25:UGF25"/>
    <mergeCell ref="UGG25:UGN25"/>
    <mergeCell ref="UDM25:UDT25"/>
    <mergeCell ref="UDU25:UEB25"/>
    <mergeCell ref="UEC25:UEJ25"/>
    <mergeCell ref="UEK25:UER25"/>
    <mergeCell ref="UES25:UEZ25"/>
    <mergeCell ref="UBY25:UCF25"/>
    <mergeCell ref="UCG25:UCN25"/>
    <mergeCell ref="UCO25:UCV25"/>
    <mergeCell ref="UCW25:UDD25"/>
    <mergeCell ref="UDE25:UDL25"/>
    <mergeCell ref="UAK25:UAR25"/>
    <mergeCell ref="UAS25:UAZ25"/>
    <mergeCell ref="UBA25:UBH25"/>
    <mergeCell ref="UBI25:UBP25"/>
    <mergeCell ref="UBQ25:UBX25"/>
    <mergeCell ref="TYW25:TZD25"/>
    <mergeCell ref="TZE25:TZL25"/>
    <mergeCell ref="TZM25:TZT25"/>
    <mergeCell ref="TZU25:UAB25"/>
    <mergeCell ref="UAC25:UAJ25"/>
    <mergeCell ref="TXI25:TXP25"/>
    <mergeCell ref="TXQ25:TXX25"/>
    <mergeCell ref="TXY25:TYF25"/>
    <mergeCell ref="TYG25:TYN25"/>
    <mergeCell ref="TYO25:TYV25"/>
    <mergeCell ref="TVU25:TWB25"/>
    <mergeCell ref="TWC25:TWJ25"/>
    <mergeCell ref="TWK25:TWR25"/>
    <mergeCell ref="TWS25:TWZ25"/>
    <mergeCell ref="TXA25:TXH25"/>
    <mergeCell ref="TUG25:TUN25"/>
    <mergeCell ref="TUO25:TUV25"/>
    <mergeCell ref="TUW25:TVD25"/>
    <mergeCell ref="TVE25:TVL25"/>
    <mergeCell ref="TVM25:TVT25"/>
    <mergeCell ref="TSS25:TSZ25"/>
    <mergeCell ref="TTA25:TTH25"/>
    <mergeCell ref="TTI25:TTP25"/>
    <mergeCell ref="TTQ25:TTX25"/>
    <mergeCell ref="TTY25:TUF25"/>
    <mergeCell ref="TRE25:TRL25"/>
    <mergeCell ref="TRM25:TRT25"/>
    <mergeCell ref="TRU25:TSB25"/>
    <mergeCell ref="TSC25:TSJ25"/>
    <mergeCell ref="TSK25:TSR25"/>
    <mergeCell ref="TPQ25:TPX25"/>
    <mergeCell ref="TPY25:TQF25"/>
    <mergeCell ref="TQG25:TQN25"/>
    <mergeCell ref="TQO25:TQV25"/>
    <mergeCell ref="TQW25:TRD25"/>
    <mergeCell ref="TOC25:TOJ25"/>
    <mergeCell ref="TOK25:TOR25"/>
    <mergeCell ref="TOS25:TOZ25"/>
    <mergeCell ref="TPA25:TPH25"/>
    <mergeCell ref="TPI25:TPP25"/>
    <mergeCell ref="TMO25:TMV25"/>
    <mergeCell ref="TMW25:TND25"/>
    <mergeCell ref="TNE25:TNL25"/>
    <mergeCell ref="TNM25:TNT25"/>
    <mergeCell ref="TNU25:TOB25"/>
    <mergeCell ref="TLA25:TLH25"/>
    <mergeCell ref="TLI25:TLP25"/>
    <mergeCell ref="TLQ25:TLX25"/>
    <mergeCell ref="TLY25:TMF25"/>
    <mergeCell ref="TMG25:TMN25"/>
    <mergeCell ref="TJM25:TJT25"/>
    <mergeCell ref="TJU25:TKB25"/>
    <mergeCell ref="TKC25:TKJ25"/>
    <mergeCell ref="TKK25:TKR25"/>
    <mergeCell ref="TKS25:TKZ25"/>
    <mergeCell ref="THY25:TIF25"/>
    <mergeCell ref="TIG25:TIN25"/>
    <mergeCell ref="TIO25:TIV25"/>
    <mergeCell ref="TIW25:TJD25"/>
    <mergeCell ref="TJE25:TJL25"/>
    <mergeCell ref="TGK25:TGR25"/>
    <mergeCell ref="TGS25:TGZ25"/>
    <mergeCell ref="THA25:THH25"/>
    <mergeCell ref="THI25:THP25"/>
    <mergeCell ref="THQ25:THX25"/>
    <mergeCell ref="TEW25:TFD25"/>
    <mergeCell ref="TFE25:TFL25"/>
    <mergeCell ref="TFM25:TFT25"/>
    <mergeCell ref="TFU25:TGB25"/>
    <mergeCell ref="TGC25:TGJ25"/>
    <mergeCell ref="TDI25:TDP25"/>
    <mergeCell ref="TDQ25:TDX25"/>
    <mergeCell ref="TDY25:TEF25"/>
    <mergeCell ref="TEG25:TEN25"/>
    <mergeCell ref="TEO25:TEV25"/>
    <mergeCell ref="TBU25:TCB25"/>
    <mergeCell ref="TCC25:TCJ25"/>
    <mergeCell ref="TCK25:TCR25"/>
    <mergeCell ref="TCS25:TCZ25"/>
    <mergeCell ref="TDA25:TDH25"/>
    <mergeCell ref="TAG25:TAN25"/>
    <mergeCell ref="TAO25:TAV25"/>
    <mergeCell ref="TAW25:TBD25"/>
    <mergeCell ref="TBE25:TBL25"/>
    <mergeCell ref="TBM25:TBT25"/>
    <mergeCell ref="SYS25:SYZ25"/>
    <mergeCell ref="SZA25:SZH25"/>
    <mergeCell ref="SZI25:SZP25"/>
    <mergeCell ref="SZQ25:SZX25"/>
    <mergeCell ref="SZY25:TAF25"/>
    <mergeCell ref="SXE25:SXL25"/>
    <mergeCell ref="SXM25:SXT25"/>
    <mergeCell ref="SXU25:SYB25"/>
    <mergeCell ref="SYC25:SYJ25"/>
    <mergeCell ref="SYK25:SYR25"/>
    <mergeCell ref="SVQ25:SVX25"/>
    <mergeCell ref="SVY25:SWF25"/>
    <mergeCell ref="SWG25:SWN25"/>
    <mergeCell ref="SWO25:SWV25"/>
    <mergeCell ref="SWW25:SXD25"/>
    <mergeCell ref="SUC25:SUJ25"/>
    <mergeCell ref="SUK25:SUR25"/>
    <mergeCell ref="SUS25:SUZ25"/>
    <mergeCell ref="SVA25:SVH25"/>
    <mergeCell ref="SVI25:SVP25"/>
    <mergeCell ref="SSO25:SSV25"/>
    <mergeCell ref="SSW25:STD25"/>
    <mergeCell ref="STE25:STL25"/>
    <mergeCell ref="STM25:STT25"/>
    <mergeCell ref="STU25:SUB25"/>
    <mergeCell ref="SRA25:SRH25"/>
    <mergeCell ref="SRI25:SRP25"/>
    <mergeCell ref="SRQ25:SRX25"/>
    <mergeCell ref="SRY25:SSF25"/>
    <mergeCell ref="SSG25:SSN25"/>
    <mergeCell ref="SPM25:SPT25"/>
    <mergeCell ref="SPU25:SQB25"/>
    <mergeCell ref="SQC25:SQJ25"/>
    <mergeCell ref="SQK25:SQR25"/>
    <mergeCell ref="SQS25:SQZ25"/>
    <mergeCell ref="SNY25:SOF25"/>
    <mergeCell ref="SOG25:SON25"/>
    <mergeCell ref="SOO25:SOV25"/>
    <mergeCell ref="SOW25:SPD25"/>
    <mergeCell ref="SPE25:SPL25"/>
    <mergeCell ref="SMK25:SMR25"/>
    <mergeCell ref="SMS25:SMZ25"/>
    <mergeCell ref="SNA25:SNH25"/>
    <mergeCell ref="SNI25:SNP25"/>
    <mergeCell ref="SNQ25:SNX25"/>
    <mergeCell ref="SKW25:SLD25"/>
    <mergeCell ref="SLE25:SLL25"/>
    <mergeCell ref="SLM25:SLT25"/>
    <mergeCell ref="SLU25:SMB25"/>
    <mergeCell ref="SMC25:SMJ25"/>
    <mergeCell ref="SJI25:SJP25"/>
    <mergeCell ref="SJQ25:SJX25"/>
    <mergeCell ref="SJY25:SKF25"/>
    <mergeCell ref="SKG25:SKN25"/>
    <mergeCell ref="SKO25:SKV25"/>
    <mergeCell ref="SHU25:SIB25"/>
    <mergeCell ref="SIC25:SIJ25"/>
    <mergeCell ref="SIK25:SIR25"/>
    <mergeCell ref="SIS25:SIZ25"/>
    <mergeCell ref="SJA25:SJH25"/>
    <mergeCell ref="SGG25:SGN25"/>
    <mergeCell ref="SGO25:SGV25"/>
    <mergeCell ref="SGW25:SHD25"/>
    <mergeCell ref="SHE25:SHL25"/>
    <mergeCell ref="SHM25:SHT25"/>
    <mergeCell ref="SES25:SEZ25"/>
    <mergeCell ref="SFA25:SFH25"/>
    <mergeCell ref="SFI25:SFP25"/>
    <mergeCell ref="SFQ25:SFX25"/>
    <mergeCell ref="SFY25:SGF25"/>
    <mergeCell ref="SDE25:SDL25"/>
    <mergeCell ref="SDM25:SDT25"/>
    <mergeCell ref="SDU25:SEB25"/>
    <mergeCell ref="SEC25:SEJ25"/>
    <mergeCell ref="SEK25:SER25"/>
    <mergeCell ref="SBQ25:SBX25"/>
    <mergeCell ref="SBY25:SCF25"/>
    <mergeCell ref="SCG25:SCN25"/>
    <mergeCell ref="SCO25:SCV25"/>
    <mergeCell ref="SCW25:SDD25"/>
    <mergeCell ref="SAC25:SAJ25"/>
    <mergeCell ref="SAK25:SAR25"/>
    <mergeCell ref="SAS25:SAZ25"/>
    <mergeCell ref="SBA25:SBH25"/>
    <mergeCell ref="SBI25:SBP25"/>
    <mergeCell ref="RYO25:RYV25"/>
    <mergeCell ref="RYW25:RZD25"/>
    <mergeCell ref="RZE25:RZL25"/>
    <mergeCell ref="RZM25:RZT25"/>
    <mergeCell ref="RZU25:SAB25"/>
    <mergeCell ref="RXA25:RXH25"/>
    <mergeCell ref="RXI25:RXP25"/>
    <mergeCell ref="RXQ25:RXX25"/>
    <mergeCell ref="RXY25:RYF25"/>
    <mergeCell ref="RYG25:RYN25"/>
    <mergeCell ref="RVM25:RVT25"/>
    <mergeCell ref="RVU25:RWB25"/>
    <mergeCell ref="RWC25:RWJ25"/>
    <mergeCell ref="RWK25:RWR25"/>
    <mergeCell ref="RWS25:RWZ25"/>
    <mergeCell ref="RTY25:RUF25"/>
    <mergeCell ref="RUG25:RUN25"/>
    <mergeCell ref="RUO25:RUV25"/>
    <mergeCell ref="RUW25:RVD25"/>
    <mergeCell ref="RVE25:RVL25"/>
    <mergeCell ref="RSK25:RSR25"/>
    <mergeCell ref="RSS25:RSZ25"/>
    <mergeCell ref="RTA25:RTH25"/>
    <mergeCell ref="RTI25:RTP25"/>
    <mergeCell ref="RTQ25:RTX25"/>
    <mergeCell ref="RQW25:RRD25"/>
    <mergeCell ref="RRE25:RRL25"/>
    <mergeCell ref="RRM25:RRT25"/>
    <mergeCell ref="RRU25:RSB25"/>
    <mergeCell ref="RSC25:RSJ25"/>
    <mergeCell ref="RPI25:RPP25"/>
    <mergeCell ref="RPQ25:RPX25"/>
    <mergeCell ref="RPY25:RQF25"/>
    <mergeCell ref="RQG25:RQN25"/>
    <mergeCell ref="RQO25:RQV25"/>
    <mergeCell ref="RNU25:ROB25"/>
    <mergeCell ref="ROC25:ROJ25"/>
    <mergeCell ref="ROK25:ROR25"/>
    <mergeCell ref="ROS25:ROZ25"/>
    <mergeCell ref="RPA25:RPH25"/>
    <mergeCell ref="RMG25:RMN25"/>
    <mergeCell ref="RMO25:RMV25"/>
    <mergeCell ref="RMW25:RND25"/>
    <mergeCell ref="RNE25:RNL25"/>
    <mergeCell ref="RNM25:RNT25"/>
    <mergeCell ref="RKS25:RKZ25"/>
    <mergeCell ref="RLA25:RLH25"/>
    <mergeCell ref="RLI25:RLP25"/>
    <mergeCell ref="RLQ25:RLX25"/>
    <mergeCell ref="RLY25:RMF25"/>
    <mergeCell ref="RJE25:RJL25"/>
    <mergeCell ref="RJM25:RJT25"/>
    <mergeCell ref="RJU25:RKB25"/>
    <mergeCell ref="RKC25:RKJ25"/>
    <mergeCell ref="RKK25:RKR25"/>
    <mergeCell ref="RHQ25:RHX25"/>
    <mergeCell ref="RHY25:RIF25"/>
    <mergeCell ref="RIG25:RIN25"/>
    <mergeCell ref="RIO25:RIV25"/>
    <mergeCell ref="RIW25:RJD25"/>
    <mergeCell ref="RGC25:RGJ25"/>
    <mergeCell ref="RGK25:RGR25"/>
    <mergeCell ref="RGS25:RGZ25"/>
    <mergeCell ref="RHA25:RHH25"/>
    <mergeCell ref="RHI25:RHP25"/>
    <mergeCell ref="REO25:REV25"/>
    <mergeCell ref="REW25:RFD25"/>
    <mergeCell ref="RFE25:RFL25"/>
    <mergeCell ref="RFM25:RFT25"/>
    <mergeCell ref="RFU25:RGB25"/>
    <mergeCell ref="RDA25:RDH25"/>
    <mergeCell ref="RDI25:RDP25"/>
    <mergeCell ref="RDQ25:RDX25"/>
    <mergeCell ref="RDY25:REF25"/>
    <mergeCell ref="REG25:REN25"/>
    <mergeCell ref="RBM25:RBT25"/>
    <mergeCell ref="RBU25:RCB25"/>
    <mergeCell ref="RCC25:RCJ25"/>
    <mergeCell ref="RCK25:RCR25"/>
    <mergeCell ref="RCS25:RCZ25"/>
    <mergeCell ref="QZY25:RAF25"/>
    <mergeCell ref="RAG25:RAN25"/>
    <mergeCell ref="RAO25:RAV25"/>
    <mergeCell ref="RAW25:RBD25"/>
    <mergeCell ref="RBE25:RBL25"/>
    <mergeCell ref="QYK25:QYR25"/>
    <mergeCell ref="QYS25:QYZ25"/>
    <mergeCell ref="QZA25:QZH25"/>
    <mergeCell ref="QZI25:QZP25"/>
    <mergeCell ref="QZQ25:QZX25"/>
    <mergeCell ref="QWW25:QXD25"/>
    <mergeCell ref="QXE25:QXL25"/>
    <mergeCell ref="QXM25:QXT25"/>
    <mergeCell ref="QXU25:QYB25"/>
    <mergeCell ref="QYC25:QYJ25"/>
    <mergeCell ref="QVI25:QVP25"/>
    <mergeCell ref="QVQ25:QVX25"/>
    <mergeCell ref="QVY25:QWF25"/>
    <mergeCell ref="QWG25:QWN25"/>
    <mergeCell ref="QWO25:QWV25"/>
    <mergeCell ref="QTU25:QUB25"/>
    <mergeCell ref="QUC25:QUJ25"/>
    <mergeCell ref="QUK25:QUR25"/>
    <mergeCell ref="QUS25:QUZ25"/>
    <mergeCell ref="QVA25:QVH25"/>
    <mergeCell ref="QSG25:QSN25"/>
    <mergeCell ref="QSO25:QSV25"/>
    <mergeCell ref="QSW25:QTD25"/>
    <mergeCell ref="QTE25:QTL25"/>
    <mergeCell ref="QTM25:QTT25"/>
    <mergeCell ref="QQS25:QQZ25"/>
    <mergeCell ref="QRA25:QRH25"/>
    <mergeCell ref="QRI25:QRP25"/>
    <mergeCell ref="QRQ25:QRX25"/>
    <mergeCell ref="QRY25:QSF25"/>
    <mergeCell ref="QPE25:QPL25"/>
    <mergeCell ref="QPM25:QPT25"/>
    <mergeCell ref="QPU25:QQB25"/>
    <mergeCell ref="QQC25:QQJ25"/>
    <mergeCell ref="QQK25:QQR25"/>
    <mergeCell ref="QNQ25:QNX25"/>
    <mergeCell ref="QNY25:QOF25"/>
    <mergeCell ref="QOG25:QON25"/>
    <mergeCell ref="QOO25:QOV25"/>
    <mergeCell ref="QOW25:QPD25"/>
    <mergeCell ref="QMC25:QMJ25"/>
    <mergeCell ref="QMK25:QMR25"/>
    <mergeCell ref="QMS25:QMZ25"/>
    <mergeCell ref="QNA25:QNH25"/>
    <mergeCell ref="QNI25:QNP25"/>
    <mergeCell ref="QKO25:QKV25"/>
    <mergeCell ref="QKW25:QLD25"/>
    <mergeCell ref="QLE25:QLL25"/>
    <mergeCell ref="QLM25:QLT25"/>
    <mergeCell ref="QLU25:QMB25"/>
    <mergeCell ref="QJA25:QJH25"/>
    <mergeCell ref="QJI25:QJP25"/>
    <mergeCell ref="QJQ25:QJX25"/>
    <mergeCell ref="QJY25:QKF25"/>
    <mergeCell ref="QKG25:QKN25"/>
    <mergeCell ref="QHM25:QHT25"/>
    <mergeCell ref="QHU25:QIB25"/>
    <mergeCell ref="QIC25:QIJ25"/>
    <mergeCell ref="QIK25:QIR25"/>
    <mergeCell ref="QIS25:QIZ25"/>
    <mergeCell ref="QFY25:QGF25"/>
    <mergeCell ref="QGG25:QGN25"/>
    <mergeCell ref="QGO25:QGV25"/>
    <mergeCell ref="QGW25:QHD25"/>
    <mergeCell ref="QHE25:QHL25"/>
    <mergeCell ref="QEK25:QER25"/>
    <mergeCell ref="QES25:QEZ25"/>
    <mergeCell ref="QFA25:QFH25"/>
    <mergeCell ref="QFI25:QFP25"/>
    <mergeCell ref="QFQ25:QFX25"/>
    <mergeCell ref="QCW25:QDD25"/>
    <mergeCell ref="QDE25:QDL25"/>
    <mergeCell ref="QDM25:QDT25"/>
    <mergeCell ref="QDU25:QEB25"/>
    <mergeCell ref="QEC25:QEJ25"/>
    <mergeCell ref="QBI25:QBP25"/>
    <mergeCell ref="QBQ25:QBX25"/>
    <mergeCell ref="QBY25:QCF25"/>
    <mergeCell ref="QCG25:QCN25"/>
    <mergeCell ref="QCO25:QCV25"/>
    <mergeCell ref="PZU25:QAB25"/>
    <mergeCell ref="QAC25:QAJ25"/>
    <mergeCell ref="QAK25:QAR25"/>
    <mergeCell ref="QAS25:QAZ25"/>
    <mergeCell ref="QBA25:QBH25"/>
    <mergeCell ref="PYG25:PYN25"/>
    <mergeCell ref="PYO25:PYV25"/>
    <mergeCell ref="PYW25:PZD25"/>
    <mergeCell ref="PZE25:PZL25"/>
    <mergeCell ref="PZM25:PZT25"/>
    <mergeCell ref="PWS25:PWZ25"/>
    <mergeCell ref="PXA25:PXH25"/>
    <mergeCell ref="PXI25:PXP25"/>
    <mergeCell ref="PXQ25:PXX25"/>
    <mergeCell ref="PXY25:PYF25"/>
    <mergeCell ref="PVE25:PVL25"/>
    <mergeCell ref="PVM25:PVT25"/>
    <mergeCell ref="PVU25:PWB25"/>
    <mergeCell ref="PWC25:PWJ25"/>
    <mergeCell ref="PWK25:PWR25"/>
    <mergeCell ref="PTQ25:PTX25"/>
    <mergeCell ref="PTY25:PUF25"/>
    <mergeCell ref="PUG25:PUN25"/>
    <mergeCell ref="PUO25:PUV25"/>
    <mergeCell ref="PUW25:PVD25"/>
    <mergeCell ref="PSC25:PSJ25"/>
    <mergeCell ref="PSK25:PSR25"/>
    <mergeCell ref="PSS25:PSZ25"/>
    <mergeCell ref="PTA25:PTH25"/>
    <mergeCell ref="PTI25:PTP25"/>
    <mergeCell ref="PQO25:PQV25"/>
    <mergeCell ref="PQW25:PRD25"/>
    <mergeCell ref="PRE25:PRL25"/>
    <mergeCell ref="PRM25:PRT25"/>
    <mergeCell ref="PRU25:PSB25"/>
    <mergeCell ref="PPA25:PPH25"/>
    <mergeCell ref="PPI25:PPP25"/>
    <mergeCell ref="PPQ25:PPX25"/>
    <mergeCell ref="PPY25:PQF25"/>
    <mergeCell ref="PQG25:PQN25"/>
    <mergeCell ref="PNM25:PNT25"/>
    <mergeCell ref="PNU25:POB25"/>
    <mergeCell ref="POC25:POJ25"/>
    <mergeCell ref="POK25:POR25"/>
    <mergeCell ref="POS25:POZ25"/>
    <mergeCell ref="PLY25:PMF25"/>
    <mergeCell ref="PMG25:PMN25"/>
    <mergeCell ref="PMO25:PMV25"/>
    <mergeCell ref="PMW25:PND25"/>
    <mergeCell ref="PNE25:PNL25"/>
    <mergeCell ref="PKK25:PKR25"/>
    <mergeCell ref="PKS25:PKZ25"/>
    <mergeCell ref="PLA25:PLH25"/>
    <mergeCell ref="PLI25:PLP25"/>
    <mergeCell ref="PLQ25:PLX25"/>
    <mergeCell ref="PIW25:PJD25"/>
    <mergeCell ref="PJE25:PJL25"/>
    <mergeCell ref="PJM25:PJT25"/>
    <mergeCell ref="PJU25:PKB25"/>
    <mergeCell ref="PKC25:PKJ25"/>
    <mergeCell ref="PHI25:PHP25"/>
    <mergeCell ref="PHQ25:PHX25"/>
    <mergeCell ref="PHY25:PIF25"/>
    <mergeCell ref="PIG25:PIN25"/>
    <mergeCell ref="PIO25:PIV25"/>
    <mergeCell ref="PFU25:PGB25"/>
    <mergeCell ref="PGC25:PGJ25"/>
    <mergeCell ref="PGK25:PGR25"/>
    <mergeCell ref="PGS25:PGZ25"/>
    <mergeCell ref="PHA25:PHH25"/>
    <mergeCell ref="PEG25:PEN25"/>
    <mergeCell ref="PEO25:PEV25"/>
    <mergeCell ref="PEW25:PFD25"/>
    <mergeCell ref="PFE25:PFL25"/>
    <mergeCell ref="PFM25:PFT25"/>
    <mergeCell ref="PCS25:PCZ25"/>
    <mergeCell ref="PDA25:PDH25"/>
    <mergeCell ref="PDI25:PDP25"/>
    <mergeCell ref="PDQ25:PDX25"/>
    <mergeCell ref="PDY25:PEF25"/>
    <mergeCell ref="PBE25:PBL25"/>
    <mergeCell ref="PBM25:PBT25"/>
    <mergeCell ref="PBU25:PCB25"/>
    <mergeCell ref="PCC25:PCJ25"/>
    <mergeCell ref="PCK25:PCR25"/>
    <mergeCell ref="OZQ25:OZX25"/>
    <mergeCell ref="OZY25:PAF25"/>
    <mergeCell ref="PAG25:PAN25"/>
    <mergeCell ref="PAO25:PAV25"/>
    <mergeCell ref="PAW25:PBD25"/>
    <mergeCell ref="OYC25:OYJ25"/>
    <mergeCell ref="OYK25:OYR25"/>
    <mergeCell ref="OYS25:OYZ25"/>
    <mergeCell ref="OZA25:OZH25"/>
    <mergeCell ref="OZI25:OZP25"/>
    <mergeCell ref="OWO25:OWV25"/>
    <mergeCell ref="OWW25:OXD25"/>
    <mergeCell ref="OXE25:OXL25"/>
    <mergeCell ref="OXM25:OXT25"/>
    <mergeCell ref="OXU25:OYB25"/>
    <mergeCell ref="OVA25:OVH25"/>
    <mergeCell ref="OVI25:OVP25"/>
    <mergeCell ref="OVQ25:OVX25"/>
    <mergeCell ref="OVY25:OWF25"/>
    <mergeCell ref="OWG25:OWN25"/>
    <mergeCell ref="OTM25:OTT25"/>
    <mergeCell ref="OTU25:OUB25"/>
    <mergeCell ref="OUC25:OUJ25"/>
    <mergeCell ref="OUK25:OUR25"/>
    <mergeCell ref="OUS25:OUZ25"/>
    <mergeCell ref="ORY25:OSF25"/>
    <mergeCell ref="OSG25:OSN25"/>
    <mergeCell ref="OSO25:OSV25"/>
    <mergeCell ref="OSW25:OTD25"/>
    <mergeCell ref="OTE25:OTL25"/>
    <mergeCell ref="OQK25:OQR25"/>
    <mergeCell ref="OQS25:OQZ25"/>
    <mergeCell ref="ORA25:ORH25"/>
    <mergeCell ref="ORI25:ORP25"/>
    <mergeCell ref="ORQ25:ORX25"/>
    <mergeCell ref="OOW25:OPD25"/>
    <mergeCell ref="OPE25:OPL25"/>
    <mergeCell ref="OPM25:OPT25"/>
    <mergeCell ref="OPU25:OQB25"/>
    <mergeCell ref="OQC25:OQJ25"/>
    <mergeCell ref="ONI25:ONP25"/>
    <mergeCell ref="ONQ25:ONX25"/>
    <mergeCell ref="ONY25:OOF25"/>
    <mergeCell ref="OOG25:OON25"/>
    <mergeCell ref="OOO25:OOV25"/>
    <mergeCell ref="OLU25:OMB25"/>
    <mergeCell ref="OMC25:OMJ25"/>
    <mergeCell ref="OMK25:OMR25"/>
    <mergeCell ref="OMS25:OMZ25"/>
    <mergeCell ref="ONA25:ONH25"/>
    <mergeCell ref="OKG25:OKN25"/>
    <mergeCell ref="OKO25:OKV25"/>
    <mergeCell ref="OKW25:OLD25"/>
    <mergeCell ref="OLE25:OLL25"/>
    <mergeCell ref="OLM25:OLT25"/>
    <mergeCell ref="OIS25:OIZ25"/>
    <mergeCell ref="OJA25:OJH25"/>
    <mergeCell ref="OJI25:OJP25"/>
    <mergeCell ref="OJQ25:OJX25"/>
    <mergeCell ref="OJY25:OKF25"/>
    <mergeCell ref="OHE25:OHL25"/>
    <mergeCell ref="OHM25:OHT25"/>
    <mergeCell ref="OHU25:OIB25"/>
    <mergeCell ref="OIC25:OIJ25"/>
    <mergeCell ref="OIK25:OIR25"/>
    <mergeCell ref="OFQ25:OFX25"/>
    <mergeCell ref="OFY25:OGF25"/>
    <mergeCell ref="OGG25:OGN25"/>
    <mergeCell ref="OGO25:OGV25"/>
    <mergeCell ref="OGW25:OHD25"/>
    <mergeCell ref="OEC25:OEJ25"/>
    <mergeCell ref="OEK25:OER25"/>
    <mergeCell ref="OES25:OEZ25"/>
    <mergeCell ref="OFA25:OFH25"/>
    <mergeCell ref="OFI25:OFP25"/>
    <mergeCell ref="OCO25:OCV25"/>
    <mergeCell ref="OCW25:ODD25"/>
    <mergeCell ref="ODE25:ODL25"/>
    <mergeCell ref="ODM25:ODT25"/>
    <mergeCell ref="ODU25:OEB25"/>
    <mergeCell ref="OBA25:OBH25"/>
    <mergeCell ref="OBI25:OBP25"/>
    <mergeCell ref="OBQ25:OBX25"/>
    <mergeCell ref="OBY25:OCF25"/>
    <mergeCell ref="OCG25:OCN25"/>
    <mergeCell ref="NZM25:NZT25"/>
    <mergeCell ref="NZU25:OAB25"/>
    <mergeCell ref="OAC25:OAJ25"/>
    <mergeCell ref="OAK25:OAR25"/>
    <mergeCell ref="OAS25:OAZ25"/>
    <mergeCell ref="NXY25:NYF25"/>
    <mergeCell ref="NYG25:NYN25"/>
    <mergeCell ref="NYO25:NYV25"/>
    <mergeCell ref="NYW25:NZD25"/>
    <mergeCell ref="NZE25:NZL25"/>
    <mergeCell ref="NWK25:NWR25"/>
    <mergeCell ref="NWS25:NWZ25"/>
    <mergeCell ref="NXA25:NXH25"/>
    <mergeCell ref="NXI25:NXP25"/>
    <mergeCell ref="NXQ25:NXX25"/>
    <mergeCell ref="NUW25:NVD25"/>
    <mergeCell ref="NVE25:NVL25"/>
    <mergeCell ref="NVM25:NVT25"/>
    <mergeCell ref="NVU25:NWB25"/>
    <mergeCell ref="NWC25:NWJ25"/>
    <mergeCell ref="NTI25:NTP25"/>
    <mergeCell ref="NTQ25:NTX25"/>
    <mergeCell ref="NTY25:NUF25"/>
    <mergeCell ref="NUG25:NUN25"/>
    <mergeCell ref="NUO25:NUV25"/>
    <mergeCell ref="NRU25:NSB25"/>
    <mergeCell ref="NSC25:NSJ25"/>
    <mergeCell ref="NSK25:NSR25"/>
    <mergeCell ref="NSS25:NSZ25"/>
    <mergeCell ref="NTA25:NTH25"/>
    <mergeCell ref="NQG25:NQN25"/>
    <mergeCell ref="NQO25:NQV25"/>
    <mergeCell ref="NQW25:NRD25"/>
    <mergeCell ref="NRE25:NRL25"/>
    <mergeCell ref="NRM25:NRT25"/>
    <mergeCell ref="NOS25:NOZ25"/>
    <mergeCell ref="NPA25:NPH25"/>
    <mergeCell ref="NPI25:NPP25"/>
    <mergeCell ref="NPQ25:NPX25"/>
    <mergeCell ref="NPY25:NQF25"/>
    <mergeCell ref="NNE25:NNL25"/>
    <mergeCell ref="NNM25:NNT25"/>
    <mergeCell ref="NNU25:NOB25"/>
    <mergeCell ref="NOC25:NOJ25"/>
    <mergeCell ref="NOK25:NOR25"/>
    <mergeCell ref="NLQ25:NLX25"/>
    <mergeCell ref="NLY25:NMF25"/>
    <mergeCell ref="NMG25:NMN25"/>
    <mergeCell ref="NMO25:NMV25"/>
    <mergeCell ref="NMW25:NND25"/>
    <mergeCell ref="NKC25:NKJ25"/>
    <mergeCell ref="NKK25:NKR25"/>
    <mergeCell ref="NKS25:NKZ25"/>
    <mergeCell ref="NLA25:NLH25"/>
    <mergeCell ref="NLI25:NLP25"/>
    <mergeCell ref="NIO25:NIV25"/>
    <mergeCell ref="NIW25:NJD25"/>
    <mergeCell ref="NJE25:NJL25"/>
    <mergeCell ref="NJM25:NJT25"/>
    <mergeCell ref="NJU25:NKB25"/>
    <mergeCell ref="NHA25:NHH25"/>
    <mergeCell ref="NHI25:NHP25"/>
    <mergeCell ref="NHQ25:NHX25"/>
    <mergeCell ref="NHY25:NIF25"/>
    <mergeCell ref="NIG25:NIN25"/>
    <mergeCell ref="NFM25:NFT25"/>
    <mergeCell ref="NFU25:NGB25"/>
    <mergeCell ref="NGC25:NGJ25"/>
    <mergeCell ref="NGK25:NGR25"/>
    <mergeCell ref="NGS25:NGZ25"/>
    <mergeCell ref="NDY25:NEF25"/>
    <mergeCell ref="NEG25:NEN25"/>
    <mergeCell ref="NEO25:NEV25"/>
    <mergeCell ref="NEW25:NFD25"/>
    <mergeCell ref="NFE25:NFL25"/>
    <mergeCell ref="NCK25:NCR25"/>
    <mergeCell ref="NCS25:NCZ25"/>
    <mergeCell ref="NDA25:NDH25"/>
    <mergeCell ref="NDI25:NDP25"/>
    <mergeCell ref="NDQ25:NDX25"/>
    <mergeCell ref="NAW25:NBD25"/>
    <mergeCell ref="NBE25:NBL25"/>
    <mergeCell ref="NBM25:NBT25"/>
    <mergeCell ref="NBU25:NCB25"/>
    <mergeCell ref="NCC25:NCJ25"/>
    <mergeCell ref="MZI25:MZP25"/>
    <mergeCell ref="MZQ25:MZX25"/>
    <mergeCell ref="MZY25:NAF25"/>
    <mergeCell ref="NAG25:NAN25"/>
    <mergeCell ref="NAO25:NAV25"/>
    <mergeCell ref="MXU25:MYB25"/>
    <mergeCell ref="MYC25:MYJ25"/>
    <mergeCell ref="MYK25:MYR25"/>
    <mergeCell ref="MYS25:MYZ25"/>
    <mergeCell ref="MZA25:MZH25"/>
    <mergeCell ref="MWG25:MWN25"/>
    <mergeCell ref="MWO25:MWV25"/>
    <mergeCell ref="MWW25:MXD25"/>
    <mergeCell ref="MXE25:MXL25"/>
    <mergeCell ref="MXM25:MXT25"/>
    <mergeCell ref="MUS25:MUZ25"/>
    <mergeCell ref="MVA25:MVH25"/>
    <mergeCell ref="MVI25:MVP25"/>
    <mergeCell ref="MVQ25:MVX25"/>
    <mergeCell ref="MVY25:MWF25"/>
    <mergeCell ref="MTE25:MTL25"/>
    <mergeCell ref="MTM25:MTT25"/>
    <mergeCell ref="MTU25:MUB25"/>
    <mergeCell ref="MUC25:MUJ25"/>
    <mergeCell ref="MUK25:MUR25"/>
    <mergeCell ref="MRQ25:MRX25"/>
    <mergeCell ref="MRY25:MSF25"/>
    <mergeCell ref="MSG25:MSN25"/>
    <mergeCell ref="MSO25:MSV25"/>
    <mergeCell ref="MSW25:MTD25"/>
    <mergeCell ref="MQC25:MQJ25"/>
    <mergeCell ref="MQK25:MQR25"/>
    <mergeCell ref="MQS25:MQZ25"/>
    <mergeCell ref="MRA25:MRH25"/>
    <mergeCell ref="MRI25:MRP25"/>
    <mergeCell ref="MOO25:MOV25"/>
    <mergeCell ref="MOW25:MPD25"/>
    <mergeCell ref="MPE25:MPL25"/>
    <mergeCell ref="MPM25:MPT25"/>
    <mergeCell ref="MPU25:MQB25"/>
    <mergeCell ref="MNA25:MNH25"/>
    <mergeCell ref="MNI25:MNP25"/>
    <mergeCell ref="MNQ25:MNX25"/>
    <mergeCell ref="MNY25:MOF25"/>
    <mergeCell ref="MOG25:MON25"/>
    <mergeCell ref="MLM25:MLT25"/>
    <mergeCell ref="MLU25:MMB25"/>
    <mergeCell ref="MMC25:MMJ25"/>
    <mergeCell ref="MMK25:MMR25"/>
    <mergeCell ref="MMS25:MMZ25"/>
    <mergeCell ref="MJY25:MKF25"/>
    <mergeCell ref="MKG25:MKN25"/>
    <mergeCell ref="MKO25:MKV25"/>
    <mergeCell ref="MKW25:MLD25"/>
    <mergeCell ref="MLE25:MLL25"/>
    <mergeCell ref="MIK25:MIR25"/>
    <mergeCell ref="MIS25:MIZ25"/>
    <mergeCell ref="MJA25:MJH25"/>
    <mergeCell ref="MJI25:MJP25"/>
    <mergeCell ref="MJQ25:MJX25"/>
    <mergeCell ref="MGW25:MHD25"/>
    <mergeCell ref="MHE25:MHL25"/>
    <mergeCell ref="MHM25:MHT25"/>
    <mergeCell ref="MHU25:MIB25"/>
    <mergeCell ref="MIC25:MIJ25"/>
    <mergeCell ref="MFI25:MFP25"/>
    <mergeCell ref="MFQ25:MFX25"/>
    <mergeCell ref="MFY25:MGF25"/>
    <mergeCell ref="MGG25:MGN25"/>
    <mergeCell ref="MGO25:MGV25"/>
    <mergeCell ref="MDU25:MEB25"/>
    <mergeCell ref="MEC25:MEJ25"/>
    <mergeCell ref="MEK25:MER25"/>
    <mergeCell ref="MES25:MEZ25"/>
    <mergeCell ref="MFA25:MFH25"/>
    <mergeCell ref="MCG25:MCN25"/>
    <mergeCell ref="MCO25:MCV25"/>
    <mergeCell ref="MCW25:MDD25"/>
    <mergeCell ref="MDE25:MDL25"/>
    <mergeCell ref="MDM25:MDT25"/>
    <mergeCell ref="MAS25:MAZ25"/>
    <mergeCell ref="MBA25:MBH25"/>
    <mergeCell ref="MBI25:MBP25"/>
    <mergeCell ref="MBQ25:MBX25"/>
    <mergeCell ref="MBY25:MCF25"/>
    <mergeCell ref="LZE25:LZL25"/>
    <mergeCell ref="LZM25:LZT25"/>
    <mergeCell ref="LZU25:MAB25"/>
    <mergeCell ref="MAC25:MAJ25"/>
    <mergeCell ref="MAK25:MAR25"/>
    <mergeCell ref="LXQ25:LXX25"/>
    <mergeCell ref="LXY25:LYF25"/>
    <mergeCell ref="LYG25:LYN25"/>
    <mergeCell ref="LYO25:LYV25"/>
    <mergeCell ref="LYW25:LZD25"/>
    <mergeCell ref="LWC25:LWJ25"/>
    <mergeCell ref="LWK25:LWR25"/>
    <mergeCell ref="LWS25:LWZ25"/>
    <mergeCell ref="LXA25:LXH25"/>
    <mergeCell ref="LXI25:LXP25"/>
    <mergeCell ref="LUO25:LUV25"/>
    <mergeCell ref="LUW25:LVD25"/>
    <mergeCell ref="LVE25:LVL25"/>
    <mergeCell ref="LVM25:LVT25"/>
    <mergeCell ref="LVU25:LWB25"/>
    <mergeCell ref="LTA25:LTH25"/>
    <mergeCell ref="LTI25:LTP25"/>
    <mergeCell ref="LTQ25:LTX25"/>
    <mergeCell ref="LTY25:LUF25"/>
    <mergeCell ref="LUG25:LUN25"/>
    <mergeCell ref="LRM25:LRT25"/>
    <mergeCell ref="LRU25:LSB25"/>
    <mergeCell ref="LSC25:LSJ25"/>
    <mergeCell ref="LSK25:LSR25"/>
    <mergeCell ref="LSS25:LSZ25"/>
    <mergeCell ref="LPY25:LQF25"/>
    <mergeCell ref="LQG25:LQN25"/>
    <mergeCell ref="LQO25:LQV25"/>
    <mergeCell ref="LQW25:LRD25"/>
    <mergeCell ref="LRE25:LRL25"/>
    <mergeCell ref="LOK25:LOR25"/>
    <mergeCell ref="LOS25:LOZ25"/>
    <mergeCell ref="LPA25:LPH25"/>
    <mergeCell ref="LPI25:LPP25"/>
    <mergeCell ref="LPQ25:LPX25"/>
    <mergeCell ref="LMW25:LND25"/>
    <mergeCell ref="LNE25:LNL25"/>
    <mergeCell ref="LNM25:LNT25"/>
    <mergeCell ref="LNU25:LOB25"/>
    <mergeCell ref="LOC25:LOJ25"/>
    <mergeCell ref="LLI25:LLP25"/>
    <mergeCell ref="LLQ25:LLX25"/>
    <mergeCell ref="LLY25:LMF25"/>
    <mergeCell ref="LMG25:LMN25"/>
    <mergeCell ref="LMO25:LMV25"/>
    <mergeCell ref="LJU25:LKB25"/>
    <mergeCell ref="LKC25:LKJ25"/>
    <mergeCell ref="LKK25:LKR25"/>
    <mergeCell ref="LKS25:LKZ25"/>
    <mergeCell ref="LLA25:LLH25"/>
    <mergeCell ref="LIG25:LIN25"/>
    <mergeCell ref="LIO25:LIV25"/>
    <mergeCell ref="LIW25:LJD25"/>
    <mergeCell ref="LJE25:LJL25"/>
    <mergeCell ref="LJM25:LJT25"/>
    <mergeCell ref="LGS25:LGZ25"/>
    <mergeCell ref="LHA25:LHH25"/>
    <mergeCell ref="LHI25:LHP25"/>
    <mergeCell ref="LHQ25:LHX25"/>
    <mergeCell ref="LHY25:LIF25"/>
    <mergeCell ref="LFE25:LFL25"/>
    <mergeCell ref="LFM25:LFT25"/>
    <mergeCell ref="LFU25:LGB25"/>
    <mergeCell ref="LGC25:LGJ25"/>
    <mergeCell ref="LGK25:LGR25"/>
    <mergeCell ref="LDQ25:LDX25"/>
    <mergeCell ref="LDY25:LEF25"/>
    <mergeCell ref="LEG25:LEN25"/>
    <mergeCell ref="LEO25:LEV25"/>
    <mergeCell ref="LEW25:LFD25"/>
    <mergeCell ref="LCC25:LCJ25"/>
    <mergeCell ref="LCK25:LCR25"/>
    <mergeCell ref="LCS25:LCZ25"/>
    <mergeCell ref="LDA25:LDH25"/>
    <mergeCell ref="LDI25:LDP25"/>
    <mergeCell ref="LAO25:LAV25"/>
    <mergeCell ref="LAW25:LBD25"/>
    <mergeCell ref="LBE25:LBL25"/>
    <mergeCell ref="LBM25:LBT25"/>
    <mergeCell ref="LBU25:LCB25"/>
    <mergeCell ref="KZA25:KZH25"/>
    <mergeCell ref="KZI25:KZP25"/>
    <mergeCell ref="KZQ25:KZX25"/>
    <mergeCell ref="KZY25:LAF25"/>
    <mergeCell ref="LAG25:LAN25"/>
    <mergeCell ref="KXM25:KXT25"/>
    <mergeCell ref="KXU25:KYB25"/>
    <mergeCell ref="KYC25:KYJ25"/>
    <mergeCell ref="KYK25:KYR25"/>
    <mergeCell ref="KYS25:KYZ25"/>
    <mergeCell ref="KVY25:KWF25"/>
    <mergeCell ref="KWG25:KWN25"/>
    <mergeCell ref="KWO25:KWV25"/>
    <mergeCell ref="KWW25:KXD25"/>
    <mergeCell ref="KXE25:KXL25"/>
    <mergeCell ref="KUK25:KUR25"/>
    <mergeCell ref="KUS25:KUZ25"/>
    <mergeCell ref="KVA25:KVH25"/>
    <mergeCell ref="KVI25:KVP25"/>
    <mergeCell ref="KVQ25:KVX25"/>
    <mergeCell ref="KSW25:KTD25"/>
    <mergeCell ref="KTE25:KTL25"/>
    <mergeCell ref="KTM25:KTT25"/>
    <mergeCell ref="KTU25:KUB25"/>
    <mergeCell ref="KUC25:KUJ25"/>
    <mergeCell ref="KRI25:KRP25"/>
    <mergeCell ref="KRQ25:KRX25"/>
    <mergeCell ref="KRY25:KSF25"/>
    <mergeCell ref="KSG25:KSN25"/>
    <mergeCell ref="KSO25:KSV25"/>
    <mergeCell ref="KPU25:KQB25"/>
    <mergeCell ref="KQC25:KQJ25"/>
    <mergeCell ref="KQK25:KQR25"/>
    <mergeCell ref="KQS25:KQZ25"/>
    <mergeCell ref="KRA25:KRH25"/>
    <mergeCell ref="KOG25:KON25"/>
    <mergeCell ref="KOO25:KOV25"/>
    <mergeCell ref="KOW25:KPD25"/>
    <mergeCell ref="KPE25:KPL25"/>
    <mergeCell ref="KPM25:KPT25"/>
    <mergeCell ref="KMS25:KMZ25"/>
    <mergeCell ref="KNA25:KNH25"/>
    <mergeCell ref="KNI25:KNP25"/>
    <mergeCell ref="KNQ25:KNX25"/>
    <mergeCell ref="KNY25:KOF25"/>
    <mergeCell ref="KLE25:KLL25"/>
    <mergeCell ref="KLM25:KLT25"/>
    <mergeCell ref="KLU25:KMB25"/>
    <mergeCell ref="KMC25:KMJ25"/>
    <mergeCell ref="KMK25:KMR25"/>
    <mergeCell ref="KJQ25:KJX25"/>
    <mergeCell ref="KJY25:KKF25"/>
    <mergeCell ref="KKG25:KKN25"/>
    <mergeCell ref="KKO25:KKV25"/>
    <mergeCell ref="KKW25:KLD25"/>
    <mergeCell ref="KIC25:KIJ25"/>
    <mergeCell ref="KIK25:KIR25"/>
    <mergeCell ref="KIS25:KIZ25"/>
    <mergeCell ref="KJA25:KJH25"/>
    <mergeCell ref="KJI25:KJP25"/>
    <mergeCell ref="KGO25:KGV25"/>
    <mergeCell ref="KGW25:KHD25"/>
    <mergeCell ref="KHE25:KHL25"/>
    <mergeCell ref="KHM25:KHT25"/>
    <mergeCell ref="KHU25:KIB25"/>
    <mergeCell ref="KFA25:KFH25"/>
    <mergeCell ref="KFI25:KFP25"/>
    <mergeCell ref="KFQ25:KFX25"/>
    <mergeCell ref="KFY25:KGF25"/>
    <mergeCell ref="KGG25:KGN25"/>
    <mergeCell ref="KDM25:KDT25"/>
    <mergeCell ref="KDU25:KEB25"/>
    <mergeCell ref="KEC25:KEJ25"/>
    <mergeCell ref="KEK25:KER25"/>
    <mergeCell ref="KES25:KEZ25"/>
    <mergeCell ref="KBY25:KCF25"/>
    <mergeCell ref="KCG25:KCN25"/>
    <mergeCell ref="KCO25:KCV25"/>
    <mergeCell ref="KCW25:KDD25"/>
    <mergeCell ref="KDE25:KDL25"/>
    <mergeCell ref="KAK25:KAR25"/>
    <mergeCell ref="KAS25:KAZ25"/>
    <mergeCell ref="KBA25:KBH25"/>
    <mergeCell ref="KBI25:KBP25"/>
    <mergeCell ref="KBQ25:KBX25"/>
    <mergeCell ref="JYW25:JZD25"/>
    <mergeCell ref="JZE25:JZL25"/>
    <mergeCell ref="JZM25:JZT25"/>
    <mergeCell ref="JZU25:KAB25"/>
    <mergeCell ref="KAC25:KAJ25"/>
    <mergeCell ref="JXI25:JXP25"/>
    <mergeCell ref="JXQ25:JXX25"/>
    <mergeCell ref="JXY25:JYF25"/>
    <mergeCell ref="JYG25:JYN25"/>
    <mergeCell ref="JYO25:JYV25"/>
    <mergeCell ref="JVU25:JWB25"/>
    <mergeCell ref="JWC25:JWJ25"/>
    <mergeCell ref="JWK25:JWR25"/>
    <mergeCell ref="JWS25:JWZ25"/>
    <mergeCell ref="JXA25:JXH25"/>
    <mergeCell ref="JUG25:JUN25"/>
    <mergeCell ref="JUO25:JUV25"/>
    <mergeCell ref="JUW25:JVD25"/>
    <mergeCell ref="JVE25:JVL25"/>
    <mergeCell ref="JVM25:JVT25"/>
    <mergeCell ref="JSS25:JSZ25"/>
    <mergeCell ref="JTA25:JTH25"/>
    <mergeCell ref="JTI25:JTP25"/>
    <mergeCell ref="JTQ25:JTX25"/>
    <mergeCell ref="JTY25:JUF25"/>
    <mergeCell ref="JRE25:JRL25"/>
    <mergeCell ref="JRM25:JRT25"/>
    <mergeCell ref="JRU25:JSB25"/>
    <mergeCell ref="JSC25:JSJ25"/>
    <mergeCell ref="JSK25:JSR25"/>
    <mergeCell ref="JPQ25:JPX25"/>
    <mergeCell ref="JPY25:JQF25"/>
    <mergeCell ref="JQG25:JQN25"/>
    <mergeCell ref="JQO25:JQV25"/>
    <mergeCell ref="JQW25:JRD25"/>
    <mergeCell ref="JOC25:JOJ25"/>
    <mergeCell ref="JOK25:JOR25"/>
    <mergeCell ref="JOS25:JOZ25"/>
    <mergeCell ref="JPA25:JPH25"/>
    <mergeCell ref="JPI25:JPP25"/>
    <mergeCell ref="JMO25:JMV25"/>
    <mergeCell ref="JMW25:JND25"/>
    <mergeCell ref="JNE25:JNL25"/>
    <mergeCell ref="JNM25:JNT25"/>
    <mergeCell ref="JNU25:JOB25"/>
    <mergeCell ref="JLA25:JLH25"/>
    <mergeCell ref="JLI25:JLP25"/>
    <mergeCell ref="JLQ25:JLX25"/>
    <mergeCell ref="JLY25:JMF25"/>
    <mergeCell ref="JMG25:JMN25"/>
    <mergeCell ref="JJM25:JJT25"/>
    <mergeCell ref="JJU25:JKB25"/>
    <mergeCell ref="JKC25:JKJ25"/>
    <mergeCell ref="JKK25:JKR25"/>
    <mergeCell ref="JKS25:JKZ25"/>
    <mergeCell ref="JHY25:JIF25"/>
    <mergeCell ref="JIG25:JIN25"/>
    <mergeCell ref="JIO25:JIV25"/>
    <mergeCell ref="JIW25:JJD25"/>
    <mergeCell ref="JJE25:JJL25"/>
    <mergeCell ref="JGK25:JGR25"/>
    <mergeCell ref="JGS25:JGZ25"/>
    <mergeCell ref="JHA25:JHH25"/>
    <mergeCell ref="JHI25:JHP25"/>
    <mergeCell ref="JHQ25:JHX25"/>
    <mergeCell ref="JEW25:JFD25"/>
    <mergeCell ref="JFE25:JFL25"/>
    <mergeCell ref="JFM25:JFT25"/>
    <mergeCell ref="JFU25:JGB25"/>
    <mergeCell ref="JGC25:JGJ25"/>
    <mergeCell ref="JDI25:JDP25"/>
    <mergeCell ref="JDQ25:JDX25"/>
    <mergeCell ref="JDY25:JEF25"/>
    <mergeCell ref="JEG25:JEN25"/>
    <mergeCell ref="JEO25:JEV25"/>
    <mergeCell ref="JBU25:JCB25"/>
    <mergeCell ref="JCC25:JCJ25"/>
    <mergeCell ref="JCK25:JCR25"/>
    <mergeCell ref="JCS25:JCZ25"/>
    <mergeCell ref="JDA25:JDH25"/>
    <mergeCell ref="JAG25:JAN25"/>
    <mergeCell ref="JAO25:JAV25"/>
    <mergeCell ref="JAW25:JBD25"/>
    <mergeCell ref="JBE25:JBL25"/>
    <mergeCell ref="JBM25:JBT25"/>
    <mergeCell ref="IYS25:IYZ25"/>
    <mergeCell ref="IZA25:IZH25"/>
    <mergeCell ref="IZI25:IZP25"/>
    <mergeCell ref="IZQ25:IZX25"/>
    <mergeCell ref="IZY25:JAF25"/>
    <mergeCell ref="IXE25:IXL25"/>
    <mergeCell ref="IXM25:IXT25"/>
    <mergeCell ref="IXU25:IYB25"/>
    <mergeCell ref="IYC25:IYJ25"/>
    <mergeCell ref="IYK25:IYR25"/>
    <mergeCell ref="IVQ25:IVX25"/>
    <mergeCell ref="IVY25:IWF25"/>
    <mergeCell ref="IWG25:IWN25"/>
    <mergeCell ref="IWO25:IWV25"/>
    <mergeCell ref="IWW25:IXD25"/>
    <mergeCell ref="IUC25:IUJ25"/>
    <mergeCell ref="IUK25:IUR25"/>
    <mergeCell ref="IUS25:IUZ25"/>
    <mergeCell ref="IVA25:IVH25"/>
    <mergeCell ref="IVI25:IVP25"/>
    <mergeCell ref="ISO25:ISV25"/>
    <mergeCell ref="ISW25:ITD25"/>
    <mergeCell ref="ITE25:ITL25"/>
    <mergeCell ref="ITM25:ITT25"/>
    <mergeCell ref="ITU25:IUB25"/>
    <mergeCell ref="IRA25:IRH25"/>
    <mergeCell ref="IRI25:IRP25"/>
    <mergeCell ref="IRQ25:IRX25"/>
    <mergeCell ref="IRY25:ISF25"/>
    <mergeCell ref="ISG25:ISN25"/>
    <mergeCell ref="IPM25:IPT25"/>
    <mergeCell ref="IPU25:IQB25"/>
    <mergeCell ref="IQC25:IQJ25"/>
    <mergeCell ref="IQK25:IQR25"/>
    <mergeCell ref="IQS25:IQZ25"/>
    <mergeCell ref="INY25:IOF25"/>
    <mergeCell ref="IOG25:ION25"/>
    <mergeCell ref="IOO25:IOV25"/>
    <mergeCell ref="IOW25:IPD25"/>
    <mergeCell ref="IPE25:IPL25"/>
    <mergeCell ref="IMK25:IMR25"/>
    <mergeCell ref="IMS25:IMZ25"/>
    <mergeCell ref="INA25:INH25"/>
    <mergeCell ref="INI25:INP25"/>
    <mergeCell ref="INQ25:INX25"/>
    <mergeCell ref="IKW25:ILD25"/>
    <mergeCell ref="ILE25:ILL25"/>
    <mergeCell ref="ILM25:ILT25"/>
    <mergeCell ref="ILU25:IMB25"/>
    <mergeCell ref="IMC25:IMJ25"/>
    <mergeCell ref="IJI25:IJP25"/>
    <mergeCell ref="IJQ25:IJX25"/>
    <mergeCell ref="IJY25:IKF25"/>
    <mergeCell ref="IKG25:IKN25"/>
    <mergeCell ref="IKO25:IKV25"/>
    <mergeCell ref="IHU25:IIB25"/>
    <mergeCell ref="IIC25:IIJ25"/>
    <mergeCell ref="IIK25:IIR25"/>
    <mergeCell ref="IIS25:IIZ25"/>
    <mergeCell ref="IJA25:IJH25"/>
    <mergeCell ref="IGG25:IGN25"/>
    <mergeCell ref="IGO25:IGV25"/>
    <mergeCell ref="IGW25:IHD25"/>
    <mergeCell ref="IHE25:IHL25"/>
    <mergeCell ref="IHM25:IHT25"/>
    <mergeCell ref="IES25:IEZ25"/>
    <mergeCell ref="IFA25:IFH25"/>
    <mergeCell ref="IFI25:IFP25"/>
    <mergeCell ref="IFQ25:IFX25"/>
    <mergeCell ref="IFY25:IGF25"/>
    <mergeCell ref="IDE25:IDL25"/>
    <mergeCell ref="IDM25:IDT25"/>
    <mergeCell ref="IDU25:IEB25"/>
    <mergeCell ref="IEC25:IEJ25"/>
    <mergeCell ref="IEK25:IER25"/>
    <mergeCell ref="IBQ25:IBX25"/>
    <mergeCell ref="IBY25:ICF25"/>
    <mergeCell ref="ICG25:ICN25"/>
    <mergeCell ref="ICO25:ICV25"/>
    <mergeCell ref="ICW25:IDD25"/>
    <mergeCell ref="IAC25:IAJ25"/>
    <mergeCell ref="IAK25:IAR25"/>
    <mergeCell ref="IAS25:IAZ25"/>
    <mergeCell ref="IBA25:IBH25"/>
    <mergeCell ref="IBI25:IBP25"/>
    <mergeCell ref="HYO25:HYV25"/>
    <mergeCell ref="HYW25:HZD25"/>
    <mergeCell ref="HZE25:HZL25"/>
    <mergeCell ref="HZM25:HZT25"/>
    <mergeCell ref="HZU25:IAB25"/>
    <mergeCell ref="HXA25:HXH25"/>
    <mergeCell ref="HXI25:HXP25"/>
    <mergeCell ref="HXQ25:HXX25"/>
    <mergeCell ref="HXY25:HYF25"/>
    <mergeCell ref="HYG25:HYN25"/>
    <mergeCell ref="HVM25:HVT25"/>
    <mergeCell ref="HVU25:HWB25"/>
    <mergeCell ref="HWC25:HWJ25"/>
    <mergeCell ref="HWK25:HWR25"/>
    <mergeCell ref="HWS25:HWZ25"/>
    <mergeCell ref="HTY25:HUF25"/>
    <mergeCell ref="HUG25:HUN25"/>
    <mergeCell ref="HUO25:HUV25"/>
    <mergeCell ref="HUW25:HVD25"/>
    <mergeCell ref="HVE25:HVL25"/>
    <mergeCell ref="HSK25:HSR25"/>
    <mergeCell ref="HSS25:HSZ25"/>
    <mergeCell ref="HTA25:HTH25"/>
    <mergeCell ref="HTI25:HTP25"/>
    <mergeCell ref="HTQ25:HTX25"/>
    <mergeCell ref="HQW25:HRD25"/>
    <mergeCell ref="HRE25:HRL25"/>
    <mergeCell ref="HRM25:HRT25"/>
    <mergeCell ref="HRU25:HSB25"/>
    <mergeCell ref="HSC25:HSJ25"/>
    <mergeCell ref="HPI25:HPP25"/>
    <mergeCell ref="HPQ25:HPX25"/>
    <mergeCell ref="HPY25:HQF25"/>
    <mergeCell ref="HQG25:HQN25"/>
    <mergeCell ref="HQO25:HQV25"/>
    <mergeCell ref="HNU25:HOB25"/>
    <mergeCell ref="HOC25:HOJ25"/>
    <mergeCell ref="HOK25:HOR25"/>
    <mergeCell ref="HOS25:HOZ25"/>
    <mergeCell ref="HPA25:HPH25"/>
    <mergeCell ref="HMG25:HMN25"/>
    <mergeCell ref="HMO25:HMV25"/>
    <mergeCell ref="HMW25:HND25"/>
    <mergeCell ref="HNE25:HNL25"/>
    <mergeCell ref="HNM25:HNT25"/>
    <mergeCell ref="HKS25:HKZ25"/>
    <mergeCell ref="HLA25:HLH25"/>
    <mergeCell ref="HLI25:HLP25"/>
    <mergeCell ref="HLQ25:HLX25"/>
    <mergeCell ref="HLY25:HMF25"/>
    <mergeCell ref="HJE25:HJL25"/>
    <mergeCell ref="HJM25:HJT25"/>
    <mergeCell ref="HJU25:HKB25"/>
    <mergeCell ref="HKC25:HKJ25"/>
    <mergeCell ref="HKK25:HKR25"/>
    <mergeCell ref="HHQ25:HHX25"/>
    <mergeCell ref="HHY25:HIF25"/>
    <mergeCell ref="HIG25:HIN25"/>
    <mergeCell ref="HIO25:HIV25"/>
    <mergeCell ref="HIW25:HJD25"/>
    <mergeCell ref="HGC25:HGJ25"/>
    <mergeCell ref="HGK25:HGR25"/>
    <mergeCell ref="HGS25:HGZ25"/>
    <mergeCell ref="HHA25:HHH25"/>
    <mergeCell ref="HHI25:HHP25"/>
    <mergeCell ref="HEO25:HEV25"/>
    <mergeCell ref="HEW25:HFD25"/>
    <mergeCell ref="HFE25:HFL25"/>
    <mergeCell ref="HFM25:HFT25"/>
    <mergeCell ref="HFU25:HGB25"/>
    <mergeCell ref="HDA25:HDH25"/>
    <mergeCell ref="HDI25:HDP25"/>
    <mergeCell ref="HDQ25:HDX25"/>
    <mergeCell ref="HDY25:HEF25"/>
    <mergeCell ref="HEG25:HEN25"/>
    <mergeCell ref="HBM25:HBT25"/>
    <mergeCell ref="HBU25:HCB25"/>
    <mergeCell ref="HCC25:HCJ25"/>
    <mergeCell ref="HCK25:HCR25"/>
    <mergeCell ref="HCS25:HCZ25"/>
    <mergeCell ref="GZY25:HAF25"/>
    <mergeCell ref="HAG25:HAN25"/>
    <mergeCell ref="HAO25:HAV25"/>
    <mergeCell ref="HAW25:HBD25"/>
    <mergeCell ref="HBE25:HBL25"/>
    <mergeCell ref="GYK25:GYR25"/>
    <mergeCell ref="GYS25:GYZ25"/>
    <mergeCell ref="GZA25:GZH25"/>
    <mergeCell ref="GZI25:GZP25"/>
    <mergeCell ref="GZQ25:GZX25"/>
    <mergeCell ref="GWW25:GXD25"/>
    <mergeCell ref="GXE25:GXL25"/>
    <mergeCell ref="GXM25:GXT25"/>
    <mergeCell ref="GXU25:GYB25"/>
    <mergeCell ref="GYC25:GYJ25"/>
    <mergeCell ref="GVI25:GVP25"/>
    <mergeCell ref="GVQ25:GVX25"/>
    <mergeCell ref="GVY25:GWF25"/>
    <mergeCell ref="GWG25:GWN25"/>
    <mergeCell ref="GWO25:GWV25"/>
    <mergeCell ref="GTU25:GUB25"/>
    <mergeCell ref="GUC25:GUJ25"/>
    <mergeCell ref="GUK25:GUR25"/>
    <mergeCell ref="GUS25:GUZ25"/>
    <mergeCell ref="GVA25:GVH25"/>
    <mergeCell ref="GSG25:GSN25"/>
    <mergeCell ref="GSO25:GSV25"/>
    <mergeCell ref="GSW25:GTD25"/>
    <mergeCell ref="GTE25:GTL25"/>
    <mergeCell ref="GTM25:GTT25"/>
    <mergeCell ref="GQS25:GQZ25"/>
    <mergeCell ref="GRA25:GRH25"/>
    <mergeCell ref="GRI25:GRP25"/>
    <mergeCell ref="GRQ25:GRX25"/>
    <mergeCell ref="GRY25:GSF25"/>
    <mergeCell ref="GPE25:GPL25"/>
    <mergeCell ref="GPM25:GPT25"/>
    <mergeCell ref="GPU25:GQB25"/>
    <mergeCell ref="GQC25:GQJ25"/>
    <mergeCell ref="GQK25:GQR25"/>
    <mergeCell ref="GNQ25:GNX25"/>
    <mergeCell ref="GNY25:GOF25"/>
    <mergeCell ref="GOG25:GON25"/>
    <mergeCell ref="GOO25:GOV25"/>
    <mergeCell ref="GOW25:GPD25"/>
    <mergeCell ref="GMC25:GMJ25"/>
    <mergeCell ref="GMK25:GMR25"/>
    <mergeCell ref="GMS25:GMZ25"/>
    <mergeCell ref="GNA25:GNH25"/>
    <mergeCell ref="GNI25:GNP25"/>
    <mergeCell ref="GKO25:GKV25"/>
    <mergeCell ref="GKW25:GLD25"/>
    <mergeCell ref="GLE25:GLL25"/>
    <mergeCell ref="GLM25:GLT25"/>
    <mergeCell ref="GLU25:GMB25"/>
    <mergeCell ref="GJA25:GJH25"/>
    <mergeCell ref="GJI25:GJP25"/>
    <mergeCell ref="GJQ25:GJX25"/>
    <mergeCell ref="GJY25:GKF25"/>
    <mergeCell ref="GKG25:GKN25"/>
    <mergeCell ref="GHM25:GHT25"/>
    <mergeCell ref="GHU25:GIB25"/>
    <mergeCell ref="GIC25:GIJ25"/>
    <mergeCell ref="GIK25:GIR25"/>
    <mergeCell ref="GIS25:GIZ25"/>
    <mergeCell ref="GFY25:GGF25"/>
    <mergeCell ref="GGG25:GGN25"/>
    <mergeCell ref="GGO25:GGV25"/>
    <mergeCell ref="GGW25:GHD25"/>
    <mergeCell ref="GHE25:GHL25"/>
    <mergeCell ref="GEK25:GER25"/>
    <mergeCell ref="GES25:GEZ25"/>
    <mergeCell ref="GFA25:GFH25"/>
    <mergeCell ref="GFI25:GFP25"/>
    <mergeCell ref="GFQ25:GFX25"/>
    <mergeCell ref="GCW25:GDD25"/>
    <mergeCell ref="GDE25:GDL25"/>
    <mergeCell ref="GDM25:GDT25"/>
    <mergeCell ref="GDU25:GEB25"/>
    <mergeCell ref="GEC25:GEJ25"/>
    <mergeCell ref="GBI25:GBP25"/>
    <mergeCell ref="GBQ25:GBX25"/>
    <mergeCell ref="GBY25:GCF25"/>
    <mergeCell ref="GCG25:GCN25"/>
    <mergeCell ref="GCO25:GCV25"/>
    <mergeCell ref="FZU25:GAB25"/>
    <mergeCell ref="GAC25:GAJ25"/>
    <mergeCell ref="GAK25:GAR25"/>
    <mergeCell ref="GAS25:GAZ25"/>
    <mergeCell ref="GBA25:GBH25"/>
    <mergeCell ref="FYG25:FYN25"/>
    <mergeCell ref="FYO25:FYV25"/>
    <mergeCell ref="FYW25:FZD25"/>
    <mergeCell ref="FZE25:FZL25"/>
    <mergeCell ref="FZM25:FZT25"/>
    <mergeCell ref="FWS25:FWZ25"/>
    <mergeCell ref="FXA25:FXH25"/>
    <mergeCell ref="FXI25:FXP25"/>
    <mergeCell ref="FXQ25:FXX25"/>
    <mergeCell ref="FXY25:FYF25"/>
    <mergeCell ref="FVE25:FVL25"/>
    <mergeCell ref="FVM25:FVT25"/>
    <mergeCell ref="FVU25:FWB25"/>
    <mergeCell ref="FWC25:FWJ25"/>
    <mergeCell ref="FWK25:FWR25"/>
    <mergeCell ref="FTQ25:FTX25"/>
    <mergeCell ref="FTY25:FUF25"/>
    <mergeCell ref="FUG25:FUN25"/>
    <mergeCell ref="FUO25:FUV25"/>
    <mergeCell ref="FUW25:FVD25"/>
    <mergeCell ref="FSC25:FSJ25"/>
    <mergeCell ref="FSK25:FSR25"/>
    <mergeCell ref="FSS25:FSZ25"/>
    <mergeCell ref="FTA25:FTH25"/>
    <mergeCell ref="FTI25:FTP25"/>
    <mergeCell ref="FQO25:FQV25"/>
    <mergeCell ref="FQW25:FRD25"/>
    <mergeCell ref="FRE25:FRL25"/>
    <mergeCell ref="FRM25:FRT25"/>
    <mergeCell ref="FRU25:FSB25"/>
    <mergeCell ref="FPA25:FPH25"/>
    <mergeCell ref="FPI25:FPP25"/>
    <mergeCell ref="FPQ25:FPX25"/>
    <mergeCell ref="FPY25:FQF25"/>
    <mergeCell ref="FQG25:FQN25"/>
    <mergeCell ref="FNM25:FNT25"/>
    <mergeCell ref="FNU25:FOB25"/>
    <mergeCell ref="FOC25:FOJ25"/>
    <mergeCell ref="FOK25:FOR25"/>
    <mergeCell ref="FOS25:FOZ25"/>
    <mergeCell ref="FLY25:FMF25"/>
    <mergeCell ref="FMG25:FMN25"/>
    <mergeCell ref="FMO25:FMV25"/>
    <mergeCell ref="FMW25:FND25"/>
    <mergeCell ref="FNE25:FNL25"/>
    <mergeCell ref="FKK25:FKR25"/>
    <mergeCell ref="FKS25:FKZ25"/>
    <mergeCell ref="FLA25:FLH25"/>
    <mergeCell ref="FLI25:FLP25"/>
    <mergeCell ref="FLQ25:FLX25"/>
    <mergeCell ref="FIW25:FJD25"/>
    <mergeCell ref="FJE25:FJL25"/>
    <mergeCell ref="FJM25:FJT25"/>
    <mergeCell ref="FJU25:FKB25"/>
    <mergeCell ref="FKC25:FKJ25"/>
    <mergeCell ref="FHI25:FHP25"/>
    <mergeCell ref="FHQ25:FHX25"/>
    <mergeCell ref="FHY25:FIF25"/>
    <mergeCell ref="FIG25:FIN25"/>
    <mergeCell ref="FIO25:FIV25"/>
    <mergeCell ref="FFU25:FGB25"/>
    <mergeCell ref="FGC25:FGJ25"/>
    <mergeCell ref="FGK25:FGR25"/>
    <mergeCell ref="FGS25:FGZ25"/>
    <mergeCell ref="FHA25:FHH25"/>
    <mergeCell ref="FEG25:FEN25"/>
    <mergeCell ref="FEO25:FEV25"/>
    <mergeCell ref="FEW25:FFD25"/>
    <mergeCell ref="FFE25:FFL25"/>
    <mergeCell ref="FFM25:FFT25"/>
    <mergeCell ref="FCS25:FCZ25"/>
    <mergeCell ref="FDA25:FDH25"/>
    <mergeCell ref="FDI25:FDP25"/>
    <mergeCell ref="FDQ25:FDX25"/>
    <mergeCell ref="FDY25:FEF25"/>
    <mergeCell ref="FBE25:FBL25"/>
    <mergeCell ref="FBM25:FBT25"/>
    <mergeCell ref="FBU25:FCB25"/>
    <mergeCell ref="FCC25:FCJ25"/>
    <mergeCell ref="FCK25:FCR25"/>
    <mergeCell ref="EZQ25:EZX25"/>
    <mergeCell ref="EZY25:FAF25"/>
    <mergeCell ref="FAG25:FAN25"/>
    <mergeCell ref="FAO25:FAV25"/>
    <mergeCell ref="FAW25:FBD25"/>
    <mergeCell ref="EYC25:EYJ25"/>
    <mergeCell ref="EYK25:EYR25"/>
    <mergeCell ref="EYS25:EYZ25"/>
    <mergeCell ref="EZA25:EZH25"/>
    <mergeCell ref="EZI25:EZP25"/>
    <mergeCell ref="EWO25:EWV25"/>
    <mergeCell ref="EWW25:EXD25"/>
    <mergeCell ref="EXE25:EXL25"/>
    <mergeCell ref="EXM25:EXT25"/>
    <mergeCell ref="EXU25:EYB25"/>
    <mergeCell ref="EVA25:EVH25"/>
    <mergeCell ref="EVI25:EVP25"/>
    <mergeCell ref="EVQ25:EVX25"/>
    <mergeCell ref="EVY25:EWF25"/>
    <mergeCell ref="EWG25:EWN25"/>
    <mergeCell ref="ETM25:ETT25"/>
    <mergeCell ref="ETU25:EUB25"/>
    <mergeCell ref="EUC25:EUJ25"/>
    <mergeCell ref="EUK25:EUR25"/>
    <mergeCell ref="EUS25:EUZ25"/>
    <mergeCell ref="ERY25:ESF25"/>
    <mergeCell ref="ESG25:ESN25"/>
    <mergeCell ref="ESO25:ESV25"/>
    <mergeCell ref="ESW25:ETD25"/>
    <mergeCell ref="ETE25:ETL25"/>
    <mergeCell ref="EQK25:EQR25"/>
    <mergeCell ref="EQS25:EQZ25"/>
    <mergeCell ref="ERA25:ERH25"/>
    <mergeCell ref="ERI25:ERP25"/>
    <mergeCell ref="ERQ25:ERX25"/>
    <mergeCell ref="EOW25:EPD25"/>
    <mergeCell ref="EPE25:EPL25"/>
    <mergeCell ref="EPM25:EPT25"/>
    <mergeCell ref="EPU25:EQB25"/>
    <mergeCell ref="EQC25:EQJ25"/>
    <mergeCell ref="ENI25:ENP25"/>
    <mergeCell ref="ENQ25:ENX25"/>
    <mergeCell ref="ENY25:EOF25"/>
    <mergeCell ref="EOG25:EON25"/>
    <mergeCell ref="EOO25:EOV25"/>
    <mergeCell ref="ELU25:EMB25"/>
    <mergeCell ref="EMC25:EMJ25"/>
    <mergeCell ref="EMK25:EMR25"/>
    <mergeCell ref="EMS25:EMZ25"/>
    <mergeCell ref="ENA25:ENH25"/>
    <mergeCell ref="EKG25:EKN25"/>
    <mergeCell ref="EKO25:EKV25"/>
    <mergeCell ref="EKW25:ELD25"/>
    <mergeCell ref="ELE25:ELL25"/>
    <mergeCell ref="ELM25:ELT25"/>
    <mergeCell ref="EIS25:EIZ25"/>
    <mergeCell ref="EJA25:EJH25"/>
    <mergeCell ref="EJI25:EJP25"/>
    <mergeCell ref="EJQ25:EJX25"/>
    <mergeCell ref="EJY25:EKF25"/>
    <mergeCell ref="EHE25:EHL25"/>
    <mergeCell ref="EHM25:EHT25"/>
    <mergeCell ref="EHU25:EIB25"/>
    <mergeCell ref="EIC25:EIJ25"/>
    <mergeCell ref="EIK25:EIR25"/>
    <mergeCell ref="EFQ25:EFX25"/>
    <mergeCell ref="EFY25:EGF25"/>
    <mergeCell ref="EGG25:EGN25"/>
    <mergeCell ref="EGO25:EGV25"/>
    <mergeCell ref="EGW25:EHD25"/>
    <mergeCell ref="EEC25:EEJ25"/>
    <mergeCell ref="EEK25:EER25"/>
    <mergeCell ref="EES25:EEZ25"/>
    <mergeCell ref="EFA25:EFH25"/>
    <mergeCell ref="EFI25:EFP25"/>
    <mergeCell ref="ECO25:ECV25"/>
    <mergeCell ref="ECW25:EDD25"/>
    <mergeCell ref="EDE25:EDL25"/>
    <mergeCell ref="EDM25:EDT25"/>
    <mergeCell ref="EDU25:EEB25"/>
    <mergeCell ref="EBA25:EBH25"/>
    <mergeCell ref="EBI25:EBP25"/>
    <mergeCell ref="EBQ25:EBX25"/>
    <mergeCell ref="EBY25:ECF25"/>
    <mergeCell ref="ECG25:ECN25"/>
    <mergeCell ref="DZM25:DZT25"/>
    <mergeCell ref="DZU25:EAB25"/>
    <mergeCell ref="EAC25:EAJ25"/>
    <mergeCell ref="EAK25:EAR25"/>
    <mergeCell ref="EAS25:EAZ25"/>
    <mergeCell ref="DXY25:DYF25"/>
    <mergeCell ref="DYG25:DYN25"/>
    <mergeCell ref="DYO25:DYV25"/>
    <mergeCell ref="DYW25:DZD25"/>
    <mergeCell ref="DZE25:DZL25"/>
    <mergeCell ref="DWK25:DWR25"/>
    <mergeCell ref="DWS25:DWZ25"/>
    <mergeCell ref="DXA25:DXH25"/>
    <mergeCell ref="DXI25:DXP25"/>
    <mergeCell ref="DXQ25:DXX25"/>
    <mergeCell ref="DUW25:DVD25"/>
    <mergeCell ref="DVE25:DVL25"/>
    <mergeCell ref="DVM25:DVT25"/>
    <mergeCell ref="DVU25:DWB25"/>
    <mergeCell ref="DWC25:DWJ25"/>
    <mergeCell ref="DTI25:DTP25"/>
    <mergeCell ref="DTQ25:DTX25"/>
    <mergeCell ref="DTY25:DUF25"/>
    <mergeCell ref="DUG25:DUN25"/>
    <mergeCell ref="DUO25:DUV25"/>
    <mergeCell ref="DRU25:DSB25"/>
    <mergeCell ref="DSC25:DSJ25"/>
    <mergeCell ref="DSK25:DSR25"/>
    <mergeCell ref="DSS25:DSZ25"/>
    <mergeCell ref="DTA25:DTH25"/>
    <mergeCell ref="DQG25:DQN25"/>
    <mergeCell ref="DQO25:DQV25"/>
    <mergeCell ref="DQW25:DRD25"/>
    <mergeCell ref="DRE25:DRL25"/>
    <mergeCell ref="DRM25:DRT25"/>
    <mergeCell ref="DOS25:DOZ25"/>
    <mergeCell ref="DPA25:DPH25"/>
    <mergeCell ref="DPI25:DPP25"/>
    <mergeCell ref="DPQ25:DPX25"/>
    <mergeCell ref="DPY25:DQF25"/>
    <mergeCell ref="DNE25:DNL25"/>
    <mergeCell ref="DNM25:DNT25"/>
    <mergeCell ref="DNU25:DOB25"/>
    <mergeCell ref="DOC25:DOJ25"/>
    <mergeCell ref="DOK25:DOR25"/>
    <mergeCell ref="DLQ25:DLX25"/>
    <mergeCell ref="DLY25:DMF25"/>
    <mergeCell ref="DMG25:DMN25"/>
    <mergeCell ref="DMO25:DMV25"/>
    <mergeCell ref="DMW25:DND25"/>
    <mergeCell ref="DKC25:DKJ25"/>
    <mergeCell ref="DKK25:DKR25"/>
    <mergeCell ref="DKS25:DKZ25"/>
    <mergeCell ref="DLA25:DLH25"/>
    <mergeCell ref="DLI25:DLP25"/>
    <mergeCell ref="DIO25:DIV25"/>
    <mergeCell ref="DIW25:DJD25"/>
    <mergeCell ref="DJE25:DJL25"/>
    <mergeCell ref="DJM25:DJT25"/>
    <mergeCell ref="DJU25:DKB25"/>
    <mergeCell ref="DHA25:DHH25"/>
    <mergeCell ref="DHI25:DHP25"/>
    <mergeCell ref="DHQ25:DHX25"/>
    <mergeCell ref="DHY25:DIF25"/>
    <mergeCell ref="DIG25:DIN25"/>
    <mergeCell ref="DFM25:DFT25"/>
    <mergeCell ref="DFU25:DGB25"/>
    <mergeCell ref="DGC25:DGJ25"/>
    <mergeCell ref="DGK25:DGR25"/>
    <mergeCell ref="DGS25:DGZ25"/>
    <mergeCell ref="DDY25:DEF25"/>
    <mergeCell ref="DEG25:DEN25"/>
    <mergeCell ref="DEO25:DEV25"/>
    <mergeCell ref="DEW25:DFD25"/>
    <mergeCell ref="DFE25:DFL25"/>
    <mergeCell ref="DCK25:DCR25"/>
    <mergeCell ref="DCS25:DCZ25"/>
    <mergeCell ref="DDA25:DDH25"/>
    <mergeCell ref="DDI25:DDP25"/>
    <mergeCell ref="DDQ25:DDX25"/>
    <mergeCell ref="DAW25:DBD25"/>
    <mergeCell ref="DBE25:DBL25"/>
    <mergeCell ref="DBM25:DBT25"/>
    <mergeCell ref="DBU25:DCB25"/>
    <mergeCell ref="DCC25:DCJ25"/>
    <mergeCell ref="CZI25:CZP25"/>
    <mergeCell ref="CZQ25:CZX25"/>
    <mergeCell ref="CZY25:DAF25"/>
    <mergeCell ref="DAG25:DAN25"/>
    <mergeCell ref="DAO25:DAV25"/>
    <mergeCell ref="CXU25:CYB25"/>
    <mergeCell ref="CYC25:CYJ25"/>
    <mergeCell ref="CYK25:CYR25"/>
    <mergeCell ref="CYS25:CYZ25"/>
    <mergeCell ref="CZA25:CZH25"/>
    <mergeCell ref="CWG25:CWN25"/>
    <mergeCell ref="CWO25:CWV25"/>
    <mergeCell ref="CWW25:CXD25"/>
    <mergeCell ref="CXE25:CXL25"/>
    <mergeCell ref="CXM25:CXT25"/>
    <mergeCell ref="CUS25:CUZ25"/>
    <mergeCell ref="CVA25:CVH25"/>
    <mergeCell ref="CVI25:CVP25"/>
    <mergeCell ref="CVQ25:CVX25"/>
    <mergeCell ref="CVY25:CWF25"/>
    <mergeCell ref="CTE25:CTL25"/>
    <mergeCell ref="CTM25:CTT25"/>
    <mergeCell ref="CTU25:CUB25"/>
    <mergeCell ref="CUC25:CUJ25"/>
    <mergeCell ref="CUK25:CUR25"/>
    <mergeCell ref="CRQ25:CRX25"/>
    <mergeCell ref="CRY25:CSF25"/>
    <mergeCell ref="CSG25:CSN25"/>
    <mergeCell ref="CSO25:CSV25"/>
    <mergeCell ref="CSW25:CTD25"/>
    <mergeCell ref="CQC25:CQJ25"/>
    <mergeCell ref="CQK25:CQR25"/>
    <mergeCell ref="CQS25:CQZ25"/>
    <mergeCell ref="CRA25:CRH25"/>
    <mergeCell ref="CRI25:CRP25"/>
    <mergeCell ref="COO25:COV25"/>
    <mergeCell ref="COW25:CPD25"/>
    <mergeCell ref="CPE25:CPL25"/>
    <mergeCell ref="CPM25:CPT25"/>
    <mergeCell ref="CPU25:CQB25"/>
    <mergeCell ref="CNA25:CNH25"/>
    <mergeCell ref="CNI25:CNP25"/>
    <mergeCell ref="CNQ25:CNX25"/>
    <mergeCell ref="CNY25:COF25"/>
    <mergeCell ref="COG25:CON25"/>
    <mergeCell ref="CLM25:CLT25"/>
    <mergeCell ref="CLU25:CMB25"/>
    <mergeCell ref="CMC25:CMJ25"/>
    <mergeCell ref="CMK25:CMR25"/>
    <mergeCell ref="CMS25:CMZ25"/>
    <mergeCell ref="CJY25:CKF25"/>
    <mergeCell ref="CKG25:CKN25"/>
    <mergeCell ref="CKO25:CKV25"/>
    <mergeCell ref="CKW25:CLD25"/>
    <mergeCell ref="CLE25:CLL25"/>
    <mergeCell ref="CIK25:CIR25"/>
    <mergeCell ref="CIS25:CIZ25"/>
    <mergeCell ref="CJA25:CJH25"/>
    <mergeCell ref="CJI25:CJP25"/>
    <mergeCell ref="CJQ25:CJX25"/>
    <mergeCell ref="CGW25:CHD25"/>
    <mergeCell ref="CHE25:CHL25"/>
    <mergeCell ref="CHM25:CHT25"/>
    <mergeCell ref="CHU25:CIB25"/>
    <mergeCell ref="CIC25:CIJ25"/>
    <mergeCell ref="CFI25:CFP25"/>
    <mergeCell ref="CFQ25:CFX25"/>
    <mergeCell ref="CFY25:CGF25"/>
    <mergeCell ref="CGG25:CGN25"/>
    <mergeCell ref="CGO25:CGV25"/>
    <mergeCell ref="CDU25:CEB25"/>
    <mergeCell ref="CEC25:CEJ25"/>
    <mergeCell ref="CEK25:CER25"/>
    <mergeCell ref="CES25:CEZ25"/>
    <mergeCell ref="CFA25:CFH25"/>
    <mergeCell ref="CCG25:CCN25"/>
    <mergeCell ref="CCO25:CCV25"/>
    <mergeCell ref="CCW25:CDD25"/>
    <mergeCell ref="CDE25:CDL25"/>
    <mergeCell ref="CDM25:CDT25"/>
    <mergeCell ref="CAS25:CAZ25"/>
    <mergeCell ref="CBA25:CBH25"/>
    <mergeCell ref="CBI25:CBP25"/>
    <mergeCell ref="CBQ25:CBX25"/>
    <mergeCell ref="CBY25:CCF25"/>
    <mergeCell ref="BZE25:BZL25"/>
    <mergeCell ref="BZM25:BZT25"/>
    <mergeCell ref="BZU25:CAB25"/>
    <mergeCell ref="CAC25:CAJ25"/>
    <mergeCell ref="CAK25:CAR25"/>
    <mergeCell ref="BXQ25:BXX25"/>
    <mergeCell ref="BXY25:BYF25"/>
    <mergeCell ref="BYG25:BYN25"/>
    <mergeCell ref="BYO25:BYV25"/>
    <mergeCell ref="BYW25:BZD25"/>
    <mergeCell ref="BWC25:BWJ25"/>
    <mergeCell ref="BWK25:BWR25"/>
    <mergeCell ref="BWS25:BWZ25"/>
    <mergeCell ref="BXA25:BXH25"/>
    <mergeCell ref="BXI25:BXP25"/>
    <mergeCell ref="BUO25:BUV25"/>
    <mergeCell ref="BUW25:BVD25"/>
    <mergeCell ref="BVE25:BVL25"/>
    <mergeCell ref="BVM25:BVT25"/>
    <mergeCell ref="BVU25:BWB25"/>
    <mergeCell ref="BTA25:BTH25"/>
    <mergeCell ref="BTI25:BTP25"/>
    <mergeCell ref="BTQ25:BTX25"/>
    <mergeCell ref="BTY25:BUF25"/>
    <mergeCell ref="BUG25:BUN25"/>
    <mergeCell ref="BRM25:BRT25"/>
    <mergeCell ref="BRU25:BSB25"/>
    <mergeCell ref="BSC25:BSJ25"/>
    <mergeCell ref="BSK25:BSR25"/>
    <mergeCell ref="BSS25:BSZ25"/>
    <mergeCell ref="BPY25:BQF25"/>
    <mergeCell ref="BQG25:BQN25"/>
    <mergeCell ref="BQO25:BQV25"/>
    <mergeCell ref="BQW25:BRD25"/>
    <mergeCell ref="BRE25:BRL25"/>
    <mergeCell ref="BOK25:BOR25"/>
    <mergeCell ref="BOS25:BOZ25"/>
    <mergeCell ref="BPA25:BPH25"/>
    <mergeCell ref="BPI25:BPP25"/>
    <mergeCell ref="BPQ25:BPX25"/>
    <mergeCell ref="BMW25:BND25"/>
    <mergeCell ref="BNE25:BNL25"/>
    <mergeCell ref="BNM25:BNT25"/>
    <mergeCell ref="BNU25:BOB25"/>
    <mergeCell ref="BOC25:BOJ25"/>
    <mergeCell ref="BLI25:BLP25"/>
    <mergeCell ref="BLQ25:BLX25"/>
    <mergeCell ref="BLY25:BMF25"/>
    <mergeCell ref="BMG25:BMN25"/>
    <mergeCell ref="BMO25:BMV25"/>
    <mergeCell ref="BJU25:BKB25"/>
    <mergeCell ref="BKC25:BKJ25"/>
    <mergeCell ref="BKK25:BKR25"/>
    <mergeCell ref="BKS25:BKZ25"/>
    <mergeCell ref="BLA25:BLH25"/>
    <mergeCell ref="BIG25:BIN25"/>
    <mergeCell ref="BIO25:BIV25"/>
    <mergeCell ref="BIW25:BJD25"/>
    <mergeCell ref="BJE25:BJL25"/>
    <mergeCell ref="BJM25:BJT25"/>
    <mergeCell ref="BGS25:BGZ25"/>
    <mergeCell ref="BHA25:BHH25"/>
    <mergeCell ref="BHI25:BHP25"/>
    <mergeCell ref="BHQ25:BHX25"/>
    <mergeCell ref="BHY25:BIF25"/>
    <mergeCell ref="BFE25:BFL25"/>
    <mergeCell ref="BFM25:BFT25"/>
    <mergeCell ref="BFU25:BGB25"/>
    <mergeCell ref="BGC25:BGJ25"/>
    <mergeCell ref="BGK25:BGR25"/>
    <mergeCell ref="BDQ25:BDX25"/>
    <mergeCell ref="BDY25:BEF25"/>
    <mergeCell ref="BEG25:BEN25"/>
    <mergeCell ref="BEO25:BEV25"/>
    <mergeCell ref="BEW25:BFD25"/>
    <mergeCell ref="BCC25:BCJ25"/>
    <mergeCell ref="BCK25:BCR25"/>
    <mergeCell ref="BCS25:BCZ25"/>
    <mergeCell ref="BDA25:BDH25"/>
    <mergeCell ref="BDI25:BDP25"/>
    <mergeCell ref="BAO25:BAV25"/>
    <mergeCell ref="BAW25:BBD25"/>
    <mergeCell ref="BBE25:BBL25"/>
    <mergeCell ref="BBM25:BBT25"/>
    <mergeCell ref="BBU25:BCB25"/>
    <mergeCell ref="AZA25:AZH25"/>
    <mergeCell ref="AZI25:AZP25"/>
    <mergeCell ref="AZQ25:AZX25"/>
    <mergeCell ref="AZY25:BAF25"/>
    <mergeCell ref="BAG25:BAN25"/>
    <mergeCell ref="AXM25:AXT25"/>
    <mergeCell ref="AXU25:AYB25"/>
    <mergeCell ref="AYC25:AYJ25"/>
    <mergeCell ref="AYK25:AYR25"/>
    <mergeCell ref="AYS25:AYZ25"/>
    <mergeCell ref="AVY25:AWF25"/>
    <mergeCell ref="AWG25:AWN25"/>
    <mergeCell ref="AWO25:AWV25"/>
    <mergeCell ref="AWW25:AXD25"/>
    <mergeCell ref="AXE25:AXL25"/>
    <mergeCell ref="AUK25:AUR25"/>
    <mergeCell ref="AUS25:AUZ25"/>
    <mergeCell ref="AVA25:AVH25"/>
    <mergeCell ref="AVI25:AVP25"/>
    <mergeCell ref="AVQ25:AVX25"/>
    <mergeCell ref="ASW25:ATD25"/>
    <mergeCell ref="ATE25:ATL25"/>
    <mergeCell ref="ATM25:ATT25"/>
    <mergeCell ref="ATU25:AUB25"/>
    <mergeCell ref="AUC25:AUJ25"/>
    <mergeCell ref="ARI25:ARP25"/>
    <mergeCell ref="ARQ25:ARX25"/>
    <mergeCell ref="ARY25:ASF25"/>
    <mergeCell ref="ASG25:ASN25"/>
    <mergeCell ref="ASO25:ASV25"/>
    <mergeCell ref="APU25:AQB25"/>
    <mergeCell ref="AQC25:AQJ25"/>
    <mergeCell ref="AQK25:AQR25"/>
    <mergeCell ref="AQS25:AQZ25"/>
    <mergeCell ref="ARA25:ARH25"/>
    <mergeCell ref="AOG25:AON25"/>
    <mergeCell ref="AOO25:AOV25"/>
    <mergeCell ref="AOW25:APD25"/>
    <mergeCell ref="APE25:APL25"/>
    <mergeCell ref="APM25:APT25"/>
    <mergeCell ref="AMS25:AMZ25"/>
    <mergeCell ref="ANA25:ANH25"/>
    <mergeCell ref="ANI25:ANP25"/>
    <mergeCell ref="ANQ25:ANX25"/>
    <mergeCell ref="ANY25:AOF25"/>
    <mergeCell ref="ALE25:ALL25"/>
    <mergeCell ref="ALM25:ALT25"/>
    <mergeCell ref="ALU25:AMB25"/>
    <mergeCell ref="AMC25:AMJ25"/>
    <mergeCell ref="AMK25:AMR25"/>
    <mergeCell ref="AJQ25:AJX25"/>
    <mergeCell ref="AJY25:AKF25"/>
    <mergeCell ref="AKG25:AKN25"/>
    <mergeCell ref="AKO25:AKV25"/>
    <mergeCell ref="AKW25:ALD25"/>
    <mergeCell ref="AIC25:AIJ25"/>
    <mergeCell ref="AIK25:AIR25"/>
    <mergeCell ref="AIS25:AIZ25"/>
    <mergeCell ref="AJA25:AJH25"/>
    <mergeCell ref="AJI25:AJP25"/>
    <mergeCell ref="AGO25:AGV25"/>
    <mergeCell ref="AGW25:AHD25"/>
    <mergeCell ref="AHE25:AHL25"/>
    <mergeCell ref="AHM25:AHT25"/>
    <mergeCell ref="AHU25:AIB25"/>
    <mergeCell ref="AFA25:AFH25"/>
    <mergeCell ref="AFI25:AFP25"/>
    <mergeCell ref="AFQ25:AFX25"/>
    <mergeCell ref="AFY25:AGF25"/>
    <mergeCell ref="AGG25:AGN25"/>
    <mergeCell ref="ADM25:ADT25"/>
    <mergeCell ref="ADU25:AEB25"/>
    <mergeCell ref="AEC25:AEJ25"/>
    <mergeCell ref="AEK25:AER25"/>
    <mergeCell ref="AES25:AEZ25"/>
    <mergeCell ref="ABY25:ACF25"/>
    <mergeCell ref="ACG25:ACN25"/>
    <mergeCell ref="ACO25:ACV25"/>
    <mergeCell ref="ACW25:ADD25"/>
    <mergeCell ref="ADE25:ADL25"/>
    <mergeCell ref="AAK25:AAR25"/>
    <mergeCell ref="AAS25:AAZ25"/>
    <mergeCell ref="ABA25:ABH25"/>
    <mergeCell ref="ABI25:ABP25"/>
    <mergeCell ref="ABQ25:ABX25"/>
    <mergeCell ref="YW25:ZD25"/>
    <mergeCell ref="ZE25:ZL25"/>
    <mergeCell ref="ZM25:ZT25"/>
    <mergeCell ref="ZU25:AAB25"/>
    <mergeCell ref="AAC25:AAJ25"/>
    <mergeCell ref="XI25:XP25"/>
    <mergeCell ref="XQ25:XX25"/>
    <mergeCell ref="XY25:YF25"/>
    <mergeCell ref="YG25:YN25"/>
    <mergeCell ref="YO25:YV25"/>
    <mergeCell ref="VU25:WB25"/>
    <mergeCell ref="WC25:WJ25"/>
    <mergeCell ref="WK25:WR25"/>
    <mergeCell ref="WS25:WZ25"/>
    <mergeCell ref="XA25:XH25"/>
    <mergeCell ref="UG25:UN25"/>
    <mergeCell ref="UO25:UV25"/>
    <mergeCell ref="UW25:VD25"/>
    <mergeCell ref="VE25:VL25"/>
    <mergeCell ref="VM25:VT25"/>
    <mergeCell ref="SS25:SZ25"/>
    <mergeCell ref="TA25:TH25"/>
    <mergeCell ref="TI25:TP25"/>
    <mergeCell ref="TQ25:TX25"/>
    <mergeCell ref="TY25:UF25"/>
    <mergeCell ref="RE25:RL25"/>
    <mergeCell ref="RM25:RT25"/>
    <mergeCell ref="RU25:SB25"/>
    <mergeCell ref="SC25:SJ25"/>
    <mergeCell ref="SK25:SR25"/>
    <mergeCell ref="DY25:EF25"/>
    <mergeCell ref="EG25:EN25"/>
    <mergeCell ref="EO25:EV25"/>
    <mergeCell ref="PQ25:PX25"/>
    <mergeCell ref="PY25:QF25"/>
    <mergeCell ref="QG25:QN25"/>
    <mergeCell ref="QO25:QV25"/>
    <mergeCell ref="QW25:RD25"/>
    <mergeCell ref="OC25:OJ25"/>
    <mergeCell ref="OK25:OR25"/>
    <mergeCell ref="OS25:OZ25"/>
    <mergeCell ref="PA25:PH25"/>
    <mergeCell ref="PI25:PP25"/>
    <mergeCell ref="MW25:ND25"/>
    <mergeCell ref="NE25:NL25"/>
    <mergeCell ref="NM25:NT25"/>
    <mergeCell ref="NU25:OB25"/>
    <mergeCell ref="LA25:LH25"/>
    <mergeCell ref="LI25:LP25"/>
    <mergeCell ref="LQ25:LX25"/>
    <mergeCell ref="LY25:MF25"/>
    <mergeCell ref="MG25:MN25"/>
    <mergeCell ref="CK25:CR25"/>
    <mergeCell ref="CS25:CZ25"/>
    <mergeCell ref="DA25:DH25"/>
    <mergeCell ref="A6:E6"/>
    <mergeCell ref="A25:H25"/>
    <mergeCell ref="H14:L14"/>
    <mergeCell ref="MO25:MV25"/>
    <mergeCell ref="GK25:GR25"/>
    <mergeCell ref="GS25:GZ25"/>
    <mergeCell ref="HA25:HH25"/>
    <mergeCell ref="HI25:HP25"/>
    <mergeCell ref="HQ25:HX25"/>
    <mergeCell ref="EW25:FD25"/>
    <mergeCell ref="FE25:FL25"/>
    <mergeCell ref="A13:E13"/>
    <mergeCell ref="A14:E14"/>
    <mergeCell ref="A12:G12"/>
    <mergeCell ref="JM25:JT25"/>
    <mergeCell ref="JU25:KB25"/>
    <mergeCell ref="KC25:KJ25"/>
    <mergeCell ref="KK25:KR25"/>
    <mergeCell ref="KS25:KZ25"/>
    <mergeCell ref="HY25:IF25"/>
    <mergeCell ref="IG25:IN25"/>
    <mergeCell ref="IO25:IV25"/>
    <mergeCell ref="IW25:JD25"/>
    <mergeCell ref="JE25:JL25"/>
    <mergeCell ref="FM25:FT25"/>
    <mergeCell ref="FU25:GB25"/>
    <mergeCell ref="GC25:GJ25"/>
    <mergeCell ref="DI25:DP25"/>
    <mergeCell ref="DQ25:DX25"/>
    <mergeCell ref="A2:H2"/>
    <mergeCell ref="A3:A4"/>
    <mergeCell ref="A7:D7"/>
    <mergeCell ref="A10:C10"/>
    <mergeCell ref="A24:H24"/>
    <mergeCell ref="A15:H15"/>
    <mergeCell ref="A17:B17"/>
    <mergeCell ref="C17:H17"/>
    <mergeCell ref="A19:H19"/>
    <mergeCell ref="A20:H20"/>
    <mergeCell ref="A21:H21"/>
    <mergeCell ref="A22:H22"/>
    <mergeCell ref="A23:H23"/>
    <mergeCell ref="B3:G3"/>
    <mergeCell ref="B4:G4"/>
    <mergeCell ref="BU25:CB25"/>
    <mergeCell ref="CC25:CJ25"/>
  </mergeCells>
  <dataValidations count="3">
    <dataValidation type="list" allowBlank="1" showInputMessage="1" showErrorMessage="1" sqref="G7" xr:uid="{7CD5274E-AD0A-4FF8-9E17-B8CE5B1D30DE}">
      <formula1>"……….,nová cena,první riziko,časová cena,jiná cena,náklady na obnovu"</formula1>
    </dataValidation>
    <dataValidation type="list" showInputMessage="1" showErrorMessage="1" sqref="G8" xr:uid="{D4EF3F8B-16C5-4634-B8FE-6A41AD1E4F0E}">
      <formula1>cena2</formula1>
    </dataValidation>
    <dataValidation type="list" allowBlank="1" showInputMessage="1" showErrorMessage="1" sqref="G9:G10" xr:uid="{41BE91D6-55A6-4ABB-B9D3-DBB0F4E69F2A}">
      <formula1>cena2</formula1>
    </dataValidation>
  </dataValidations>
  <printOptions horizontalCentered="1"/>
  <pageMargins left="0.19685039370078741" right="0.19685039370078741" top="0.19685039370078741" bottom="0.39370078740157483" header="0.31496062992125984" footer="0.31496062992125984"/>
  <pageSetup paperSize="9" scale="61"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7"/>
  <sheetViews>
    <sheetView showGridLines="0" workbookViewId="0">
      <selection activeCell="L39" sqref="L39"/>
    </sheetView>
  </sheetViews>
  <sheetFormatPr defaultRowHeight="13.2"/>
  <cols>
    <col min="1" max="5" width="20.6640625" customWidth="1"/>
    <col min="6" max="7" width="22.33203125" customWidth="1"/>
  </cols>
  <sheetData>
    <row r="1" spans="1:7" s="18" customFormat="1" ht="30" customHeight="1">
      <c r="A1" s="296"/>
      <c r="B1" s="296"/>
      <c r="C1" s="296"/>
      <c r="D1" s="296"/>
      <c r="E1" s="296"/>
      <c r="F1" s="296"/>
      <c r="G1" s="296"/>
    </row>
    <row r="2" spans="1:7" s="18" customFormat="1" ht="24.6" customHeight="1">
      <c r="A2" s="298" t="s">
        <v>77</v>
      </c>
      <c r="B2" s="298"/>
      <c r="C2" s="298"/>
      <c r="D2" s="298"/>
      <c r="E2" s="298"/>
      <c r="F2" s="298"/>
      <c r="G2" s="298"/>
    </row>
    <row r="3" spans="1:7" s="18" customFormat="1" ht="12.75" customHeight="1">
      <c r="A3" s="50"/>
      <c r="B3" s="50"/>
      <c r="C3" s="50"/>
      <c r="D3" s="50"/>
      <c r="E3" s="50"/>
      <c r="F3" s="50"/>
      <c r="G3" s="50"/>
    </row>
    <row r="4" spans="1:7" s="18" customFormat="1" ht="18.600000000000001" customHeight="1">
      <c r="A4" s="302" t="s">
        <v>2</v>
      </c>
      <c r="B4" s="194" t="s">
        <v>301</v>
      </c>
      <c r="C4" s="195"/>
      <c r="D4" s="195"/>
      <c r="E4" s="195"/>
      <c r="F4" s="195"/>
      <c r="G4" s="196"/>
    </row>
    <row r="5" spans="1:7" s="18" customFormat="1" ht="18.600000000000001" customHeight="1">
      <c r="A5" s="303"/>
      <c r="B5" s="194" t="s">
        <v>303</v>
      </c>
      <c r="C5" s="195"/>
      <c r="D5" s="195"/>
      <c r="E5" s="195"/>
      <c r="F5" s="195"/>
      <c r="G5" s="196"/>
    </row>
    <row r="6" spans="1:7" s="24" customFormat="1" ht="18.600000000000001" hidden="1" customHeight="1">
      <c r="A6" s="298"/>
      <c r="B6" s="298"/>
      <c r="C6" s="298"/>
      <c r="D6" s="298"/>
      <c r="E6" s="298"/>
      <c r="F6" s="298"/>
      <c r="G6" s="298"/>
    </row>
    <row r="7" spans="1:7" ht="11.25" customHeight="1"/>
    <row r="8" spans="1:7" ht="16.5" customHeight="1">
      <c r="A8" s="289" t="s">
        <v>59</v>
      </c>
      <c r="B8" s="290"/>
      <c r="C8" s="290"/>
      <c r="D8" s="290"/>
      <c r="E8" s="290"/>
      <c r="F8" s="290"/>
      <c r="G8" s="297"/>
    </row>
    <row r="9" spans="1:7" ht="37.200000000000003" customHeight="1">
      <c r="A9" s="299" t="s">
        <v>289</v>
      </c>
      <c r="B9" s="300"/>
      <c r="C9" s="300"/>
      <c r="D9" s="300"/>
      <c r="E9" s="300"/>
      <c r="F9" s="300"/>
      <c r="G9" s="301"/>
    </row>
    <row r="10" spans="1:7" ht="18" customHeight="1">
      <c r="A10" s="280" t="s">
        <v>78</v>
      </c>
      <c r="B10" s="281"/>
      <c r="C10" s="281"/>
      <c r="D10" s="281"/>
      <c r="E10" s="281"/>
      <c r="F10" s="281"/>
      <c r="G10" s="282"/>
    </row>
    <row r="11" spans="1:7" ht="15" customHeight="1">
      <c r="A11" s="280" t="s">
        <v>291</v>
      </c>
      <c r="B11" s="281"/>
      <c r="C11" s="281"/>
      <c r="D11" s="281"/>
      <c r="E11" s="281"/>
      <c r="F11" s="281"/>
      <c r="G11" s="282"/>
    </row>
    <row r="12" spans="1:7" ht="15" customHeight="1">
      <c r="A12" s="280" t="s">
        <v>290</v>
      </c>
      <c r="B12" s="281"/>
      <c r="C12" s="281"/>
      <c r="D12" s="281"/>
      <c r="E12" s="281"/>
      <c r="F12" s="281"/>
      <c r="G12" s="282"/>
    </row>
    <row r="13" spans="1:7" ht="15" customHeight="1">
      <c r="A13" s="280" t="s">
        <v>79</v>
      </c>
      <c r="B13" s="281"/>
      <c r="C13" s="281"/>
      <c r="D13" s="281"/>
      <c r="E13" s="281"/>
      <c r="F13" s="281"/>
      <c r="G13" s="282"/>
    </row>
    <row r="14" spans="1:7" ht="18.600000000000001" customHeight="1">
      <c r="A14" s="283" t="s">
        <v>80</v>
      </c>
      <c r="B14" s="284"/>
      <c r="C14" s="284"/>
      <c r="D14" s="284"/>
      <c r="E14" s="284"/>
      <c r="F14" s="284"/>
      <c r="G14" s="285"/>
    </row>
    <row r="15" spans="1:7">
      <c r="A15" s="20"/>
      <c r="B15" s="20"/>
      <c r="C15" s="20"/>
      <c r="D15" s="20"/>
      <c r="E15" s="20"/>
      <c r="F15" s="20"/>
      <c r="G15" s="20"/>
    </row>
    <row r="16" spans="1:7" ht="18" customHeight="1">
      <c r="A16" s="289" t="s">
        <v>81</v>
      </c>
      <c r="B16" s="290"/>
      <c r="C16" s="290"/>
      <c r="D16" s="290"/>
      <c r="E16" s="66">
        <v>2022</v>
      </c>
      <c r="F16" s="67">
        <v>2023</v>
      </c>
      <c r="G16" s="68">
        <v>2024</v>
      </c>
    </row>
    <row r="17" spans="1:7" ht="15" customHeight="1">
      <c r="A17" s="291" t="s">
        <v>261</v>
      </c>
      <c r="B17" s="292"/>
      <c r="C17" s="292"/>
      <c r="D17" s="292"/>
      <c r="E17" s="69">
        <v>422444090</v>
      </c>
      <c r="F17" s="70">
        <v>412871801</v>
      </c>
      <c r="G17" s="71">
        <v>393045930</v>
      </c>
    </row>
    <row r="18" spans="1:7" ht="15" customHeight="1">
      <c r="A18" s="291" t="s">
        <v>82</v>
      </c>
      <c r="B18" s="292"/>
      <c r="C18" s="292"/>
      <c r="D18" s="292"/>
      <c r="E18" s="293" t="s">
        <v>262</v>
      </c>
      <c r="F18" s="294"/>
      <c r="G18" s="295"/>
    </row>
    <row r="19" spans="1:7" ht="15" customHeight="1">
      <c r="A19" s="291" t="s">
        <v>83</v>
      </c>
      <c r="B19" s="292"/>
      <c r="C19" s="292"/>
      <c r="D19" s="292"/>
      <c r="E19" s="65">
        <v>27</v>
      </c>
      <c r="F19" s="22">
        <v>27</v>
      </c>
      <c r="G19" s="21">
        <v>27</v>
      </c>
    </row>
    <row r="20" spans="1:7" ht="15" customHeight="1">
      <c r="A20" s="291" t="s">
        <v>84</v>
      </c>
      <c r="B20" s="292"/>
      <c r="C20" s="292"/>
      <c r="D20" s="292"/>
      <c r="E20" s="65">
        <v>9</v>
      </c>
      <c r="F20" s="22">
        <v>9</v>
      </c>
      <c r="G20" s="21">
        <v>9</v>
      </c>
    </row>
    <row r="21" spans="1:7" s="62" customFormat="1" ht="15" customHeight="1">
      <c r="A21" s="291" t="s">
        <v>270</v>
      </c>
      <c r="B21" s="292"/>
      <c r="C21" s="292"/>
      <c r="D21" s="292"/>
      <c r="E21" s="65">
        <v>127</v>
      </c>
      <c r="F21" s="22">
        <v>127</v>
      </c>
      <c r="G21" s="21">
        <v>129</v>
      </c>
    </row>
    <row r="22" spans="1:7" s="62" customFormat="1" ht="15" customHeight="1">
      <c r="A22" s="291" t="s">
        <v>268</v>
      </c>
      <c r="B22" s="292"/>
      <c r="C22" s="292"/>
      <c r="D22" s="292"/>
      <c r="E22" s="65">
        <v>416</v>
      </c>
      <c r="F22" s="22">
        <v>418</v>
      </c>
      <c r="G22" s="21">
        <v>425</v>
      </c>
    </row>
    <row r="23" spans="1:7" s="62" customFormat="1" ht="15" customHeight="1">
      <c r="A23" s="291" t="s">
        <v>263</v>
      </c>
      <c r="B23" s="292"/>
      <c r="C23" s="292"/>
      <c r="D23" s="292"/>
      <c r="E23" s="65">
        <v>505</v>
      </c>
      <c r="F23" s="22">
        <v>505</v>
      </c>
      <c r="G23" s="21">
        <v>505</v>
      </c>
    </row>
    <row r="24" spans="1:7" s="62" customFormat="1" ht="15" customHeight="1">
      <c r="A24" s="291" t="s">
        <v>264</v>
      </c>
      <c r="B24" s="292"/>
      <c r="C24" s="292"/>
      <c r="D24" s="292"/>
      <c r="E24" s="65">
        <v>467</v>
      </c>
      <c r="F24" s="22">
        <v>447</v>
      </c>
      <c r="G24" s="21">
        <v>422</v>
      </c>
    </row>
    <row r="25" spans="1:7" s="62" customFormat="1" ht="15" customHeight="1">
      <c r="A25" s="291" t="s">
        <v>265</v>
      </c>
      <c r="B25" s="292"/>
      <c r="C25" s="292"/>
      <c r="D25" s="292"/>
      <c r="E25" s="65">
        <v>1940</v>
      </c>
      <c r="F25" s="22">
        <v>1940</v>
      </c>
      <c r="G25" s="21">
        <v>1940</v>
      </c>
    </row>
    <row r="26" spans="1:7" ht="15" customHeight="1">
      <c r="A26" s="291" t="s">
        <v>266</v>
      </c>
      <c r="B26" s="292"/>
      <c r="C26" s="292"/>
      <c r="D26" s="292"/>
      <c r="E26" s="65">
        <v>1519</v>
      </c>
      <c r="F26" s="22">
        <v>1526</v>
      </c>
      <c r="G26" s="21">
        <v>1535</v>
      </c>
    </row>
    <row r="27" spans="1:7" ht="15" customHeight="1">
      <c r="A27" s="291" t="s">
        <v>85</v>
      </c>
      <c r="B27" s="292"/>
      <c r="C27" s="292"/>
      <c r="D27" s="292"/>
      <c r="E27" s="65">
        <v>19</v>
      </c>
      <c r="F27" s="22">
        <v>19</v>
      </c>
      <c r="G27" s="21">
        <v>19</v>
      </c>
    </row>
    <row r="28" spans="1:7" ht="15" customHeight="1">
      <c r="A28" s="291" t="s">
        <v>269</v>
      </c>
      <c r="B28" s="292"/>
      <c r="C28" s="292"/>
      <c r="D28" s="292"/>
      <c r="E28" s="65">
        <v>92</v>
      </c>
      <c r="F28" s="22">
        <v>98</v>
      </c>
      <c r="G28" s="21">
        <v>96</v>
      </c>
    </row>
    <row r="29" spans="1:7" s="62" customFormat="1" ht="15" customHeight="1">
      <c r="A29" s="291" t="s">
        <v>267</v>
      </c>
      <c r="B29" s="292"/>
      <c r="C29" s="292"/>
      <c r="D29" s="292"/>
      <c r="E29" s="65">
        <v>246</v>
      </c>
      <c r="F29" s="22">
        <v>246</v>
      </c>
      <c r="G29" s="21">
        <v>246</v>
      </c>
    </row>
    <row r="30" spans="1:7" ht="15" customHeight="1">
      <c r="A30" s="286" t="s">
        <v>60</v>
      </c>
      <c r="B30" s="287"/>
      <c r="C30" s="287"/>
      <c r="D30" s="287"/>
      <c r="E30" s="287"/>
      <c r="F30" s="287"/>
      <c r="G30" s="288"/>
    </row>
    <row r="31" spans="1:7" ht="9" customHeight="1"/>
    <row r="32" spans="1:7" ht="18" customHeight="1">
      <c r="A32" s="273" t="s">
        <v>61</v>
      </c>
      <c r="B32" s="274"/>
      <c r="C32" s="274"/>
      <c r="D32" s="274"/>
      <c r="E32" s="304"/>
      <c r="F32" s="278"/>
      <c r="G32" s="279"/>
    </row>
    <row r="33" spans="1:7" ht="16.5" customHeight="1">
      <c r="A33" s="270" t="s">
        <v>62</v>
      </c>
      <c r="B33" s="271"/>
      <c r="C33" s="271"/>
      <c r="D33" s="271"/>
      <c r="E33" s="272"/>
      <c r="F33" s="268" t="s">
        <v>271</v>
      </c>
      <c r="G33" s="276"/>
    </row>
    <row r="34" spans="1:7">
      <c r="A34" s="270" t="s">
        <v>274</v>
      </c>
      <c r="B34" s="271"/>
      <c r="C34" s="271"/>
      <c r="D34" s="271"/>
      <c r="E34" s="272"/>
      <c r="F34" s="268">
        <v>42887</v>
      </c>
      <c r="G34" s="269"/>
    </row>
    <row r="35" spans="1:7" ht="16.5" customHeight="1">
      <c r="A35" s="270" t="s">
        <v>160</v>
      </c>
      <c r="B35" s="271"/>
      <c r="C35" s="271"/>
      <c r="D35" s="271"/>
      <c r="E35" s="272"/>
      <c r="F35" s="268" t="s">
        <v>161</v>
      </c>
      <c r="G35" s="269"/>
    </row>
    <row r="36" spans="1:7" ht="24.6" customHeight="1">
      <c r="A36" s="270" t="s">
        <v>63</v>
      </c>
      <c r="B36" s="271"/>
      <c r="C36" s="271"/>
      <c r="D36" s="271"/>
      <c r="E36" s="272"/>
      <c r="F36" s="277" t="s">
        <v>273</v>
      </c>
      <c r="G36" s="269"/>
    </row>
    <row r="37" spans="1:7" ht="16.5" customHeight="1">
      <c r="A37" s="270" t="s">
        <v>64</v>
      </c>
      <c r="B37" s="271"/>
      <c r="C37" s="271"/>
      <c r="D37" s="271"/>
      <c r="E37" s="272"/>
      <c r="F37" s="268" t="s">
        <v>272</v>
      </c>
      <c r="G37" s="269"/>
    </row>
    <row r="38" spans="1:7" ht="27" customHeight="1">
      <c r="A38" s="273" t="s">
        <v>65</v>
      </c>
      <c r="B38" s="274"/>
      <c r="C38" s="274"/>
      <c r="D38" s="274"/>
      <c r="E38" s="275"/>
      <c r="F38" s="97" t="s">
        <v>66</v>
      </c>
      <c r="G38" s="81" t="s">
        <v>4</v>
      </c>
    </row>
    <row r="39" spans="1:7" ht="46.8" customHeight="1">
      <c r="A39" s="134" t="s">
        <v>283</v>
      </c>
      <c r="B39" s="135"/>
      <c r="C39" s="135"/>
      <c r="D39" s="135"/>
      <c r="E39" s="154"/>
      <c r="F39" s="305">
        <v>40000000</v>
      </c>
      <c r="G39" s="308" t="s">
        <v>288</v>
      </c>
    </row>
    <row r="40" spans="1:7">
      <c r="A40" s="134" t="s">
        <v>67</v>
      </c>
      <c r="B40" s="135"/>
      <c r="C40" s="135"/>
      <c r="D40" s="135"/>
      <c r="E40" s="154"/>
      <c r="F40" s="307"/>
      <c r="G40" s="309">
        <v>0</v>
      </c>
    </row>
    <row r="41" spans="1:7" ht="21.6" customHeight="1">
      <c r="A41" s="134" t="s">
        <v>286</v>
      </c>
      <c r="B41" s="135"/>
      <c r="C41" s="135"/>
      <c r="D41" s="135"/>
      <c r="E41" s="154"/>
      <c r="F41" s="307"/>
      <c r="G41" s="309">
        <v>0</v>
      </c>
    </row>
    <row r="42" spans="1:7" s="62" customFormat="1" ht="21.6" customHeight="1">
      <c r="A42" s="134" t="s">
        <v>275</v>
      </c>
      <c r="B42" s="135"/>
      <c r="C42" s="135"/>
      <c r="D42" s="135"/>
      <c r="E42" s="154"/>
      <c r="F42" s="307"/>
      <c r="G42" s="309"/>
    </row>
    <row r="43" spans="1:7" s="62" customFormat="1">
      <c r="A43" s="134" t="s">
        <v>88</v>
      </c>
      <c r="B43" s="135"/>
      <c r="C43" s="135"/>
      <c r="D43" s="135"/>
      <c r="E43" s="154"/>
      <c r="F43" s="307"/>
      <c r="G43" s="309">
        <v>0</v>
      </c>
    </row>
    <row r="44" spans="1:7" s="62" customFormat="1">
      <c r="A44" s="134" t="s">
        <v>86</v>
      </c>
      <c r="B44" s="135"/>
      <c r="C44" s="135"/>
      <c r="D44" s="135"/>
      <c r="E44" s="154"/>
      <c r="F44" s="307"/>
      <c r="G44" s="309">
        <v>0</v>
      </c>
    </row>
    <row r="45" spans="1:7" s="62" customFormat="1">
      <c r="A45" s="134" t="s">
        <v>72</v>
      </c>
      <c r="B45" s="135"/>
      <c r="C45" s="135"/>
      <c r="D45" s="135"/>
      <c r="E45" s="154"/>
      <c r="F45" s="307"/>
      <c r="G45" s="309">
        <v>0</v>
      </c>
    </row>
    <row r="46" spans="1:7">
      <c r="A46" s="134" t="s">
        <v>68</v>
      </c>
      <c r="B46" s="135"/>
      <c r="C46" s="135"/>
      <c r="D46" s="135"/>
      <c r="E46" s="154"/>
      <c r="F46" s="307"/>
      <c r="G46" s="309">
        <v>0</v>
      </c>
    </row>
    <row r="47" spans="1:7" s="62" customFormat="1" ht="22.2" customHeight="1">
      <c r="A47" s="134" t="s">
        <v>277</v>
      </c>
      <c r="B47" s="135"/>
      <c r="C47" s="135"/>
      <c r="D47" s="135"/>
      <c r="E47" s="154"/>
      <c r="F47" s="307"/>
      <c r="G47" s="309">
        <v>0</v>
      </c>
    </row>
    <row r="48" spans="1:7" s="62" customFormat="1">
      <c r="A48" s="134" t="s">
        <v>89</v>
      </c>
      <c r="B48" s="135"/>
      <c r="C48" s="135"/>
      <c r="D48" s="135"/>
      <c r="E48" s="154"/>
      <c r="F48" s="307"/>
      <c r="G48" s="309">
        <v>0</v>
      </c>
    </row>
    <row r="49" spans="1:9" s="62" customFormat="1">
      <c r="A49" s="134" t="s">
        <v>285</v>
      </c>
      <c r="B49" s="135"/>
      <c r="C49" s="135"/>
      <c r="D49" s="135"/>
      <c r="E49" s="154"/>
      <c r="F49" s="307"/>
      <c r="G49" s="309"/>
    </row>
    <row r="50" spans="1:9" s="62" customFormat="1">
      <c r="A50" s="134" t="s">
        <v>76</v>
      </c>
      <c r="B50" s="135"/>
      <c r="C50" s="135"/>
      <c r="D50" s="135"/>
      <c r="E50" s="154"/>
      <c r="F50" s="307"/>
      <c r="G50" s="309">
        <v>0</v>
      </c>
    </row>
    <row r="51" spans="1:9" s="62" customFormat="1">
      <c r="A51" s="134" t="s">
        <v>278</v>
      </c>
      <c r="B51" s="135"/>
      <c r="C51" s="135"/>
      <c r="D51" s="135"/>
      <c r="E51" s="154"/>
      <c r="F51" s="307"/>
      <c r="G51" s="309">
        <v>0</v>
      </c>
    </row>
    <row r="52" spans="1:9" s="62" customFormat="1">
      <c r="A52" s="134" t="s">
        <v>74</v>
      </c>
      <c r="B52" s="135"/>
      <c r="C52" s="135"/>
      <c r="D52" s="135"/>
      <c r="E52" s="154"/>
      <c r="F52" s="307"/>
      <c r="G52" s="309">
        <v>0</v>
      </c>
    </row>
    <row r="53" spans="1:9" s="62" customFormat="1">
      <c r="A53" s="134" t="s">
        <v>92</v>
      </c>
      <c r="B53" s="135"/>
      <c r="C53" s="135"/>
      <c r="D53" s="135"/>
      <c r="E53" s="154"/>
      <c r="F53" s="307"/>
      <c r="G53" s="309">
        <v>0</v>
      </c>
    </row>
    <row r="54" spans="1:9" s="62" customFormat="1">
      <c r="A54" s="134" t="s">
        <v>91</v>
      </c>
      <c r="B54" s="135"/>
      <c r="C54" s="135"/>
      <c r="D54" s="135"/>
      <c r="E54" s="154"/>
      <c r="F54" s="306"/>
      <c r="G54" s="310">
        <v>0</v>
      </c>
    </row>
    <row r="55" spans="1:9" s="62" customFormat="1">
      <c r="A55" s="134" t="s">
        <v>276</v>
      </c>
      <c r="B55" s="135"/>
      <c r="C55" s="135"/>
      <c r="D55" s="135"/>
      <c r="E55" s="154"/>
      <c r="F55" s="4">
        <v>5000000</v>
      </c>
      <c r="G55" s="19">
        <v>5000</v>
      </c>
    </row>
    <row r="56" spans="1:9">
      <c r="A56" s="134" t="s">
        <v>69</v>
      </c>
      <c r="B56" s="135"/>
      <c r="C56" s="135"/>
      <c r="D56" s="135"/>
      <c r="E56" s="154"/>
      <c r="F56" s="4">
        <v>1000000</v>
      </c>
      <c r="G56" s="19">
        <v>5000</v>
      </c>
    </row>
    <row r="57" spans="1:9">
      <c r="A57" s="134" t="s">
        <v>70</v>
      </c>
      <c r="B57" s="135"/>
      <c r="C57" s="135"/>
      <c r="D57" s="135"/>
      <c r="E57" s="154"/>
      <c r="F57" s="305">
        <v>1000000</v>
      </c>
      <c r="G57" s="311">
        <v>5000</v>
      </c>
    </row>
    <row r="58" spans="1:9">
      <c r="A58" s="134" t="s">
        <v>71</v>
      </c>
      <c r="B58" s="135"/>
      <c r="C58" s="135"/>
      <c r="D58" s="135"/>
      <c r="E58" s="154"/>
      <c r="F58" s="306"/>
      <c r="G58" s="310">
        <v>0</v>
      </c>
    </row>
    <row r="59" spans="1:9">
      <c r="A59" s="134" t="s">
        <v>73</v>
      </c>
      <c r="B59" s="135"/>
      <c r="C59" s="135"/>
      <c r="D59" s="135"/>
      <c r="E59" s="154"/>
      <c r="F59" s="4">
        <v>1000000</v>
      </c>
      <c r="G59" s="19">
        <v>5000</v>
      </c>
      <c r="I59" t="s">
        <v>14</v>
      </c>
    </row>
    <row r="60" spans="1:9" ht="24" customHeight="1">
      <c r="A60" s="134" t="s">
        <v>87</v>
      </c>
      <c r="B60" s="135"/>
      <c r="C60" s="135"/>
      <c r="D60" s="135"/>
      <c r="E60" s="154"/>
      <c r="F60" s="75">
        <v>1000000</v>
      </c>
      <c r="G60" s="74">
        <v>1000</v>
      </c>
    </row>
    <row r="61" spans="1:9">
      <c r="A61" s="134" t="s">
        <v>75</v>
      </c>
      <c r="B61" s="135"/>
      <c r="C61" s="135"/>
      <c r="D61" s="135"/>
      <c r="E61" s="154"/>
      <c r="F61" s="4">
        <v>1000000</v>
      </c>
      <c r="G61" s="19">
        <v>5000</v>
      </c>
    </row>
    <row r="62" spans="1:9" ht="24" customHeight="1">
      <c r="A62" s="134" t="s">
        <v>282</v>
      </c>
      <c r="B62" s="135"/>
      <c r="C62" s="135"/>
      <c r="D62" s="135"/>
      <c r="E62" s="154"/>
      <c r="F62" s="75">
        <v>5000000</v>
      </c>
      <c r="G62" s="74">
        <v>5000</v>
      </c>
    </row>
    <row r="63" spans="1:9" s="62" customFormat="1">
      <c r="A63" s="134" t="s">
        <v>295</v>
      </c>
      <c r="B63" s="135"/>
      <c r="C63" s="135"/>
      <c r="D63" s="135"/>
      <c r="E63" s="154"/>
      <c r="F63" s="75">
        <v>1000000</v>
      </c>
      <c r="G63" s="74">
        <v>1000</v>
      </c>
    </row>
    <row r="64" spans="1:9" s="62" customFormat="1">
      <c r="A64" s="134" t="s">
        <v>287</v>
      </c>
      <c r="B64" s="135"/>
      <c r="C64" s="135"/>
      <c r="D64" s="135"/>
      <c r="E64" s="154"/>
      <c r="F64" s="75">
        <v>5000000</v>
      </c>
      <c r="G64" s="74">
        <v>5000</v>
      </c>
    </row>
    <row r="65" spans="1:8">
      <c r="A65" s="134" t="s">
        <v>90</v>
      </c>
      <c r="B65" s="135"/>
      <c r="C65" s="135"/>
      <c r="D65" s="135"/>
      <c r="E65" s="154"/>
      <c r="F65" s="4">
        <v>5000000</v>
      </c>
      <c r="G65" s="19">
        <v>5000</v>
      </c>
    </row>
    <row r="66" spans="1:8">
      <c r="A66" s="134" t="s">
        <v>284</v>
      </c>
      <c r="B66" s="135"/>
      <c r="C66" s="135"/>
      <c r="D66" s="135"/>
      <c r="E66" s="154"/>
      <c r="F66" s="4">
        <v>20000000</v>
      </c>
      <c r="G66" s="19">
        <v>5000</v>
      </c>
    </row>
    <row r="67" spans="1:8">
      <c r="A67" s="134" t="s">
        <v>98</v>
      </c>
      <c r="B67" s="135"/>
      <c r="C67" s="135"/>
      <c r="D67" s="135"/>
      <c r="E67" s="154"/>
      <c r="F67" s="305">
        <v>500000</v>
      </c>
      <c r="G67" s="311">
        <v>1000</v>
      </c>
    </row>
    <row r="68" spans="1:8">
      <c r="A68" s="134" t="s">
        <v>93</v>
      </c>
      <c r="B68" s="135"/>
      <c r="C68" s="135"/>
      <c r="D68" s="135"/>
      <c r="E68" s="154"/>
      <c r="F68" s="306"/>
      <c r="G68" s="310">
        <v>0</v>
      </c>
    </row>
    <row r="69" spans="1:8" s="62" customFormat="1">
      <c r="A69" s="134" t="s">
        <v>227</v>
      </c>
      <c r="B69" s="135"/>
      <c r="C69" s="135"/>
      <c r="D69" s="135"/>
      <c r="E69" s="154"/>
      <c r="F69" s="72">
        <v>1000000</v>
      </c>
      <c r="G69" s="73">
        <v>5000</v>
      </c>
    </row>
    <row r="70" spans="1:8" ht="36" customHeight="1">
      <c r="A70" s="134" t="s">
        <v>94</v>
      </c>
      <c r="B70" s="135"/>
      <c r="C70" s="135"/>
      <c r="D70" s="135"/>
      <c r="E70" s="154"/>
      <c r="F70" s="75">
        <v>1000000</v>
      </c>
      <c r="G70" s="74">
        <v>5000</v>
      </c>
    </row>
    <row r="72" spans="1:8" s="62" customFormat="1" ht="13.8">
      <c r="A72" s="256" t="s">
        <v>132</v>
      </c>
      <c r="B72" s="257"/>
      <c r="C72" s="257"/>
      <c r="D72" s="257"/>
      <c r="E72" s="257"/>
      <c r="F72" s="257"/>
      <c r="G72" s="312"/>
      <c r="H72" s="28"/>
    </row>
    <row r="73" spans="1:8" s="62" customFormat="1" ht="93" customHeight="1">
      <c r="A73" s="254" t="s">
        <v>211</v>
      </c>
      <c r="B73" s="207"/>
      <c r="C73" s="207"/>
      <c r="D73" s="207"/>
      <c r="E73" s="207"/>
      <c r="F73" s="207"/>
      <c r="G73" s="255"/>
      <c r="H73" s="28"/>
    </row>
    <row r="74" spans="1:8">
      <c r="A74" s="313" t="s">
        <v>279</v>
      </c>
      <c r="B74" s="313"/>
      <c r="C74" s="313"/>
      <c r="D74" s="313"/>
      <c r="E74" s="313"/>
      <c r="F74" s="313"/>
      <c r="G74" s="314"/>
    </row>
    <row r="75" spans="1:8" s="62" customFormat="1" ht="36.6" customHeight="1">
      <c r="A75" s="207" t="s">
        <v>280</v>
      </c>
      <c r="B75" s="207"/>
      <c r="C75" s="207"/>
      <c r="D75" s="207"/>
      <c r="E75" s="207"/>
      <c r="F75" s="207"/>
      <c r="G75" s="255"/>
    </row>
    <row r="76" spans="1:8" s="62" customFormat="1" ht="25.2" customHeight="1" thickBot="1">
      <c r="A76" s="207" t="s">
        <v>281</v>
      </c>
      <c r="B76" s="207"/>
      <c r="C76" s="207"/>
      <c r="D76" s="207"/>
      <c r="E76" s="207"/>
      <c r="F76" s="207"/>
      <c r="G76" s="255"/>
    </row>
    <row r="77" spans="1:8" ht="30.6" customHeight="1" thickBot="1">
      <c r="A77" s="234" t="s">
        <v>298</v>
      </c>
      <c r="B77" s="235"/>
      <c r="C77" s="164"/>
      <c r="D77" s="165"/>
    </row>
  </sheetData>
  <sheetProtection formatCells="0" formatColumns="0" formatRows="0" insertColumns="0" insertRows="0"/>
  <protectedRanges>
    <protectedRange sqref="A9:G14 G17:G29 D39:G70" name="Oblast1"/>
    <protectedRange sqref="D34:G36" name="Oblast1_1"/>
    <protectedRange sqref="D33:E33" name="Oblast1_1_1"/>
    <protectedRange sqref="F33:G33" name="Oblast1_4"/>
    <protectedRange sqref="D37:G37" name="Oblast1_5"/>
  </protectedRanges>
  <mergeCells count="87">
    <mergeCell ref="A77:B77"/>
    <mergeCell ref="C77:D77"/>
    <mergeCell ref="A75:G75"/>
    <mergeCell ref="A76:G76"/>
    <mergeCell ref="A54:E54"/>
    <mergeCell ref="F39:F54"/>
    <mergeCell ref="F67:F68"/>
    <mergeCell ref="A53:E53"/>
    <mergeCell ref="A64:E64"/>
    <mergeCell ref="A48:E48"/>
    <mergeCell ref="G39:G54"/>
    <mergeCell ref="G57:G58"/>
    <mergeCell ref="G67:G68"/>
    <mergeCell ref="A72:G72"/>
    <mergeCell ref="A73:G73"/>
    <mergeCell ref="A74:G74"/>
    <mergeCell ref="F57:F58"/>
    <mergeCell ref="A47:E47"/>
    <mergeCell ref="A65:E65"/>
    <mergeCell ref="A51:E51"/>
    <mergeCell ref="A52:E52"/>
    <mergeCell ref="A59:E59"/>
    <mergeCell ref="A60:E60"/>
    <mergeCell ref="A61:E61"/>
    <mergeCell ref="A62:E62"/>
    <mergeCell ref="A63:E63"/>
    <mergeCell ref="A41:E41"/>
    <mergeCell ref="A46:E46"/>
    <mergeCell ref="A56:E56"/>
    <mergeCell ref="A57:E57"/>
    <mergeCell ref="A58:E58"/>
    <mergeCell ref="A42:E42"/>
    <mergeCell ref="A43:E43"/>
    <mergeCell ref="A44:E44"/>
    <mergeCell ref="A45:E45"/>
    <mergeCell ref="A55:E55"/>
    <mergeCell ref="A49:E49"/>
    <mergeCell ref="A50:E50"/>
    <mergeCell ref="A32:E32"/>
    <mergeCell ref="A33:E33"/>
    <mergeCell ref="A28:D28"/>
    <mergeCell ref="A26:D26"/>
    <mergeCell ref="A27:D27"/>
    <mergeCell ref="A12:G12"/>
    <mergeCell ref="A1:G1"/>
    <mergeCell ref="A8:G8"/>
    <mergeCell ref="A6:G6"/>
    <mergeCell ref="A9:G9"/>
    <mergeCell ref="A10:G10"/>
    <mergeCell ref="A11:G11"/>
    <mergeCell ref="A2:G2"/>
    <mergeCell ref="A4:A5"/>
    <mergeCell ref="B4:G4"/>
    <mergeCell ref="B5:G5"/>
    <mergeCell ref="F32:G32"/>
    <mergeCell ref="A13:G13"/>
    <mergeCell ref="A14:G14"/>
    <mergeCell ref="A30:G30"/>
    <mergeCell ref="A16:D16"/>
    <mergeCell ref="A17:D17"/>
    <mergeCell ref="E18:G18"/>
    <mergeCell ref="A23:D23"/>
    <mergeCell ref="A24:D24"/>
    <mergeCell ref="A25:D25"/>
    <mergeCell ref="A18:D18"/>
    <mergeCell ref="A19:D19"/>
    <mergeCell ref="A20:D20"/>
    <mergeCell ref="A29:D29"/>
    <mergeCell ref="A21:D21"/>
    <mergeCell ref="A22:D22"/>
    <mergeCell ref="F33:G33"/>
    <mergeCell ref="F34:G34"/>
    <mergeCell ref="A34:E34"/>
    <mergeCell ref="F35:G35"/>
    <mergeCell ref="F36:G36"/>
    <mergeCell ref="A35:E35"/>
    <mergeCell ref="A36:E36"/>
    <mergeCell ref="F37:G37"/>
    <mergeCell ref="A37:E37"/>
    <mergeCell ref="A38:E38"/>
    <mergeCell ref="A39:E39"/>
    <mergeCell ref="A40:E40"/>
    <mergeCell ref="A66:E66"/>
    <mergeCell ref="A67:E67"/>
    <mergeCell ref="A68:E68"/>
    <mergeCell ref="A70:E70"/>
    <mergeCell ref="A69:E69"/>
  </mergeCells>
  <dataValidations count="2">
    <dataValidation type="list" showInputMessage="1" showErrorMessage="1" sqref="D37:G37" xr:uid="{00000000-0002-0000-0A00-000000000000}">
      <formula1>"……….,Česká republika,Česká republika + Slovenská republika,Evropa,Svět bez USA a Kanady,Svět včetně USA a Kanady"</formula1>
    </dataValidation>
    <dataValidation type="list" allowBlank="1" showInputMessage="1" showErrorMessage="1" sqref="F33:G33" xr:uid="{00000000-0002-0000-0A00-000001000000}">
      <formula1>"……….,Claims Made,Loss Occurence,ACT Committed"</formula1>
    </dataValidation>
  </dataValidations>
  <printOptions horizontalCentered="1"/>
  <pageMargins left="0.19685039370078741" right="0.19685039370078741" top="0.39370078740157483" bottom="0.39370078740157483" header="0.31496062992125984" footer="0.31496062992125984"/>
  <pageSetup paperSize="9" scale="70"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2644-3265-4BC9-9A8A-9A500CFF4214}">
  <dimension ref="A1:H24"/>
  <sheetViews>
    <sheetView workbookViewId="0">
      <selection activeCell="L11" sqref="L11"/>
    </sheetView>
  </sheetViews>
  <sheetFormatPr defaultRowHeight="13.2"/>
  <cols>
    <col min="1" max="8" width="17.33203125" customWidth="1"/>
  </cols>
  <sheetData>
    <row r="1" spans="1:8" ht="21.6" customHeight="1">
      <c r="A1" s="321" t="s">
        <v>305</v>
      </c>
      <c r="B1" s="322"/>
      <c r="C1" s="322"/>
      <c r="D1" s="322"/>
      <c r="E1" s="322"/>
      <c r="F1" s="322"/>
      <c r="G1" s="322"/>
      <c r="H1" s="323"/>
    </row>
    <row r="2" spans="1:8" ht="67.8" customHeight="1">
      <c r="A2" s="315" t="s">
        <v>194</v>
      </c>
      <c r="B2" s="316"/>
      <c r="C2" s="316"/>
      <c r="D2" s="316"/>
      <c r="E2" s="316"/>
      <c r="F2" s="316"/>
      <c r="G2" s="316"/>
      <c r="H2" s="317"/>
    </row>
    <row r="3" spans="1:8">
      <c r="A3" s="318" t="s">
        <v>219</v>
      </c>
      <c r="B3" s="319"/>
      <c r="C3" s="319"/>
      <c r="D3" s="319"/>
      <c r="E3" s="319"/>
      <c r="F3" s="319"/>
      <c r="G3" s="319"/>
      <c r="H3" s="320"/>
    </row>
    <row r="4" spans="1:8">
      <c r="A4" s="318" t="s">
        <v>220</v>
      </c>
      <c r="B4" s="319"/>
      <c r="C4" s="319"/>
      <c r="D4" s="319"/>
      <c r="E4" s="319"/>
      <c r="F4" s="319"/>
      <c r="G4" s="319"/>
      <c r="H4" s="320"/>
    </row>
    <row r="5" spans="1:8" ht="41.4" customHeight="1">
      <c r="A5" s="318" t="s">
        <v>213</v>
      </c>
      <c r="B5" s="319"/>
      <c r="C5" s="319"/>
      <c r="D5" s="319"/>
      <c r="E5" s="319"/>
      <c r="F5" s="319"/>
      <c r="G5" s="319"/>
      <c r="H5" s="320"/>
    </row>
    <row r="6" spans="1:8">
      <c r="A6" s="318" t="s">
        <v>218</v>
      </c>
      <c r="B6" s="319"/>
      <c r="C6" s="319"/>
      <c r="D6" s="319"/>
      <c r="E6" s="319"/>
      <c r="F6" s="319"/>
      <c r="G6" s="319"/>
      <c r="H6" s="320"/>
    </row>
    <row r="7" spans="1:8">
      <c r="A7" s="318" t="s">
        <v>214</v>
      </c>
      <c r="B7" s="319"/>
      <c r="C7" s="319"/>
      <c r="D7" s="319"/>
      <c r="E7" s="319"/>
      <c r="F7" s="319"/>
      <c r="G7" s="319"/>
      <c r="H7" s="320"/>
    </row>
    <row r="8" spans="1:8" ht="40.799999999999997" customHeight="1">
      <c r="A8" s="318" t="s">
        <v>221</v>
      </c>
      <c r="B8" s="319"/>
      <c r="C8" s="319"/>
      <c r="D8" s="319"/>
      <c r="E8" s="319"/>
      <c r="F8" s="319"/>
      <c r="G8" s="319"/>
      <c r="H8" s="320"/>
    </row>
    <row r="9" spans="1:8" ht="40.799999999999997" customHeight="1">
      <c r="A9" s="318" t="s">
        <v>222</v>
      </c>
      <c r="B9" s="319"/>
      <c r="C9" s="319"/>
      <c r="D9" s="319"/>
      <c r="E9" s="319"/>
      <c r="F9" s="319"/>
      <c r="G9" s="319"/>
      <c r="H9" s="320"/>
    </row>
    <row r="10" spans="1:8" ht="28.8" customHeight="1">
      <c r="A10" s="318" t="s">
        <v>223</v>
      </c>
      <c r="B10" s="319"/>
      <c r="C10" s="319"/>
      <c r="D10" s="319"/>
      <c r="E10" s="319"/>
      <c r="F10" s="319"/>
      <c r="G10" s="319"/>
      <c r="H10" s="320"/>
    </row>
    <row r="11" spans="1:8" ht="28.2" customHeight="1">
      <c r="A11" s="318" t="s">
        <v>216</v>
      </c>
      <c r="B11" s="319"/>
      <c r="C11" s="319"/>
      <c r="D11" s="319"/>
      <c r="E11" s="319"/>
      <c r="F11" s="319"/>
      <c r="G11" s="319"/>
      <c r="H11" s="320"/>
    </row>
    <row r="12" spans="1:8" ht="28.2" customHeight="1">
      <c r="A12" s="318" t="s">
        <v>224</v>
      </c>
      <c r="B12" s="319"/>
      <c r="C12" s="319"/>
      <c r="D12" s="319"/>
      <c r="E12" s="319"/>
      <c r="F12" s="319"/>
      <c r="G12" s="319"/>
      <c r="H12" s="320"/>
    </row>
    <row r="13" spans="1:8">
      <c r="A13" s="318" t="s">
        <v>225</v>
      </c>
      <c r="B13" s="319"/>
      <c r="C13" s="319"/>
      <c r="D13" s="319"/>
      <c r="E13" s="319"/>
      <c r="F13" s="319"/>
      <c r="G13" s="319"/>
      <c r="H13" s="320"/>
    </row>
    <row r="14" spans="1:8" ht="28.2" customHeight="1">
      <c r="A14" s="318" t="s">
        <v>226</v>
      </c>
      <c r="B14" s="319"/>
      <c r="C14" s="319"/>
      <c r="D14" s="319"/>
      <c r="E14" s="319"/>
      <c r="F14" s="319"/>
      <c r="G14" s="319"/>
      <c r="H14" s="320"/>
    </row>
    <row r="15" spans="1:8" ht="54" customHeight="1">
      <c r="A15" s="315" t="s">
        <v>187</v>
      </c>
      <c r="B15" s="316"/>
      <c r="C15" s="316"/>
      <c r="D15" s="316"/>
      <c r="E15" s="316"/>
      <c r="F15" s="316"/>
      <c r="G15" s="316"/>
      <c r="H15" s="317"/>
    </row>
    <row r="16" spans="1:8" ht="272.39999999999998" customHeight="1">
      <c r="A16" s="318" t="s">
        <v>188</v>
      </c>
      <c r="B16" s="319"/>
      <c r="C16" s="319"/>
      <c r="D16" s="319"/>
      <c r="E16" s="319"/>
      <c r="F16" s="319"/>
      <c r="G16" s="319"/>
      <c r="H16" s="320"/>
    </row>
    <row r="17" spans="1:8" ht="42.6" customHeight="1">
      <c r="A17" s="318" t="s">
        <v>166</v>
      </c>
      <c r="B17" s="319"/>
      <c r="C17" s="319"/>
      <c r="D17" s="319"/>
      <c r="E17" s="319"/>
      <c r="F17" s="319"/>
      <c r="G17" s="319"/>
      <c r="H17" s="320"/>
    </row>
    <row r="18" spans="1:8" ht="28.8" customHeight="1">
      <c r="A18" s="318" t="s">
        <v>217</v>
      </c>
      <c r="B18" s="319"/>
      <c r="C18" s="319"/>
      <c r="D18" s="319"/>
      <c r="E18" s="319"/>
      <c r="F18" s="319"/>
      <c r="G18" s="319"/>
      <c r="H18" s="320"/>
    </row>
    <row r="19" spans="1:8" ht="28.2" customHeight="1">
      <c r="A19" s="318" t="s">
        <v>167</v>
      </c>
      <c r="B19" s="319"/>
      <c r="C19" s="319"/>
      <c r="D19" s="319"/>
      <c r="E19" s="319"/>
      <c r="F19" s="319"/>
      <c r="G19" s="319"/>
      <c r="H19" s="320"/>
    </row>
    <row r="20" spans="1:8">
      <c r="A20" s="318" t="s">
        <v>168</v>
      </c>
      <c r="B20" s="319"/>
      <c r="C20" s="319"/>
      <c r="D20" s="319"/>
      <c r="E20" s="319"/>
      <c r="F20" s="319"/>
      <c r="G20" s="319"/>
      <c r="H20" s="320"/>
    </row>
    <row r="21" spans="1:8" ht="28.2" customHeight="1">
      <c r="A21" s="318" t="s">
        <v>215</v>
      </c>
      <c r="B21" s="319"/>
      <c r="C21" s="319"/>
      <c r="D21" s="319"/>
      <c r="E21" s="319"/>
      <c r="F21" s="319"/>
      <c r="G21" s="319"/>
      <c r="H21" s="320"/>
    </row>
    <row r="22" spans="1:8" ht="42" customHeight="1">
      <c r="A22" s="318" t="s">
        <v>169</v>
      </c>
      <c r="B22" s="319"/>
      <c r="C22" s="319"/>
      <c r="D22" s="319"/>
      <c r="E22" s="319"/>
      <c r="F22" s="319"/>
      <c r="G22" s="319"/>
      <c r="H22" s="320"/>
    </row>
    <row r="23" spans="1:8" ht="15.6" customHeight="1">
      <c r="A23" s="318" t="s">
        <v>170</v>
      </c>
      <c r="B23" s="319"/>
      <c r="C23" s="319"/>
      <c r="D23" s="319"/>
      <c r="E23" s="319"/>
      <c r="F23" s="319"/>
      <c r="G23" s="319"/>
      <c r="H23" s="320"/>
    </row>
    <row r="24" spans="1:8" ht="42" customHeight="1">
      <c r="A24" s="318" t="s">
        <v>212</v>
      </c>
      <c r="B24" s="319"/>
      <c r="C24" s="319"/>
      <c r="D24" s="319"/>
      <c r="E24" s="319"/>
      <c r="F24" s="319"/>
      <c r="G24" s="319"/>
      <c r="H24" s="320"/>
    </row>
  </sheetData>
  <mergeCells count="24">
    <mergeCell ref="A24:H24"/>
    <mergeCell ref="A5:H5"/>
    <mergeCell ref="A7:H7"/>
    <mergeCell ref="A21:H21"/>
    <mergeCell ref="A11:H11"/>
    <mergeCell ref="A6:H6"/>
    <mergeCell ref="A8:H8"/>
    <mergeCell ref="A9:H9"/>
    <mergeCell ref="A10:H10"/>
    <mergeCell ref="A12:H12"/>
    <mergeCell ref="A13:H13"/>
    <mergeCell ref="A14:H14"/>
    <mergeCell ref="A2:H2"/>
    <mergeCell ref="A15:H15"/>
    <mergeCell ref="A16:H16"/>
    <mergeCell ref="A23:H23"/>
    <mergeCell ref="A1:H1"/>
    <mergeCell ref="A17:H17"/>
    <mergeCell ref="A18:H18"/>
    <mergeCell ref="A19:H19"/>
    <mergeCell ref="A20:H20"/>
    <mergeCell ref="A22:H22"/>
    <mergeCell ref="A3:H3"/>
    <mergeCell ref="A4:H4"/>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546E-E9F1-4F2A-BA82-CCB983407111}">
  <dimension ref="A1:H20"/>
  <sheetViews>
    <sheetView workbookViewId="0">
      <selection sqref="A1:H1"/>
    </sheetView>
  </sheetViews>
  <sheetFormatPr defaultRowHeight="13.2"/>
  <cols>
    <col min="1" max="8" width="17.33203125" customWidth="1"/>
  </cols>
  <sheetData>
    <row r="1" spans="1:8" ht="21.6" customHeight="1">
      <c r="A1" s="321" t="s">
        <v>162</v>
      </c>
      <c r="B1" s="322"/>
      <c r="C1" s="322"/>
      <c r="D1" s="322"/>
      <c r="E1" s="322"/>
      <c r="F1" s="322"/>
      <c r="G1" s="322"/>
      <c r="H1" s="323"/>
    </row>
    <row r="2" spans="1:8" ht="28.2" customHeight="1">
      <c r="A2" s="318" t="s">
        <v>163</v>
      </c>
      <c r="B2" s="319"/>
      <c r="C2" s="319"/>
      <c r="D2" s="319"/>
      <c r="E2" s="319"/>
      <c r="F2" s="319"/>
      <c r="G2" s="319"/>
      <c r="H2" s="320"/>
    </row>
    <row r="3" spans="1:8">
      <c r="A3" s="318" t="s">
        <v>176</v>
      </c>
      <c r="B3" s="319"/>
      <c r="C3" s="319"/>
      <c r="D3" s="319"/>
      <c r="E3" s="319"/>
      <c r="F3" s="319"/>
      <c r="G3" s="319"/>
      <c r="H3" s="320"/>
    </row>
    <row r="4" spans="1:8">
      <c r="A4" s="318" t="s">
        <v>164</v>
      </c>
      <c r="B4" s="319"/>
      <c r="C4" s="319"/>
      <c r="D4" s="319"/>
      <c r="E4" s="319"/>
      <c r="F4" s="319"/>
      <c r="G4" s="319"/>
      <c r="H4" s="320"/>
    </row>
    <row r="5" spans="1:8" ht="28.2" customHeight="1">
      <c r="A5" s="318" t="s">
        <v>165</v>
      </c>
      <c r="B5" s="319"/>
      <c r="C5" s="319"/>
      <c r="D5" s="319"/>
      <c r="E5" s="319"/>
      <c r="F5" s="319"/>
      <c r="G5" s="319"/>
      <c r="H5" s="320"/>
    </row>
    <row r="6" spans="1:8">
      <c r="A6" s="318" t="s">
        <v>171</v>
      </c>
      <c r="B6" s="319"/>
      <c r="C6" s="319"/>
      <c r="D6" s="319"/>
      <c r="E6" s="319"/>
      <c r="F6" s="319"/>
      <c r="G6" s="319"/>
      <c r="H6" s="320"/>
    </row>
    <row r="7" spans="1:8">
      <c r="A7" s="318" t="s">
        <v>172</v>
      </c>
      <c r="B7" s="319"/>
      <c r="C7" s="319"/>
      <c r="D7" s="319"/>
      <c r="E7" s="319"/>
      <c r="F7" s="319"/>
      <c r="G7" s="319"/>
      <c r="H7" s="320"/>
    </row>
    <row r="8" spans="1:8">
      <c r="A8" s="318" t="s">
        <v>173</v>
      </c>
      <c r="B8" s="319"/>
      <c r="C8" s="319"/>
      <c r="D8" s="319"/>
      <c r="E8" s="319"/>
      <c r="F8" s="319"/>
      <c r="G8" s="319"/>
      <c r="H8" s="320"/>
    </row>
    <row r="9" spans="1:8">
      <c r="A9" s="318" t="s">
        <v>174</v>
      </c>
      <c r="B9" s="319"/>
      <c r="C9" s="319"/>
      <c r="D9" s="319"/>
      <c r="E9" s="319"/>
      <c r="F9" s="319"/>
      <c r="G9" s="319"/>
      <c r="H9" s="320"/>
    </row>
    <row r="10" spans="1:8">
      <c r="A10" s="318" t="s">
        <v>175</v>
      </c>
      <c r="B10" s="319"/>
      <c r="C10" s="319"/>
      <c r="D10" s="319"/>
      <c r="E10" s="319"/>
      <c r="F10" s="319"/>
      <c r="G10" s="319"/>
      <c r="H10" s="320"/>
    </row>
    <row r="11" spans="1:8" ht="28.2" customHeight="1">
      <c r="A11" s="318" t="s">
        <v>177</v>
      </c>
      <c r="B11" s="319"/>
      <c r="C11" s="319"/>
      <c r="D11" s="319"/>
      <c r="E11" s="319"/>
      <c r="F11" s="319"/>
      <c r="G11" s="319"/>
      <c r="H11" s="320"/>
    </row>
    <row r="12" spans="1:8">
      <c r="A12" s="318" t="s">
        <v>178</v>
      </c>
      <c r="B12" s="319"/>
      <c r="C12" s="319"/>
      <c r="D12" s="319"/>
      <c r="E12" s="319"/>
      <c r="F12" s="319"/>
      <c r="G12" s="319"/>
      <c r="H12" s="320"/>
    </row>
    <row r="13" spans="1:8">
      <c r="A13" s="318" t="s">
        <v>179</v>
      </c>
      <c r="B13" s="319"/>
      <c r="C13" s="319"/>
      <c r="D13" s="319"/>
      <c r="E13" s="319"/>
      <c r="F13" s="319"/>
      <c r="G13" s="319"/>
      <c r="H13" s="320"/>
    </row>
    <row r="14" spans="1:8">
      <c r="A14" s="318" t="s">
        <v>180</v>
      </c>
      <c r="B14" s="319"/>
      <c r="C14" s="319"/>
      <c r="D14" s="319"/>
      <c r="E14" s="319"/>
      <c r="F14" s="319"/>
      <c r="G14" s="319"/>
      <c r="H14" s="320"/>
    </row>
    <row r="15" spans="1:8">
      <c r="A15" s="318" t="s">
        <v>181</v>
      </c>
      <c r="B15" s="319"/>
      <c r="C15" s="319"/>
      <c r="D15" s="319"/>
      <c r="E15" s="319"/>
      <c r="F15" s="319"/>
      <c r="G15" s="319"/>
      <c r="H15" s="320"/>
    </row>
    <row r="16" spans="1:8" ht="28.2" customHeight="1">
      <c r="A16" s="318" t="s">
        <v>182</v>
      </c>
      <c r="B16" s="319"/>
      <c r="C16" s="319"/>
      <c r="D16" s="319"/>
      <c r="E16" s="319"/>
      <c r="F16" s="319"/>
      <c r="G16" s="319"/>
      <c r="H16" s="320"/>
    </row>
    <row r="17" spans="1:8">
      <c r="A17" s="318" t="s">
        <v>183</v>
      </c>
      <c r="B17" s="319"/>
      <c r="C17" s="319"/>
      <c r="D17" s="319"/>
      <c r="E17" s="319"/>
      <c r="F17" s="319"/>
      <c r="G17" s="319"/>
      <c r="H17" s="320"/>
    </row>
    <row r="18" spans="1:8">
      <c r="A18" s="318" t="s">
        <v>184</v>
      </c>
      <c r="B18" s="319"/>
      <c r="C18" s="319"/>
      <c r="D18" s="319"/>
      <c r="E18" s="319"/>
      <c r="F18" s="319"/>
      <c r="G18" s="319"/>
      <c r="H18" s="320"/>
    </row>
    <row r="19" spans="1:8">
      <c r="A19" s="318" t="s">
        <v>185</v>
      </c>
      <c r="B19" s="319"/>
      <c r="C19" s="319"/>
      <c r="D19" s="319"/>
      <c r="E19" s="319"/>
      <c r="F19" s="319"/>
      <c r="G19" s="319"/>
      <c r="H19" s="320"/>
    </row>
    <row r="20" spans="1:8" ht="81" customHeight="1">
      <c r="A20" s="318" t="s">
        <v>186</v>
      </c>
      <c r="B20" s="319"/>
      <c r="C20" s="319"/>
      <c r="D20" s="319"/>
      <c r="E20" s="319"/>
      <c r="F20" s="319"/>
      <c r="G20" s="319"/>
      <c r="H20" s="320"/>
    </row>
  </sheetData>
  <mergeCells count="20">
    <mergeCell ref="A18:H18"/>
    <mergeCell ref="A19:H19"/>
    <mergeCell ref="A20:H20"/>
    <mergeCell ref="A13:H13"/>
    <mergeCell ref="A14:H14"/>
    <mergeCell ref="A15:H15"/>
    <mergeCell ref="A17:H17"/>
    <mergeCell ref="A16:H16"/>
    <mergeCell ref="A12:H12"/>
    <mergeCell ref="A11:H11"/>
    <mergeCell ref="A10:H10"/>
    <mergeCell ref="A9:H9"/>
    <mergeCell ref="A1:H1"/>
    <mergeCell ref="A2:H2"/>
    <mergeCell ref="A4:H4"/>
    <mergeCell ref="A3:H3"/>
    <mergeCell ref="A8:H8"/>
    <mergeCell ref="A7:H7"/>
    <mergeCell ref="A6:H6"/>
    <mergeCell ref="A5:H5"/>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
  <sheetViews>
    <sheetView workbookViewId="0">
      <selection activeCell="F19" sqref="F19"/>
    </sheetView>
  </sheetViews>
  <sheetFormatPr defaultRowHeight="13.2"/>
  <cols>
    <col min="1" max="1" width="22.88671875" customWidth="1"/>
    <col min="2" max="3" width="22.88671875" style="62" customWidth="1"/>
    <col min="4" max="9" width="22.88671875" customWidth="1"/>
  </cols>
  <sheetData>
    <row r="1" spans="1:9" s="62" customFormat="1">
      <c r="A1" s="325" t="s">
        <v>304</v>
      </c>
      <c r="B1" s="326"/>
      <c r="C1" s="326"/>
      <c r="D1" s="326"/>
      <c r="E1" s="326"/>
    </row>
    <row r="2" spans="1:9" s="62" customFormat="1" ht="28.2" customHeight="1" thickBot="1">
      <c r="A2" s="327"/>
      <c r="B2" s="327"/>
      <c r="C2" s="327"/>
      <c r="D2" s="327"/>
      <c r="E2" s="327"/>
    </row>
    <row r="3" spans="1:9" ht="31.2">
      <c r="A3" s="89" t="s">
        <v>306</v>
      </c>
      <c r="B3" s="88" t="s">
        <v>256</v>
      </c>
      <c r="C3" s="88" t="s">
        <v>307</v>
      </c>
      <c r="D3" s="88" t="s">
        <v>308</v>
      </c>
      <c r="E3" s="88" t="s">
        <v>309</v>
      </c>
      <c r="F3" s="88" t="s">
        <v>310</v>
      </c>
      <c r="G3" s="88" t="s">
        <v>311</v>
      </c>
      <c r="H3" s="88" t="s">
        <v>108</v>
      </c>
      <c r="I3" s="90" t="s">
        <v>109</v>
      </c>
    </row>
    <row r="4" spans="1:9" ht="15">
      <c r="A4" s="91" t="s">
        <v>257</v>
      </c>
      <c r="B4" s="63">
        <f>498824+123+325</f>
        <v>499272</v>
      </c>
      <c r="C4" s="63">
        <v>0</v>
      </c>
      <c r="D4" s="63">
        <v>0</v>
      </c>
      <c r="E4" s="63">
        <f>26789+6812+33246</f>
        <v>66847</v>
      </c>
      <c r="F4" s="63">
        <f>442178-66847</f>
        <v>375331</v>
      </c>
      <c r="G4" s="63">
        <f>C4+D4+E4+F4</f>
        <v>442178</v>
      </c>
      <c r="H4" s="87">
        <f>G4/B4</f>
        <v>0.88564549984777841</v>
      </c>
      <c r="I4" s="92">
        <v>59</v>
      </c>
    </row>
    <row r="5" spans="1:9" ht="15">
      <c r="A5" s="91" t="s">
        <v>258</v>
      </c>
      <c r="B5" s="64">
        <f>498824+546+16614-4917-11076</f>
        <v>499991</v>
      </c>
      <c r="C5" s="64">
        <f>17305+21918</f>
        <v>39223</v>
      </c>
      <c r="D5" s="64">
        <f>23905</f>
        <v>23905</v>
      </c>
      <c r="E5" s="64">
        <f>9935</f>
        <v>9935</v>
      </c>
      <c r="F5" s="64">
        <f>559244-9935-23905-39223</f>
        <v>486181</v>
      </c>
      <c r="G5" s="63">
        <f t="shared" ref="G5:G7" si="0">C5+D5+E5+F5</f>
        <v>559244</v>
      </c>
      <c r="H5" s="87">
        <f t="shared" ref="H5:H7" si="1">G5/B5</f>
        <v>1.1185081331463966</v>
      </c>
      <c r="I5" s="92">
        <v>63</v>
      </c>
    </row>
    <row r="6" spans="1:9" ht="15">
      <c r="A6" s="91" t="s">
        <v>259</v>
      </c>
      <c r="B6" s="64">
        <f>498824+3604</f>
        <v>502428</v>
      </c>
      <c r="C6" s="64">
        <f>978836</f>
        <v>978836</v>
      </c>
      <c r="D6" s="64">
        <v>0</v>
      </c>
      <c r="E6" s="64">
        <v>0</v>
      </c>
      <c r="F6" s="64">
        <f>1612119-978836</f>
        <v>633283</v>
      </c>
      <c r="G6" s="63">
        <f t="shared" si="0"/>
        <v>1612119</v>
      </c>
      <c r="H6" s="87">
        <f t="shared" si="1"/>
        <v>3.2086567627600373</v>
      </c>
      <c r="I6" s="92">
        <v>66</v>
      </c>
    </row>
    <row r="7" spans="1:9" ht="15.6" thickBot="1">
      <c r="A7" s="91" t="s">
        <v>260</v>
      </c>
      <c r="B7" s="64">
        <f>521119*0.75</f>
        <v>390839.25</v>
      </c>
      <c r="C7" s="64">
        <f>132747+63628+8327</f>
        <v>204702</v>
      </c>
      <c r="D7" s="64">
        <v>0</v>
      </c>
      <c r="E7" s="64">
        <v>0</v>
      </c>
      <c r="F7" s="64">
        <f>341769-204702+40000</f>
        <v>177067</v>
      </c>
      <c r="G7" s="63">
        <f t="shared" si="0"/>
        <v>381769</v>
      </c>
      <c r="H7" s="87">
        <f t="shared" si="1"/>
        <v>0.97679288863644065</v>
      </c>
      <c r="I7" s="92">
        <v>23</v>
      </c>
    </row>
    <row r="8" spans="1:9" ht="16.2" thickBot="1">
      <c r="A8" s="93" t="s">
        <v>110</v>
      </c>
      <c r="B8" s="94">
        <f>SUM(B4:B7)</f>
        <v>1892530.25</v>
      </c>
      <c r="C8" s="94">
        <f t="shared" ref="C8:F8" si="2">SUM(C4:C7)</f>
        <v>1222761</v>
      </c>
      <c r="D8" s="94">
        <f t="shared" si="2"/>
        <v>23905</v>
      </c>
      <c r="E8" s="94">
        <f t="shared" si="2"/>
        <v>76782</v>
      </c>
      <c r="F8" s="94">
        <f t="shared" si="2"/>
        <v>1671862</v>
      </c>
      <c r="G8" s="94">
        <f>SUM(G4:G7)</f>
        <v>2995310</v>
      </c>
      <c r="H8" s="95">
        <f>G8/B8</f>
        <v>1.5827012540486474</v>
      </c>
      <c r="I8" s="96">
        <f>SUM(I4:I7)</f>
        <v>211</v>
      </c>
    </row>
    <row r="9" spans="1:9" ht="15">
      <c r="A9" s="40"/>
      <c r="B9" s="40"/>
      <c r="C9" s="40"/>
      <c r="D9" s="40"/>
      <c r="E9" s="40"/>
    </row>
    <row r="10" spans="1:9" ht="15">
      <c r="A10" s="324"/>
      <c r="B10" s="324"/>
      <c r="C10" s="324"/>
      <c r="D10" s="324"/>
      <c r="E10" s="324"/>
    </row>
  </sheetData>
  <mergeCells count="2">
    <mergeCell ref="A10:E10"/>
    <mergeCell ref="A1:E2"/>
  </mergeCells>
  <pageMargins left="0.7" right="0.7" top="0.78740157499999996" bottom="0.78740157499999996"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17</vt:i4>
      </vt:variant>
    </vt:vector>
  </HeadingPairs>
  <TitlesOfParts>
    <vt:vector size="27" baseType="lpstr">
      <vt:lpstr>Základní údaje</vt:lpstr>
      <vt:lpstr>Majetek (all risks)</vt:lpstr>
      <vt:lpstr>Skla</vt:lpstr>
      <vt:lpstr>Pojištění strojů</vt:lpstr>
      <vt:lpstr>Pojištění elektroniky</vt:lpstr>
      <vt:lpstr>odpovědnost města </vt:lpstr>
      <vt:lpstr>Ostatní ujednání</vt:lpstr>
      <vt:lpstr>Výklad pojmů</vt:lpstr>
      <vt:lpstr>Škodní průběh</vt:lpstr>
      <vt:lpstr>List1</vt:lpstr>
      <vt:lpstr>'Majetek (all risks)'!_Toc497836601</vt:lpstr>
      <vt:lpstr>BI</vt:lpstr>
      <vt:lpstr>cena</vt:lpstr>
      <vt:lpstr>cena2</vt:lpstr>
      <vt:lpstr>'Majetek (all risks)'!Oblast_tisku</vt:lpstr>
      <vt:lpstr>'odpovědnost města '!Oblast_tisku</vt:lpstr>
      <vt:lpstr>'Pojištění elektroniky'!Oblast_tisku</vt:lpstr>
      <vt:lpstr>'Pojištění strojů'!Oblast_tisku</vt:lpstr>
      <vt:lpstr>Skla!Oblast_tisku</vt:lpstr>
      <vt:lpstr>'Škodní průběh'!Oblast_tisku</vt:lpstr>
      <vt:lpstr>'Základní údaje'!Oblast_tisku</vt:lpstr>
      <vt:lpstr>pojištěnánebezpečí</vt:lpstr>
      <vt:lpstr>přeprava</vt:lpstr>
      <vt:lpstr>připojištění</vt:lpstr>
      <vt:lpstr>rizika</vt:lpstr>
      <vt:lpstr>RIZIKAODCIZENÍ</vt:lpstr>
      <vt:lpstr>sklo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Urbanek Dusan</dc:creator>
  <cp:lastModifiedBy>Tuka Štefan</cp:lastModifiedBy>
  <cp:lastPrinted>2025-03-04T14:33:26Z</cp:lastPrinted>
  <dcterms:created xsi:type="dcterms:W3CDTF">2015-10-19T07:12:09Z</dcterms:created>
  <dcterms:modified xsi:type="dcterms:W3CDTF">2025-03-14T09:05:01Z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283cd4-40d8-4b4e-b666-5881e4d226e3_Enabled">
    <vt:lpwstr>true</vt:lpwstr>
  </property>
  <property fmtid="{D5CDD505-2E9C-101B-9397-08002B2CF9AE}" pid="3" name="MSIP_Label_8d283cd4-40d8-4b4e-b666-5881e4d226e3_SetDate">
    <vt:lpwstr>2025-02-19T08:31:06Z</vt:lpwstr>
  </property>
  <property fmtid="{D5CDD505-2E9C-101B-9397-08002B2CF9AE}" pid="4" name="MSIP_Label_8d283cd4-40d8-4b4e-b666-5881e4d226e3_Method">
    <vt:lpwstr>Standard</vt:lpwstr>
  </property>
  <property fmtid="{D5CDD505-2E9C-101B-9397-08002B2CF9AE}" pid="5" name="MSIP_Label_8d283cd4-40d8-4b4e-b666-5881e4d226e3_Name">
    <vt:lpwstr>Public</vt:lpwstr>
  </property>
  <property fmtid="{D5CDD505-2E9C-101B-9397-08002B2CF9AE}" pid="6" name="MSIP_Label_8d283cd4-40d8-4b4e-b666-5881e4d226e3_SiteId">
    <vt:lpwstr>8b52ecaa-f734-4a0c-9b2d-ab31beeb4028</vt:lpwstr>
  </property>
  <property fmtid="{D5CDD505-2E9C-101B-9397-08002B2CF9AE}" pid="7" name="MSIP_Label_8d283cd4-40d8-4b4e-b666-5881e4d226e3_ActionId">
    <vt:lpwstr>304c6d57-ad4a-4149-b084-e444bd66def4</vt:lpwstr>
  </property>
  <property fmtid="{D5CDD505-2E9C-101B-9397-08002B2CF9AE}" pid="8" name="MSIP_Label_8d283cd4-40d8-4b4e-b666-5881e4d226e3_ContentBits">
    <vt:lpwstr>0</vt:lpwstr>
  </property>
</Properties>
</file>