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10" windowWidth="18780" windowHeight="8385" activeTab="0"/>
  </bookViews>
  <sheets>
    <sheet name="Uchazeč" sheetId="1" r:id="rId1"/>
    <sheet name="Stavba" sheetId="2" r:id="rId2"/>
    <sheet name="0 0.1 " sheetId="3" r:id="rId3"/>
    <sheet name="1 1.1 " sheetId="4" r:id="rId4"/>
    <sheet name="1 1.4.1_1 " sheetId="5" r:id="rId5"/>
    <sheet name="1 1.4.1_2 " sheetId="6" r:id="rId6"/>
    <sheet name="1 1.4.2 " sheetId="7" r:id="rId7"/>
    <sheet name="1 1.4.3 " sheetId="8" r:id="rId8"/>
    <sheet name="1 1.4.4_1 " sheetId="9" r:id="rId9"/>
    <sheet name="1 1.4.4_2 " sheetId="10" r:id="rId10"/>
    <sheet name="1 1.4.5 " sheetId="11" r:id="rId11"/>
    <sheet name="2.01 2.01.1 " sheetId="12" r:id="rId12"/>
    <sheet name="2.02 2.02 " sheetId="13" r:id="rId13"/>
    <sheet name="2.03 2.03 " sheetId="14" r:id="rId14"/>
    <sheet name="2.04 2.04 " sheetId="15" r:id="rId15"/>
    <sheet name="2.05 2.05 " sheetId="16" r:id="rId16"/>
    <sheet name="2.06 2.06.1 " sheetId="17" r:id="rId17"/>
    <sheet name="2.06 2.06.2_1 " sheetId="18" r:id="rId18"/>
    <sheet name="2.06 2.06.2_2 " sheetId="19" r:id="rId19"/>
    <sheet name="2.06 2.06.2_3 " sheetId="20" r:id="rId20"/>
    <sheet name="2.07 2.07.1 " sheetId="21" r:id="rId21"/>
    <sheet name="2.07 2.07.2 " sheetId="22" r:id="rId22"/>
    <sheet name="2.08 2.08.1_1a " sheetId="23" r:id="rId23"/>
    <sheet name="2.09 2.09.1 " sheetId="24" r:id="rId24"/>
    <sheet name="2.10 2.10 " sheetId="25" r:id="rId25"/>
    <sheet name="2.11 2.11.2 " sheetId="26" r:id="rId26"/>
    <sheet name="2.11 2.11.3 " sheetId="27" r:id="rId27"/>
    <sheet name="2.11 2.11.4_1 " sheetId="28" r:id="rId28"/>
    <sheet name="2.11 2.11.4_2 " sheetId="29" r:id="rId29"/>
    <sheet name="PS PS00 " sheetId="30" r:id="rId30"/>
  </sheets>
  <externalReferences>
    <externalReference r:id="rId33"/>
  </externalReferences>
  <definedNames>
    <definedName name="_BPK1" localSheetId="3">#REF!</definedName>
    <definedName name="_BPK1" localSheetId="4">#REF!</definedName>
    <definedName name="_BPK1" localSheetId="5">#REF!</definedName>
    <definedName name="_BPK1" localSheetId="6">#REF!</definedName>
    <definedName name="_BPK1" localSheetId="7">#REF!</definedName>
    <definedName name="_BPK1" localSheetId="8">#REF!</definedName>
    <definedName name="_BPK1" localSheetId="9">#REF!</definedName>
    <definedName name="_BPK1" localSheetId="10">#REF!</definedName>
    <definedName name="_BPK1" localSheetId="11">#REF!</definedName>
    <definedName name="_BPK1" localSheetId="12">#REF!</definedName>
    <definedName name="_BPK1" localSheetId="13">#REF!</definedName>
    <definedName name="_BPK1" localSheetId="14">#REF!</definedName>
    <definedName name="_BPK1" localSheetId="15">#REF!</definedName>
    <definedName name="_BPK1" localSheetId="16">#REF!</definedName>
    <definedName name="_BPK1" localSheetId="17">#REF!</definedName>
    <definedName name="_BPK1" localSheetId="18">#REF!</definedName>
    <definedName name="_BPK1" localSheetId="19">#REF!</definedName>
    <definedName name="_BPK1" localSheetId="20">#REF!</definedName>
    <definedName name="_BPK1" localSheetId="21">#REF!</definedName>
    <definedName name="_BPK1" localSheetId="22">#REF!</definedName>
    <definedName name="_BPK1" localSheetId="23">#REF!</definedName>
    <definedName name="_BPK1" localSheetId="24">#REF!</definedName>
    <definedName name="_BPK1" localSheetId="25">#REF!</definedName>
    <definedName name="_BPK1" localSheetId="26">#REF!</definedName>
    <definedName name="_BPK1" localSheetId="27">#REF!</definedName>
    <definedName name="_BPK1" localSheetId="28">#REF!</definedName>
    <definedName name="_BPK1" localSheetId="29">#REF!</definedName>
    <definedName name="_BPK1">#REF!</definedName>
    <definedName name="_BPK2" localSheetId="3">#REF!</definedName>
    <definedName name="_BPK2" localSheetId="4">#REF!</definedName>
    <definedName name="_BPK2" localSheetId="5">#REF!</definedName>
    <definedName name="_BPK2" localSheetId="6">#REF!</definedName>
    <definedName name="_BPK2" localSheetId="7">#REF!</definedName>
    <definedName name="_BPK2" localSheetId="8">#REF!</definedName>
    <definedName name="_BPK2" localSheetId="9">#REF!</definedName>
    <definedName name="_BPK2" localSheetId="10">#REF!</definedName>
    <definedName name="_BPK2" localSheetId="11">#REF!</definedName>
    <definedName name="_BPK2" localSheetId="12">#REF!</definedName>
    <definedName name="_BPK2" localSheetId="13">#REF!</definedName>
    <definedName name="_BPK2" localSheetId="14">#REF!</definedName>
    <definedName name="_BPK2" localSheetId="15">#REF!</definedName>
    <definedName name="_BPK2" localSheetId="16">#REF!</definedName>
    <definedName name="_BPK2" localSheetId="17">#REF!</definedName>
    <definedName name="_BPK2" localSheetId="18">#REF!</definedName>
    <definedName name="_BPK2" localSheetId="19">#REF!</definedName>
    <definedName name="_BPK2" localSheetId="20">#REF!</definedName>
    <definedName name="_BPK2" localSheetId="21">#REF!</definedName>
    <definedName name="_BPK2" localSheetId="22">#REF!</definedName>
    <definedName name="_BPK2" localSheetId="23">#REF!</definedName>
    <definedName name="_BPK2" localSheetId="24">#REF!</definedName>
    <definedName name="_BPK2" localSheetId="25">#REF!</definedName>
    <definedName name="_BPK2" localSheetId="26">#REF!</definedName>
    <definedName name="_BPK2" localSheetId="27">#REF!</definedName>
    <definedName name="_BPK2" localSheetId="28">#REF!</definedName>
    <definedName name="_BPK2" localSheetId="29">#REF!</definedName>
    <definedName name="_BPK2">#REF!</definedName>
    <definedName name="_BPK3" localSheetId="3">#REF!</definedName>
    <definedName name="_BPK3" localSheetId="4">#REF!</definedName>
    <definedName name="_BPK3" localSheetId="5">#REF!</definedName>
    <definedName name="_BPK3" localSheetId="6">#REF!</definedName>
    <definedName name="_BPK3" localSheetId="7">#REF!</definedName>
    <definedName name="_BPK3" localSheetId="8">#REF!</definedName>
    <definedName name="_BPK3" localSheetId="9">#REF!</definedName>
    <definedName name="_BPK3" localSheetId="10">#REF!</definedName>
    <definedName name="_BPK3" localSheetId="11">#REF!</definedName>
    <definedName name="_BPK3" localSheetId="12">#REF!</definedName>
    <definedName name="_BPK3" localSheetId="13">#REF!</definedName>
    <definedName name="_BPK3" localSheetId="14">#REF!</definedName>
    <definedName name="_BPK3" localSheetId="15">#REF!</definedName>
    <definedName name="_BPK3" localSheetId="16">#REF!</definedName>
    <definedName name="_BPK3" localSheetId="17">#REF!</definedName>
    <definedName name="_BPK3" localSheetId="18">#REF!</definedName>
    <definedName name="_BPK3" localSheetId="19">#REF!</definedName>
    <definedName name="_BPK3" localSheetId="20">#REF!</definedName>
    <definedName name="_BPK3" localSheetId="21">#REF!</definedName>
    <definedName name="_BPK3" localSheetId="22">#REF!</definedName>
    <definedName name="_BPK3" localSheetId="23">#REF!</definedName>
    <definedName name="_BPK3" localSheetId="24">#REF!</definedName>
    <definedName name="_BPK3" localSheetId="25">#REF!</definedName>
    <definedName name="_BPK3" localSheetId="26">#REF!</definedName>
    <definedName name="_BPK3" localSheetId="27">#REF!</definedName>
    <definedName name="_BPK3" localSheetId="28">#REF!</definedName>
    <definedName name="_BPK3" localSheetId="29">#REF!</definedName>
    <definedName name="_BPK3">#REF!</definedName>
    <definedName name="cisloobjektu">#REF!</definedName>
    <definedName name="CisloStavby" localSheetId="1">'Stavba'!$D$5</definedName>
    <definedName name="cislostavby">#REF!</definedName>
    <definedName name="dadresa" localSheetId="3">#REF!</definedName>
    <definedName name="dadresa" localSheetId="4">#REF!</definedName>
    <definedName name="dadresa" localSheetId="5">#REF!</definedName>
    <definedName name="dadresa" localSheetId="6">#REF!</definedName>
    <definedName name="dadresa" localSheetId="7">#REF!</definedName>
    <definedName name="dadresa" localSheetId="8">#REF!</definedName>
    <definedName name="dadresa" localSheetId="9">#REF!</definedName>
    <definedName name="dadresa" localSheetId="10">#REF!</definedName>
    <definedName name="dadresa" localSheetId="11">#REF!</definedName>
    <definedName name="dadresa" localSheetId="12">#REF!</definedName>
    <definedName name="dadresa" localSheetId="13">#REF!</definedName>
    <definedName name="dadresa" localSheetId="14">#REF!</definedName>
    <definedName name="dadresa" localSheetId="15">#REF!</definedName>
    <definedName name="dadresa" localSheetId="16">#REF!</definedName>
    <definedName name="dadresa" localSheetId="17">#REF!</definedName>
    <definedName name="dadresa" localSheetId="18">#REF!</definedName>
    <definedName name="dadresa" localSheetId="19">#REF!</definedName>
    <definedName name="dadresa" localSheetId="20">#REF!</definedName>
    <definedName name="dadresa" localSheetId="21">#REF!</definedName>
    <definedName name="dadresa" localSheetId="22">#REF!</definedName>
    <definedName name="dadresa" localSheetId="23">#REF!</definedName>
    <definedName name="dadresa" localSheetId="24">#REF!</definedName>
    <definedName name="dadresa" localSheetId="25">#REF!</definedName>
    <definedName name="dadresa" localSheetId="26">#REF!</definedName>
    <definedName name="dadresa" localSheetId="27">#REF!</definedName>
    <definedName name="dadresa" localSheetId="28">#REF!</definedName>
    <definedName name="dadresa" localSheetId="29">#REF!</definedName>
    <definedName name="dadresa">'Stavba'!#REF!</definedName>
    <definedName name="Datum">#REF!</definedName>
    <definedName name="DIČ" localSheetId="3">#REF!</definedName>
    <definedName name="DIČ" localSheetId="4">#REF!</definedName>
    <definedName name="DIČ" localSheetId="5">#REF!</definedName>
    <definedName name="DIČ" localSheetId="6">#REF!</definedName>
    <definedName name="DIČ" localSheetId="7">#REF!</definedName>
    <definedName name="DIČ" localSheetId="8">#REF!</definedName>
    <definedName name="DIČ" localSheetId="9">#REF!</definedName>
    <definedName name="DIČ" localSheetId="10">#REF!</definedName>
    <definedName name="DIČ" localSheetId="11">#REF!</definedName>
    <definedName name="DIČ" localSheetId="12">#REF!</definedName>
    <definedName name="DIČ" localSheetId="13">#REF!</definedName>
    <definedName name="DIČ" localSheetId="14">#REF!</definedName>
    <definedName name="DIČ" localSheetId="15">#REF!</definedName>
    <definedName name="DIČ" localSheetId="16">#REF!</definedName>
    <definedName name="DIČ" localSheetId="17">#REF!</definedName>
    <definedName name="DIČ" localSheetId="18">#REF!</definedName>
    <definedName name="DIČ" localSheetId="19">#REF!</definedName>
    <definedName name="DIČ" localSheetId="20">#REF!</definedName>
    <definedName name="DIČ" localSheetId="21">#REF!</definedName>
    <definedName name="DIČ" localSheetId="22">#REF!</definedName>
    <definedName name="DIČ" localSheetId="23">#REF!</definedName>
    <definedName name="DIČ" localSheetId="24">#REF!</definedName>
    <definedName name="DIČ" localSheetId="25">#REF!</definedName>
    <definedName name="DIČ" localSheetId="26">#REF!</definedName>
    <definedName name="DIČ" localSheetId="27">#REF!</definedName>
    <definedName name="DIČ" localSheetId="28">#REF!</definedName>
    <definedName name="DIČ" localSheetId="29">#REF!</definedName>
    <definedName name="DIČ">'Stavba'!#REF!</definedName>
    <definedName name="Dil">#REF!</definedName>
    <definedName name="dmisto" localSheetId="3">#REF!</definedName>
    <definedName name="dmisto" localSheetId="4">#REF!</definedName>
    <definedName name="dmisto" localSheetId="5">#REF!</definedName>
    <definedName name="dmisto" localSheetId="6">#REF!</definedName>
    <definedName name="dmisto" localSheetId="7">#REF!</definedName>
    <definedName name="dmisto" localSheetId="8">#REF!</definedName>
    <definedName name="dmisto" localSheetId="9">#REF!</definedName>
    <definedName name="dmisto" localSheetId="10">#REF!</definedName>
    <definedName name="dmisto" localSheetId="11">#REF!</definedName>
    <definedName name="dmisto" localSheetId="12">#REF!</definedName>
    <definedName name="dmisto" localSheetId="13">#REF!</definedName>
    <definedName name="dmisto" localSheetId="14">#REF!</definedName>
    <definedName name="dmisto" localSheetId="15">#REF!</definedName>
    <definedName name="dmisto" localSheetId="16">#REF!</definedName>
    <definedName name="dmisto" localSheetId="17">#REF!</definedName>
    <definedName name="dmisto" localSheetId="18">#REF!</definedName>
    <definedName name="dmisto" localSheetId="19">#REF!</definedName>
    <definedName name="dmisto" localSheetId="20">#REF!</definedName>
    <definedName name="dmisto" localSheetId="21">#REF!</definedName>
    <definedName name="dmisto" localSheetId="22">#REF!</definedName>
    <definedName name="dmisto" localSheetId="23">#REF!</definedName>
    <definedName name="dmisto" localSheetId="24">#REF!</definedName>
    <definedName name="dmisto" localSheetId="25">#REF!</definedName>
    <definedName name="dmisto" localSheetId="26">#REF!</definedName>
    <definedName name="dmisto" localSheetId="27">#REF!</definedName>
    <definedName name="dmisto" localSheetId="28">#REF!</definedName>
    <definedName name="dmisto" localSheetId="29">#REF!</definedName>
    <definedName name="dmisto">'Stavba'!#REF!</definedName>
    <definedName name="Dodavka">#REF!</definedName>
    <definedName name="Dodavka0" localSheetId="3">#REF!</definedName>
    <definedName name="Dodavka0" localSheetId="4">#REF!</definedName>
    <definedName name="Dodavka0" localSheetId="5">#REF!</definedName>
    <definedName name="Dodavka0" localSheetId="6">#REF!</definedName>
    <definedName name="Dodavka0" localSheetId="7">#REF!</definedName>
    <definedName name="Dodavka0" localSheetId="8">#REF!</definedName>
    <definedName name="Dodavka0" localSheetId="9">#REF!</definedName>
    <definedName name="Dodavka0" localSheetId="10">#REF!</definedName>
    <definedName name="Dodavka0" localSheetId="11">#REF!</definedName>
    <definedName name="Dodavka0" localSheetId="12">#REF!</definedName>
    <definedName name="Dodavka0" localSheetId="13">#REF!</definedName>
    <definedName name="Dodavka0" localSheetId="14">#REF!</definedName>
    <definedName name="Dodavka0" localSheetId="15">#REF!</definedName>
    <definedName name="Dodavka0" localSheetId="16">#REF!</definedName>
    <definedName name="Dodavka0" localSheetId="17">#REF!</definedName>
    <definedName name="Dodavka0" localSheetId="18">#REF!</definedName>
    <definedName name="Dodavka0" localSheetId="19">#REF!</definedName>
    <definedName name="Dodavka0" localSheetId="20">#REF!</definedName>
    <definedName name="Dodavka0" localSheetId="21">#REF!</definedName>
    <definedName name="Dodavka0" localSheetId="22">#REF!</definedName>
    <definedName name="Dodavka0" localSheetId="23">#REF!</definedName>
    <definedName name="Dodavka0" localSheetId="24">#REF!</definedName>
    <definedName name="Dodavka0" localSheetId="25">#REF!</definedName>
    <definedName name="Dodavka0" localSheetId="26">#REF!</definedName>
    <definedName name="Dodavka0" localSheetId="27">#REF!</definedName>
    <definedName name="Dodavka0" localSheetId="28">#REF!</definedName>
    <definedName name="Dodavka0" localSheetId="29">#REF!</definedName>
    <definedName name="Dodavka0">#REF!</definedName>
    <definedName name="dpsc" localSheetId="3">#REF!</definedName>
    <definedName name="dpsc" localSheetId="4">#REF!</definedName>
    <definedName name="dpsc" localSheetId="5">#REF!</definedName>
    <definedName name="dpsc" localSheetId="6">#REF!</definedName>
    <definedName name="dpsc" localSheetId="7">#REF!</definedName>
    <definedName name="dpsc" localSheetId="8">#REF!</definedName>
    <definedName name="dpsc" localSheetId="9">#REF!</definedName>
    <definedName name="dpsc" localSheetId="10">#REF!</definedName>
    <definedName name="dpsc" localSheetId="11">#REF!</definedName>
    <definedName name="dpsc" localSheetId="12">#REF!</definedName>
    <definedName name="dpsc" localSheetId="13">#REF!</definedName>
    <definedName name="dpsc" localSheetId="14">#REF!</definedName>
    <definedName name="dpsc" localSheetId="15">#REF!</definedName>
    <definedName name="dpsc" localSheetId="16">#REF!</definedName>
    <definedName name="dpsc" localSheetId="17">#REF!</definedName>
    <definedName name="dpsc" localSheetId="18">#REF!</definedName>
    <definedName name="dpsc" localSheetId="19">#REF!</definedName>
    <definedName name="dpsc" localSheetId="20">#REF!</definedName>
    <definedName name="dpsc" localSheetId="21">#REF!</definedName>
    <definedName name="dpsc" localSheetId="22">#REF!</definedName>
    <definedName name="dpsc" localSheetId="23">#REF!</definedName>
    <definedName name="dpsc" localSheetId="24">#REF!</definedName>
    <definedName name="dpsc" localSheetId="25">#REF!</definedName>
    <definedName name="dpsc" localSheetId="26">#REF!</definedName>
    <definedName name="dpsc" localSheetId="27">#REF!</definedName>
    <definedName name="dpsc" localSheetId="28">#REF!</definedName>
    <definedName name="dpsc" localSheetId="29">#REF!</definedName>
    <definedName name="dpsc">'Stavba'!#REF!</definedName>
    <definedName name="HSV">#REF!</definedName>
    <definedName name="HSV0" localSheetId="3">#REF!</definedName>
    <definedName name="HSV0" localSheetId="4">#REF!</definedName>
    <definedName name="HSV0" localSheetId="5">#REF!</definedName>
    <definedName name="HSV0" localSheetId="6">#REF!</definedName>
    <definedName name="HSV0" localSheetId="7">#REF!</definedName>
    <definedName name="HSV0" localSheetId="8">#REF!</definedName>
    <definedName name="HSV0" localSheetId="9">#REF!</definedName>
    <definedName name="HSV0" localSheetId="10">#REF!</definedName>
    <definedName name="HSV0" localSheetId="11">#REF!</definedName>
    <definedName name="HSV0" localSheetId="12">#REF!</definedName>
    <definedName name="HSV0" localSheetId="13">#REF!</definedName>
    <definedName name="HSV0" localSheetId="14">#REF!</definedName>
    <definedName name="HSV0" localSheetId="15">#REF!</definedName>
    <definedName name="HSV0" localSheetId="16">#REF!</definedName>
    <definedName name="HSV0" localSheetId="17">#REF!</definedName>
    <definedName name="HSV0" localSheetId="18">#REF!</definedName>
    <definedName name="HSV0" localSheetId="19">#REF!</definedName>
    <definedName name="HSV0" localSheetId="20">#REF!</definedName>
    <definedName name="HSV0" localSheetId="21">#REF!</definedName>
    <definedName name="HSV0" localSheetId="22">#REF!</definedName>
    <definedName name="HSV0" localSheetId="23">#REF!</definedName>
    <definedName name="HSV0" localSheetId="24">#REF!</definedName>
    <definedName name="HSV0" localSheetId="25">#REF!</definedName>
    <definedName name="HSV0" localSheetId="26">#REF!</definedName>
    <definedName name="HSV0" localSheetId="27">#REF!</definedName>
    <definedName name="HSV0" localSheetId="28">#REF!</definedName>
    <definedName name="HSV0" localSheetId="29">#REF!</definedName>
    <definedName name="HSV0">#REF!</definedName>
    <definedName name="HZS">#REF!</definedName>
    <definedName name="HZS0" localSheetId="3">#REF!</definedName>
    <definedName name="HZS0" localSheetId="4">#REF!</definedName>
    <definedName name="HZS0" localSheetId="5">#REF!</definedName>
    <definedName name="HZS0" localSheetId="6">#REF!</definedName>
    <definedName name="HZS0" localSheetId="7">#REF!</definedName>
    <definedName name="HZS0" localSheetId="8">#REF!</definedName>
    <definedName name="HZS0" localSheetId="9">#REF!</definedName>
    <definedName name="HZS0" localSheetId="10">#REF!</definedName>
    <definedName name="HZS0" localSheetId="11">#REF!</definedName>
    <definedName name="HZS0" localSheetId="12">#REF!</definedName>
    <definedName name="HZS0" localSheetId="13">#REF!</definedName>
    <definedName name="HZS0" localSheetId="14">#REF!</definedName>
    <definedName name="HZS0" localSheetId="15">#REF!</definedName>
    <definedName name="HZS0" localSheetId="16">#REF!</definedName>
    <definedName name="HZS0" localSheetId="17">#REF!</definedName>
    <definedName name="HZS0" localSheetId="18">#REF!</definedName>
    <definedName name="HZS0" localSheetId="19">#REF!</definedName>
    <definedName name="HZS0" localSheetId="20">#REF!</definedName>
    <definedName name="HZS0" localSheetId="21">#REF!</definedName>
    <definedName name="HZS0" localSheetId="22">#REF!</definedName>
    <definedName name="HZS0" localSheetId="23">#REF!</definedName>
    <definedName name="HZS0" localSheetId="24">#REF!</definedName>
    <definedName name="HZS0" localSheetId="25">#REF!</definedName>
    <definedName name="HZS0" localSheetId="26">#REF!</definedName>
    <definedName name="HZS0" localSheetId="27">#REF!</definedName>
    <definedName name="HZS0" localSheetId="28">#REF!</definedName>
    <definedName name="HZS0" localSheetId="29">#REF!</definedName>
    <definedName name="HZS0">#REF!</definedName>
    <definedName name="IČO" localSheetId="3">#REF!</definedName>
    <definedName name="IČO" localSheetId="4">#REF!</definedName>
    <definedName name="IČO" localSheetId="5">#REF!</definedName>
    <definedName name="IČO" localSheetId="6">#REF!</definedName>
    <definedName name="IČO" localSheetId="7">#REF!</definedName>
    <definedName name="IČO" localSheetId="8">#REF!</definedName>
    <definedName name="IČO" localSheetId="9">#REF!</definedName>
    <definedName name="IČO" localSheetId="10">#REF!</definedName>
    <definedName name="IČO" localSheetId="11">#REF!</definedName>
    <definedName name="IČO" localSheetId="12">#REF!</definedName>
    <definedName name="IČO" localSheetId="13">#REF!</definedName>
    <definedName name="IČO" localSheetId="14">#REF!</definedName>
    <definedName name="IČO" localSheetId="15">#REF!</definedName>
    <definedName name="IČO" localSheetId="16">#REF!</definedName>
    <definedName name="IČO" localSheetId="17">#REF!</definedName>
    <definedName name="IČO" localSheetId="18">#REF!</definedName>
    <definedName name="IČO" localSheetId="19">#REF!</definedName>
    <definedName name="IČO" localSheetId="20">#REF!</definedName>
    <definedName name="IČO" localSheetId="21">#REF!</definedName>
    <definedName name="IČO" localSheetId="22">#REF!</definedName>
    <definedName name="IČO" localSheetId="23">#REF!</definedName>
    <definedName name="IČO" localSheetId="24">#REF!</definedName>
    <definedName name="IČO" localSheetId="25">#REF!</definedName>
    <definedName name="IČO" localSheetId="26">#REF!</definedName>
    <definedName name="IČO" localSheetId="27">#REF!</definedName>
    <definedName name="IČO" localSheetId="28">#REF!</definedName>
    <definedName name="IČO" localSheetId="29">#REF!</definedName>
    <definedName name="IČO">'Stavba'!#REF!</definedName>
    <definedName name="JKSO">#REF!</definedName>
    <definedName name="MJ">#REF!</definedName>
    <definedName name="Mont">#REF!</definedName>
    <definedName name="Montaz0" localSheetId="3">#REF!</definedName>
    <definedName name="Montaz0" localSheetId="4">#REF!</definedName>
    <definedName name="Montaz0" localSheetId="5">#REF!</definedName>
    <definedName name="Montaz0" localSheetId="6">#REF!</definedName>
    <definedName name="Montaz0" localSheetId="7">#REF!</definedName>
    <definedName name="Montaz0" localSheetId="8">#REF!</definedName>
    <definedName name="Montaz0" localSheetId="9">#REF!</definedName>
    <definedName name="Montaz0" localSheetId="10">#REF!</definedName>
    <definedName name="Montaz0" localSheetId="11">#REF!</definedName>
    <definedName name="Montaz0" localSheetId="12">#REF!</definedName>
    <definedName name="Montaz0" localSheetId="13">#REF!</definedName>
    <definedName name="Montaz0" localSheetId="14">#REF!</definedName>
    <definedName name="Montaz0" localSheetId="15">#REF!</definedName>
    <definedName name="Montaz0" localSheetId="16">#REF!</definedName>
    <definedName name="Montaz0" localSheetId="17">#REF!</definedName>
    <definedName name="Montaz0" localSheetId="18">#REF!</definedName>
    <definedName name="Montaz0" localSheetId="19">#REF!</definedName>
    <definedName name="Montaz0" localSheetId="20">#REF!</definedName>
    <definedName name="Montaz0" localSheetId="21">#REF!</definedName>
    <definedName name="Montaz0" localSheetId="22">#REF!</definedName>
    <definedName name="Montaz0" localSheetId="23">#REF!</definedName>
    <definedName name="Montaz0" localSheetId="24">#REF!</definedName>
    <definedName name="Montaz0" localSheetId="25">#REF!</definedName>
    <definedName name="Montaz0" localSheetId="26">#REF!</definedName>
    <definedName name="Montaz0" localSheetId="27">#REF!</definedName>
    <definedName name="Montaz0" localSheetId="28">#REF!</definedName>
    <definedName name="Montaz0" localSheetId="29">#REF!</definedName>
    <definedName name="Montaz0">#REF!</definedName>
    <definedName name="NazevDilu">#REF!</definedName>
    <definedName name="NazevObjektu" localSheetId="1">'Stavba'!$C$28</definedName>
    <definedName name="nazevobjektu">#REF!</definedName>
    <definedName name="NazevStavby" localSheetId="1">'Stavba'!$E$5</definedName>
    <definedName name="nazevstavby">#REF!</definedName>
    <definedName name="Objednatel" localSheetId="1">'Stavba'!$D$8</definedName>
    <definedName name="Objednatel">#REF!</definedName>
    <definedName name="Objekt">'Stavba'!$B$28</definedName>
    <definedName name="_xlnm.Print_Area" localSheetId="2">'0 0.1 '!$A$1:$K$27</definedName>
    <definedName name="_xlnm.Print_Area" localSheetId="3">'1 1.1 '!$A$1:$K$1406</definedName>
    <definedName name="_xlnm.Print_Area" localSheetId="4">'1 1.4.1_1 '!$A$1:$K$89</definedName>
    <definedName name="_xlnm.Print_Area" localSheetId="5">'1 1.4.1_2 '!$A$1:$K$50</definedName>
    <definedName name="_xlnm.Print_Area" localSheetId="6">'1 1.4.2 '!$A$1:$K$351</definedName>
    <definedName name="_xlnm.Print_Area" localSheetId="7">'1 1.4.3 '!$A$1:$K$144</definedName>
    <definedName name="_xlnm.Print_Area" localSheetId="8">'1 1.4.4_1 '!$A$1:$K$859</definedName>
    <definedName name="_xlnm.Print_Area" localSheetId="9">'1 1.4.4_2 '!$A$1:$K$47</definedName>
    <definedName name="_xlnm.Print_Area" localSheetId="10">'1 1.4.5 '!$A$1:$K$472</definedName>
    <definedName name="_xlnm.Print_Area" localSheetId="11">'2.01 2.01.1 '!$A$1:$K$37</definedName>
    <definedName name="_xlnm.Print_Area" localSheetId="12">'2.02 2.02 '!$A$1:$K$133</definedName>
    <definedName name="_xlnm.Print_Area" localSheetId="13">'2.03 2.03 '!$A$1:$K$37</definedName>
    <definedName name="_xlnm.Print_Area" localSheetId="14">'2.04 2.04 '!$A$1:$K$34</definedName>
    <definedName name="_xlnm.Print_Area" localSheetId="15">'2.05 2.05 '!$A$1:$K$60</definedName>
    <definedName name="_xlnm.Print_Area" localSheetId="16">'2.06 2.06.1 '!$A$1:$K$77</definedName>
    <definedName name="_xlnm.Print_Area" localSheetId="17">'2.06 2.06.2_1 '!$A$1:$K$137</definedName>
    <definedName name="_xlnm.Print_Area" localSheetId="18">'2.06 2.06.2_2 '!$A$1:$K$77</definedName>
    <definedName name="_xlnm.Print_Area" localSheetId="19">'2.06 2.06.2_3 '!$A$1:$K$66</definedName>
    <definedName name="_xlnm.Print_Area" localSheetId="20">'2.07 2.07.1 '!$A$1:$K$21</definedName>
    <definedName name="_xlnm.Print_Area" localSheetId="21">'2.07 2.07.2 '!$A$1:$K$31</definedName>
    <definedName name="_xlnm.Print_Area" localSheetId="22">'2.08 2.08.1_1a '!$A$1:$K$23</definedName>
    <definedName name="_xlnm.Print_Area" localSheetId="23">'2.09 2.09.1 '!$A$1:$K$51</definedName>
    <definedName name="_xlnm.Print_Area" localSheetId="24">'2.10 2.10 '!$A$1:$K$33</definedName>
    <definedName name="_xlnm.Print_Area" localSheetId="25">'2.11 2.11.2 '!$A$1:$K$38</definedName>
    <definedName name="_xlnm.Print_Area" localSheetId="26">'2.11 2.11.3 '!$A$1:$K$29</definedName>
    <definedName name="_xlnm.Print_Area" localSheetId="27">'2.11 2.11.4_1 '!$A$1:$K$75</definedName>
    <definedName name="_xlnm.Print_Area" localSheetId="28">'2.11 2.11.4_2 '!$A$1:$K$69</definedName>
    <definedName name="_xlnm.Print_Area" localSheetId="29">'PS PS00 '!$A$1:$K$20</definedName>
    <definedName name="_xlnm.Print_Area" localSheetId="1">'Stavba'!$A$1:$I$47</definedName>
    <definedName name="odic">'Stavba'!$J$9</definedName>
    <definedName name="oico">'Stavba'!$J$8</definedName>
    <definedName name="omisto">'Stavba'!$D$10</definedName>
    <definedName name="onazev">'Stavba'!$D$9</definedName>
    <definedName name="opsc">'Stavba'!$C$10</definedName>
    <definedName name="PocetMJ">#REF!</definedName>
    <definedName name="Poznamka">#REF!</definedName>
    <definedName name="Projektant">#REF!</definedName>
    <definedName name="PSV">#REF!</definedName>
    <definedName name="PSV0" localSheetId="3">#REF!</definedName>
    <definedName name="PSV0" localSheetId="4">#REF!</definedName>
    <definedName name="PSV0" localSheetId="5">#REF!</definedName>
    <definedName name="PSV0" localSheetId="6">#REF!</definedName>
    <definedName name="PSV0" localSheetId="7">#REF!</definedName>
    <definedName name="PSV0" localSheetId="8">#REF!</definedName>
    <definedName name="PSV0" localSheetId="9">#REF!</definedName>
    <definedName name="PSV0" localSheetId="10">#REF!</definedName>
    <definedName name="PSV0" localSheetId="11">#REF!</definedName>
    <definedName name="PSV0" localSheetId="12">#REF!</definedName>
    <definedName name="PSV0" localSheetId="13">#REF!</definedName>
    <definedName name="PSV0" localSheetId="14">#REF!</definedName>
    <definedName name="PSV0" localSheetId="15">#REF!</definedName>
    <definedName name="PSV0" localSheetId="16">#REF!</definedName>
    <definedName name="PSV0" localSheetId="17">#REF!</definedName>
    <definedName name="PSV0" localSheetId="18">#REF!</definedName>
    <definedName name="PSV0" localSheetId="19">#REF!</definedName>
    <definedName name="PSV0" localSheetId="20">#REF!</definedName>
    <definedName name="PSV0" localSheetId="21">#REF!</definedName>
    <definedName name="PSV0" localSheetId="22">#REF!</definedName>
    <definedName name="PSV0" localSheetId="23">#REF!</definedName>
    <definedName name="PSV0" localSheetId="24">#REF!</definedName>
    <definedName name="PSV0" localSheetId="25">#REF!</definedName>
    <definedName name="PSV0" localSheetId="26">#REF!</definedName>
    <definedName name="PSV0" localSheetId="27">#REF!</definedName>
    <definedName name="PSV0" localSheetId="28">#REF!</definedName>
    <definedName name="PSV0" localSheetId="29">#REF!</definedName>
    <definedName name="PSV0">#REF!</definedName>
    <definedName name="SloupecCC" localSheetId="3">'1 1.1 '!$G$6</definedName>
    <definedName name="SloupecCC" localSheetId="4">'1 1.4.1_1 '!$G$6</definedName>
    <definedName name="SloupecCC" localSheetId="5">'1 1.4.1_2 '!$G$6</definedName>
    <definedName name="SloupecCC" localSheetId="6">'1 1.4.2 '!$G$6</definedName>
    <definedName name="SloupecCC" localSheetId="7">'1 1.4.3 '!$G$6</definedName>
    <definedName name="SloupecCC" localSheetId="8">'1 1.4.4_1 '!$G$6</definedName>
    <definedName name="SloupecCC" localSheetId="9">'1 1.4.4_2 '!$G$6</definedName>
    <definedName name="SloupecCC" localSheetId="10">'1 1.4.5 '!$G$6</definedName>
    <definedName name="SloupecCC" localSheetId="11">'2.01 2.01.1 '!$G$6</definedName>
    <definedName name="SloupecCC" localSheetId="12">'2.02 2.02 '!$G$6</definedName>
    <definedName name="SloupecCC" localSheetId="13">'2.03 2.03 '!$G$6</definedName>
    <definedName name="SloupecCC" localSheetId="14">'2.04 2.04 '!$G$6</definedName>
    <definedName name="SloupecCC" localSheetId="15">'2.05 2.05 '!$G$6</definedName>
    <definedName name="SloupecCC" localSheetId="16">'2.06 2.06.1 '!$G$6</definedName>
    <definedName name="SloupecCC" localSheetId="17">'2.06 2.06.2_1 '!$G$6</definedName>
    <definedName name="SloupecCC" localSheetId="18">'2.06 2.06.2_2 '!$G$6</definedName>
    <definedName name="SloupecCC" localSheetId="19">'2.06 2.06.2_3 '!$G$6</definedName>
    <definedName name="SloupecCC" localSheetId="20">'2.07 2.07.1 '!$G$6</definedName>
    <definedName name="SloupecCC" localSheetId="21">'2.07 2.07.2 '!$G$6</definedName>
    <definedName name="SloupecCC" localSheetId="22">'2.08 2.08.1_1a '!$G$6</definedName>
    <definedName name="SloupecCC" localSheetId="23">'2.09 2.09.1 '!$G$6</definedName>
    <definedName name="SloupecCC" localSheetId="24">'2.10 2.10 '!$G$6</definedName>
    <definedName name="SloupecCC" localSheetId="25">'2.11 2.11.2 '!$G$6</definedName>
    <definedName name="SloupecCC" localSheetId="26">'2.11 2.11.3 '!$G$6</definedName>
    <definedName name="SloupecCC" localSheetId="27">'2.11 2.11.4_1 '!$G$6</definedName>
    <definedName name="SloupecCC" localSheetId="28">'2.11 2.11.4_2 '!$G$6</definedName>
    <definedName name="SloupecCC" localSheetId="29">'PS PS00 '!$G$6</definedName>
    <definedName name="SloupecCC">'0 0.1 '!$G$6</definedName>
    <definedName name="SloupecCDH" localSheetId="3">'1 1.1 '!$K$6</definedName>
    <definedName name="SloupecCDH" localSheetId="4">'1 1.4.1_1 '!$K$6</definedName>
    <definedName name="SloupecCDH" localSheetId="5">'1 1.4.1_2 '!$K$6</definedName>
    <definedName name="SloupecCDH" localSheetId="6">'1 1.4.2 '!$K$6</definedName>
    <definedName name="SloupecCDH" localSheetId="7">'1 1.4.3 '!$K$6</definedName>
    <definedName name="SloupecCDH" localSheetId="8">'1 1.4.4_1 '!$K$6</definedName>
    <definedName name="SloupecCDH" localSheetId="9">'1 1.4.4_2 '!$K$6</definedName>
    <definedName name="SloupecCDH" localSheetId="10">'1 1.4.5 '!$K$6</definedName>
    <definedName name="SloupecCDH" localSheetId="11">'2.01 2.01.1 '!$K$6</definedName>
    <definedName name="SloupecCDH" localSheetId="12">'2.02 2.02 '!$K$6</definedName>
    <definedName name="SloupecCDH" localSheetId="13">'2.03 2.03 '!$K$6</definedName>
    <definedName name="SloupecCDH" localSheetId="14">'2.04 2.04 '!$K$6</definedName>
    <definedName name="SloupecCDH" localSheetId="15">'2.05 2.05 '!$K$6</definedName>
    <definedName name="SloupecCDH" localSheetId="16">'2.06 2.06.1 '!$K$6</definedName>
    <definedName name="SloupecCDH" localSheetId="17">'2.06 2.06.2_1 '!$K$6</definedName>
    <definedName name="SloupecCDH" localSheetId="18">'2.06 2.06.2_2 '!$K$6</definedName>
    <definedName name="SloupecCDH" localSheetId="19">'2.06 2.06.2_3 '!$K$6</definedName>
    <definedName name="SloupecCDH" localSheetId="20">'2.07 2.07.1 '!$K$6</definedName>
    <definedName name="SloupecCDH" localSheetId="21">'2.07 2.07.2 '!$K$6</definedName>
    <definedName name="SloupecCDH" localSheetId="22">'2.08 2.08.1_1a '!$K$6</definedName>
    <definedName name="SloupecCDH" localSheetId="23">'2.09 2.09.1 '!$K$6</definedName>
    <definedName name="SloupecCDH" localSheetId="24">'2.10 2.10 '!$K$6</definedName>
    <definedName name="SloupecCDH" localSheetId="25">'2.11 2.11.2 '!$K$6</definedName>
    <definedName name="SloupecCDH" localSheetId="26">'2.11 2.11.3 '!$K$6</definedName>
    <definedName name="SloupecCDH" localSheetId="27">'2.11 2.11.4_1 '!$K$6</definedName>
    <definedName name="SloupecCDH" localSheetId="28">'2.11 2.11.4_2 '!$K$6</definedName>
    <definedName name="SloupecCDH" localSheetId="29">'PS PS00 '!$K$6</definedName>
    <definedName name="SloupecCDH">'0 0.1 '!$K$6</definedName>
    <definedName name="SloupecCisloPol" localSheetId="3">'1 1.1 '!$B$6</definedName>
    <definedName name="SloupecCisloPol" localSheetId="4">'1 1.4.1_1 '!$B$6</definedName>
    <definedName name="SloupecCisloPol" localSheetId="5">'1 1.4.1_2 '!$B$6</definedName>
    <definedName name="SloupecCisloPol" localSheetId="6">'1 1.4.2 '!$B$6</definedName>
    <definedName name="SloupecCisloPol" localSheetId="7">'1 1.4.3 '!$B$6</definedName>
    <definedName name="SloupecCisloPol" localSheetId="8">'1 1.4.4_1 '!$B$6</definedName>
    <definedName name="SloupecCisloPol" localSheetId="9">'1 1.4.4_2 '!$B$6</definedName>
    <definedName name="SloupecCisloPol" localSheetId="10">'1 1.4.5 '!$B$6</definedName>
    <definedName name="SloupecCisloPol" localSheetId="11">'2.01 2.01.1 '!$B$6</definedName>
    <definedName name="SloupecCisloPol" localSheetId="12">'2.02 2.02 '!$B$6</definedName>
    <definedName name="SloupecCisloPol" localSheetId="13">'2.03 2.03 '!$B$6</definedName>
    <definedName name="SloupecCisloPol" localSheetId="14">'2.04 2.04 '!$B$6</definedName>
    <definedName name="SloupecCisloPol" localSheetId="15">'2.05 2.05 '!$B$6</definedName>
    <definedName name="SloupecCisloPol" localSheetId="16">'2.06 2.06.1 '!$B$6</definedName>
    <definedName name="SloupecCisloPol" localSheetId="17">'2.06 2.06.2_1 '!$B$6</definedName>
    <definedName name="SloupecCisloPol" localSheetId="18">'2.06 2.06.2_2 '!$B$6</definedName>
    <definedName name="SloupecCisloPol" localSheetId="19">'2.06 2.06.2_3 '!$B$6</definedName>
    <definedName name="SloupecCisloPol" localSheetId="20">'2.07 2.07.1 '!$B$6</definedName>
    <definedName name="SloupecCisloPol" localSheetId="21">'2.07 2.07.2 '!$B$6</definedName>
    <definedName name="SloupecCisloPol" localSheetId="22">'2.08 2.08.1_1a '!$B$6</definedName>
    <definedName name="SloupecCisloPol" localSheetId="23">'2.09 2.09.1 '!$B$6</definedName>
    <definedName name="SloupecCisloPol" localSheetId="24">'2.10 2.10 '!$B$6</definedName>
    <definedName name="SloupecCisloPol" localSheetId="25">'2.11 2.11.2 '!$B$6</definedName>
    <definedName name="SloupecCisloPol" localSheetId="26">'2.11 2.11.3 '!$B$6</definedName>
    <definedName name="SloupecCisloPol" localSheetId="27">'2.11 2.11.4_1 '!$B$6</definedName>
    <definedName name="SloupecCisloPol" localSheetId="28">'2.11 2.11.4_2 '!$B$6</definedName>
    <definedName name="SloupecCisloPol" localSheetId="29">'PS PS00 '!$B$6</definedName>
    <definedName name="SloupecCisloPol">'0 0.1 '!$B$6</definedName>
    <definedName name="SloupecCH" localSheetId="3">'1 1.1 '!$I$6</definedName>
    <definedName name="SloupecCH" localSheetId="4">'1 1.4.1_1 '!$I$6</definedName>
    <definedName name="SloupecCH" localSheetId="5">'1 1.4.1_2 '!$I$6</definedName>
    <definedName name="SloupecCH" localSheetId="6">'1 1.4.2 '!$I$6</definedName>
    <definedName name="SloupecCH" localSheetId="7">'1 1.4.3 '!$I$6</definedName>
    <definedName name="SloupecCH" localSheetId="8">'1 1.4.4_1 '!$I$6</definedName>
    <definedName name="SloupecCH" localSheetId="9">'1 1.4.4_2 '!$I$6</definedName>
    <definedName name="SloupecCH" localSheetId="10">'1 1.4.5 '!$I$6</definedName>
    <definedName name="SloupecCH" localSheetId="11">'2.01 2.01.1 '!$I$6</definedName>
    <definedName name="SloupecCH" localSheetId="12">'2.02 2.02 '!$I$6</definedName>
    <definedName name="SloupecCH" localSheetId="13">'2.03 2.03 '!$I$6</definedName>
    <definedName name="SloupecCH" localSheetId="14">'2.04 2.04 '!$I$6</definedName>
    <definedName name="SloupecCH" localSheetId="15">'2.05 2.05 '!$I$6</definedName>
    <definedName name="SloupecCH" localSheetId="16">'2.06 2.06.1 '!$I$6</definedName>
    <definedName name="SloupecCH" localSheetId="17">'2.06 2.06.2_1 '!$I$6</definedName>
    <definedName name="SloupecCH" localSheetId="18">'2.06 2.06.2_2 '!$I$6</definedName>
    <definedName name="SloupecCH" localSheetId="19">'2.06 2.06.2_3 '!$I$6</definedName>
    <definedName name="SloupecCH" localSheetId="20">'2.07 2.07.1 '!$I$6</definedName>
    <definedName name="SloupecCH" localSheetId="21">'2.07 2.07.2 '!$I$6</definedName>
    <definedName name="SloupecCH" localSheetId="22">'2.08 2.08.1_1a '!$I$6</definedName>
    <definedName name="SloupecCH" localSheetId="23">'2.09 2.09.1 '!$I$6</definedName>
    <definedName name="SloupecCH" localSheetId="24">'2.10 2.10 '!$I$6</definedName>
    <definedName name="SloupecCH" localSheetId="25">'2.11 2.11.2 '!$I$6</definedName>
    <definedName name="SloupecCH" localSheetId="26">'2.11 2.11.3 '!$I$6</definedName>
    <definedName name="SloupecCH" localSheetId="27">'2.11 2.11.4_1 '!$I$6</definedName>
    <definedName name="SloupecCH" localSheetId="28">'2.11 2.11.4_2 '!$I$6</definedName>
    <definedName name="SloupecCH" localSheetId="29">'PS PS00 '!$I$6</definedName>
    <definedName name="SloupecCH">'0 0.1 '!$I$6</definedName>
    <definedName name="SloupecJC" localSheetId="3">'1 1.1 '!$F$6</definedName>
    <definedName name="SloupecJC" localSheetId="4">'1 1.4.1_1 '!$F$6</definedName>
    <definedName name="SloupecJC" localSheetId="5">'1 1.4.1_2 '!$F$6</definedName>
    <definedName name="SloupecJC" localSheetId="6">'1 1.4.2 '!$F$6</definedName>
    <definedName name="SloupecJC" localSheetId="7">'1 1.4.3 '!$F$6</definedName>
    <definedName name="SloupecJC" localSheetId="8">'1 1.4.4_1 '!$F$6</definedName>
    <definedName name="SloupecJC" localSheetId="9">'1 1.4.4_2 '!$F$6</definedName>
    <definedName name="SloupecJC" localSheetId="10">'1 1.4.5 '!$F$6</definedName>
    <definedName name="SloupecJC" localSheetId="11">'2.01 2.01.1 '!$F$6</definedName>
    <definedName name="SloupecJC" localSheetId="12">'2.02 2.02 '!$F$6</definedName>
    <definedName name="SloupecJC" localSheetId="13">'2.03 2.03 '!$F$6</definedName>
    <definedName name="SloupecJC" localSheetId="14">'2.04 2.04 '!$F$6</definedName>
    <definedName name="SloupecJC" localSheetId="15">'2.05 2.05 '!$F$6</definedName>
    <definedName name="SloupecJC" localSheetId="16">'2.06 2.06.1 '!$F$6</definedName>
    <definedName name="SloupecJC" localSheetId="17">'2.06 2.06.2_1 '!$F$6</definedName>
    <definedName name="SloupecJC" localSheetId="18">'2.06 2.06.2_2 '!$F$6</definedName>
    <definedName name="SloupecJC" localSheetId="19">'2.06 2.06.2_3 '!$F$6</definedName>
    <definedName name="SloupecJC" localSheetId="20">'2.07 2.07.1 '!$F$6</definedName>
    <definedName name="SloupecJC" localSheetId="21">'2.07 2.07.2 '!$F$6</definedName>
    <definedName name="SloupecJC" localSheetId="22">'2.08 2.08.1_1a '!$F$6</definedName>
    <definedName name="SloupecJC" localSheetId="23">'2.09 2.09.1 '!$F$6</definedName>
    <definedName name="SloupecJC" localSheetId="24">'2.10 2.10 '!$F$6</definedName>
    <definedName name="SloupecJC" localSheetId="25">'2.11 2.11.2 '!$F$6</definedName>
    <definedName name="SloupecJC" localSheetId="26">'2.11 2.11.3 '!$F$6</definedName>
    <definedName name="SloupecJC" localSheetId="27">'2.11 2.11.4_1 '!$F$6</definedName>
    <definedName name="SloupecJC" localSheetId="28">'2.11 2.11.4_2 '!$F$6</definedName>
    <definedName name="SloupecJC" localSheetId="29">'PS PS00 '!$F$6</definedName>
    <definedName name="SloupecJC">'0 0.1 '!$F$6</definedName>
    <definedName name="SloupecJDH" localSheetId="3">'1 1.1 '!$J$6</definedName>
    <definedName name="SloupecJDH" localSheetId="4">'1 1.4.1_1 '!$J$6</definedName>
    <definedName name="SloupecJDH" localSheetId="5">'1 1.4.1_2 '!$J$6</definedName>
    <definedName name="SloupecJDH" localSheetId="6">'1 1.4.2 '!$J$6</definedName>
    <definedName name="SloupecJDH" localSheetId="7">'1 1.4.3 '!$J$6</definedName>
    <definedName name="SloupecJDH" localSheetId="8">'1 1.4.4_1 '!$J$6</definedName>
    <definedName name="SloupecJDH" localSheetId="9">'1 1.4.4_2 '!$J$6</definedName>
    <definedName name="SloupecJDH" localSheetId="10">'1 1.4.5 '!$J$6</definedName>
    <definedName name="SloupecJDH" localSheetId="11">'2.01 2.01.1 '!$J$6</definedName>
    <definedName name="SloupecJDH" localSheetId="12">'2.02 2.02 '!$J$6</definedName>
    <definedName name="SloupecJDH" localSheetId="13">'2.03 2.03 '!$J$6</definedName>
    <definedName name="SloupecJDH" localSheetId="14">'2.04 2.04 '!$J$6</definedName>
    <definedName name="SloupecJDH" localSheetId="15">'2.05 2.05 '!$J$6</definedName>
    <definedName name="SloupecJDH" localSheetId="16">'2.06 2.06.1 '!$J$6</definedName>
    <definedName name="SloupecJDH" localSheetId="17">'2.06 2.06.2_1 '!$J$6</definedName>
    <definedName name="SloupecJDH" localSheetId="18">'2.06 2.06.2_2 '!$J$6</definedName>
    <definedName name="SloupecJDH" localSheetId="19">'2.06 2.06.2_3 '!$J$6</definedName>
    <definedName name="SloupecJDH" localSheetId="20">'2.07 2.07.1 '!$J$6</definedName>
    <definedName name="SloupecJDH" localSheetId="21">'2.07 2.07.2 '!$J$6</definedName>
    <definedName name="SloupecJDH" localSheetId="22">'2.08 2.08.1_1a '!$J$6</definedName>
    <definedName name="SloupecJDH" localSheetId="23">'2.09 2.09.1 '!$J$6</definedName>
    <definedName name="SloupecJDH" localSheetId="24">'2.10 2.10 '!$J$6</definedName>
    <definedName name="SloupecJDH" localSheetId="25">'2.11 2.11.2 '!$J$6</definedName>
    <definedName name="SloupecJDH" localSheetId="26">'2.11 2.11.3 '!$J$6</definedName>
    <definedName name="SloupecJDH" localSheetId="27">'2.11 2.11.4_1 '!$J$6</definedName>
    <definedName name="SloupecJDH" localSheetId="28">'2.11 2.11.4_2 '!$J$6</definedName>
    <definedName name="SloupecJDH" localSheetId="29">'PS PS00 '!$J$6</definedName>
    <definedName name="SloupecJDH">'0 0.1 '!$J$6</definedName>
    <definedName name="SloupecJDM" localSheetId="3">'1 1.1 '!$J$6</definedName>
    <definedName name="SloupecJDM" localSheetId="4">'1 1.4.1_1 '!$J$6</definedName>
    <definedName name="SloupecJDM" localSheetId="5">'1 1.4.1_2 '!$J$6</definedName>
    <definedName name="SloupecJDM" localSheetId="6">'1 1.4.2 '!$J$6</definedName>
    <definedName name="SloupecJDM" localSheetId="7">'1 1.4.3 '!$J$6</definedName>
    <definedName name="SloupecJDM" localSheetId="8">'1 1.4.4_1 '!$J$6</definedName>
    <definedName name="SloupecJDM" localSheetId="9">'1 1.4.4_2 '!$J$6</definedName>
    <definedName name="SloupecJDM" localSheetId="10">'1 1.4.5 '!$J$6</definedName>
    <definedName name="SloupecJDM" localSheetId="11">'2.01 2.01.1 '!$J$6</definedName>
    <definedName name="SloupecJDM" localSheetId="12">'2.02 2.02 '!$J$6</definedName>
    <definedName name="SloupecJDM" localSheetId="13">'2.03 2.03 '!$J$6</definedName>
    <definedName name="SloupecJDM" localSheetId="14">'2.04 2.04 '!$J$6</definedName>
    <definedName name="SloupecJDM" localSheetId="15">'2.05 2.05 '!$J$6</definedName>
    <definedName name="SloupecJDM" localSheetId="16">'2.06 2.06.1 '!$J$6</definedName>
    <definedName name="SloupecJDM" localSheetId="17">'2.06 2.06.2_1 '!$J$6</definedName>
    <definedName name="SloupecJDM" localSheetId="18">'2.06 2.06.2_2 '!$J$6</definedName>
    <definedName name="SloupecJDM" localSheetId="19">'2.06 2.06.2_3 '!$J$6</definedName>
    <definedName name="SloupecJDM" localSheetId="20">'2.07 2.07.1 '!$J$6</definedName>
    <definedName name="SloupecJDM" localSheetId="21">'2.07 2.07.2 '!$J$6</definedName>
    <definedName name="SloupecJDM" localSheetId="22">'2.08 2.08.1_1a '!$J$6</definedName>
    <definedName name="SloupecJDM" localSheetId="23">'2.09 2.09.1 '!$J$6</definedName>
    <definedName name="SloupecJDM" localSheetId="24">'2.10 2.10 '!$J$6</definedName>
    <definedName name="SloupecJDM" localSheetId="25">'2.11 2.11.2 '!$J$6</definedName>
    <definedName name="SloupecJDM" localSheetId="26">'2.11 2.11.3 '!$J$6</definedName>
    <definedName name="SloupecJDM" localSheetId="27">'2.11 2.11.4_1 '!$J$6</definedName>
    <definedName name="SloupecJDM" localSheetId="28">'2.11 2.11.4_2 '!$J$6</definedName>
    <definedName name="SloupecJDM" localSheetId="29">'PS PS00 '!$J$6</definedName>
    <definedName name="SloupecJDM">'0 0.1 '!$J$6</definedName>
    <definedName name="SloupecJH" localSheetId="3">'1 1.1 '!$H$6</definedName>
    <definedName name="SloupecJH" localSheetId="4">'1 1.4.1_1 '!$H$6</definedName>
    <definedName name="SloupecJH" localSheetId="5">'1 1.4.1_2 '!$H$6</definedName>
    <definedName name="SloupecJH" localSheetId="6">'1 1.4.2 '!$H$6</definedName>
    <definedName name="SloupecJH" localSheetId="7">'1 1.4.3 '!$H$6</definedName>
    <definedName name="SloupecJH" localSheetId="8">'1 1.4.4_1 '!$H$6</definedName>
    <definedName name="SloupecJH" localSheetId="9">'1 1.4.4_2 '!$H$6</definedName>
    <definedName name="SloupecJH" localSheetId="10">'1 1.4.5 '!$H$6</definedName>
    <definedName name="SloupecJH" localSheetId="11">'2.01 2.01.1 '!$H$6</definedName>
    <definedName name="SloupecJH" localSheetId="12">'2.02 2.02 '!$H$6</definedName>
    <definedName name="SloupecJH" localSheetId="13">'2.03 2.03 '!$H$6</definedName>
    <definedName name="SloupecJH" localSheetId="14">'2.04 2.04 '!$H$6</definedName>
    <definedName name="SloupecJH" localSheetId="15">'2.05 2.05 '!$H$6</definedName>
    <definedName name="SloupecJH" localSheetId="16">'2.06 2.06.1 '!$H$6</definedName>
    <definedName name="SloupecJH" localSheetId="17">'2.06 2.06.2_1 '!$H$6</definedName>
    <definedName name="SloupecJH" localSheetId="18">'2.06 2.06.2_2 '!$H$6</definedName>
    <definedName name="SloupecJH" localSheetId="19">'2.06 2.06.2_3 '!$H$6</definedName>
    <definedName name="SloupecJH" localSheetId="20">'2.07 2.07.1 '!$H$6</definedName>
    <definedName name="SloupecJH" localSheetId="21">'2.07 2.07.2 '!$H$6</definedName>
    <definedName name="SloupecJH" localSheetId="22">'2.08 2.08.1_1a '!$H$6</definedName>
    <definedName name="SloupecJH" localSheetId="23">'2.09 2.09.1 '!$H$6</definedName>
    <definedName name="SloupecJH" localSheetId="24">'2.10 2.10 '!$H$6</definedName>
    <definedName name="SloupecJH" localSheetId="25">'2.11 2.11.2 '!$H$6</definedName>
    <definedName name="SloupecJH" localSheetId="26">'2.11 2.11.3 '!$H$6</definedName>
    <definedName name="SloupecJH" localSheetId="27">'2.11 2.11.4_1 '!$H$6</definedName>
    <definedName name="SloupecJH" localSheetId="28">'2.11 2.11.4_2 '!$H$6</definedName>
    <definedName name="SloupecJH" localSheetId="29">'PS PS00 '!$H$6</definedName>
    <definedName name="SloupecJH">'0 0.1 '!$H$6</definedName>
    <definedName name="SloupecMJ" localSheetId="3">'1 1.1 '!$D$6</definedName>
    <definedName name="SloupecMJ" localSheetId="4">'1 1.4.1_1 '!$D$6</definedName>
    <definedName name="SloupecMJ" localSheetId="5">'1 1.4.1_2 '!$D$6</definedName>
    <definedName name="SloupecMJ" localSheetId="6">'1 1.4.2 '!$D$6</definedName>
    <definedName name="SloupecMJ" localSheetId="7">'1 1.4.3 '!$D$6</definedName>
    <definedName name="SloupecMJ" localSheetId="8">'1 1.4.4_1 '!$D$6</definedName>
    <definedName name="SloupecMJ" localSheetId="9">'1 1.4.4_2 '!$D$6</definedName>
    <definedName name="SloupecMJ" localSheetId="10">'1 1.4.5 '!$D$6</definedName>
    <definedName name="SloupecMJ" localSheetId="11">'2.01 2.01.1 '!$D$6</definedName>
    <definedName name="SloupecMJ" localSheetId="12">'2.02 2.02 '!$D$6</definedName>
    <definedName name="SloupecMJ" localSheetId="13">'2.03 2.03 '!$D$6</definedName>
    <definedName name="SloupecMJ" localSheetId="14">'2.04 2.04 '!$D$6</definedName>
    <definedName name="SloupecMJ" localSheetId="15">'2.05 2.05 '!$D$6</definedName>
    <definedName name="SloupecMJ" localSheetId="16">'2.06 2.06.1 '!$D$6</definedName>
    <definedName name="SloupecMJ" localSheetId="17">'2.06 2.06.2_1 '!$D$6</definedName>
    <definedName name="SloupecMJ" localSheetId="18">'2.06 2.06.2_2 '!$D$6</definedName>
    <definedName name="SloupecMJ" localSheetId="19">'2.06 2.06.2_3 '!$D$6</definedName>
    <definedName name="SloupecMJ" localSheetId="20">'2.07 2.07.1 '!$D$6</definedName>
    <definedName name="SloupecMJ" localSheetId="21">'2.07 2.07.2 '!$D$6</definedName>
    <definedName name="SloupecMJ" localSheetId="22">'2.08 2.08.1_1a '!$D$6</definedName>
    <definedName name="SloupecMJ" localSheetId="23">'2.09 2.09.1 '!$D$6</definedName>
    <definedName name="SloupecMJ" localSheetId="24">'2.10 2.10 '!$D$6</definedName>
    <definedName name="SloupecMJ" localSheetId="25">'2.11 2.11.2 '!$D$6</definedName>
    <definedName name="SloupecMJ" localSheetId="26">'2.11 2.11.3 '!$D$6</definedName>
    <definedName name="SloupecMJ" localSheetId="27">'2.11 2.11.4_1 '!$D$6</definedName>
    <definedName name="SloupecMJ" localSheetId="28">'2.11 2.11.4_2 '!$D$6</definedName>
    <definedName name="SloupecMJ" localSheetId="29">'PS PS00 '!$D$6</definedName>
    <definedName name="SloupecMJ">'0 0.1 '!$D$6</definedName>
    <definedName name="SloupecMnozstvi" localSheetId="3">'1 1.1 '!$E$6</definedName>
    <definedName name="SloupecMnozstvi" localSheetId="4">'1 1.4.1_1 '!$E$6</definedName>
    <definedName name="SloupecMnozstvi" localSheetId="5">'1 1.4.1_2 '!$E$6</definedName>
    <definedName name="SloupecMnozstvi" localSheetId="6">'1 1.4.2 '!$E$6</definedName>
    <definedName name="SloupecMnozstvi" localSheetId="7">'1 1.4.3 '!$E$6</definedName>
    <definedName name="SloupecMnozstvi" localSheetId="8">'1 1.4.4_1 '!$E$6</definedName>
    <definedName name="SloupecMnozstvi" localSheetId="9">'1 1.4.4_2 '!$E$6</definedName>
    <definedName name="SloupecMnozstvi" localSheetId="10">'1 1.4.5 '!$E$6</definedName>
    <definedName name="SloupecMnozstvi" localSheetId="11">'2.01 2.01.1 '!$E$6</definedName>
    <definedName name="SloupecMnozstvi" localSheetId="12">'2.02 2.02 '!$E$6</definedName>
    <definedName name="SloupecMnozstvi" localSheetId="13">'2.03 2.03 '!$E$6</definedName>
    <definedName name="SloupecMnozstvi" localSheetId="14">'2.04 2.04 '!$E$6</definedName>
    <definedName name="SloupecMnozstvi" localSheetId="15">'2.05 2.05 '!$E$6</definedName>
    <definedName name="SloupecMnozstvi" localSheetId="16">'2.06 2.06.1 '!$E$6</definedName>
    <definedName name="SloupecMnozstvi" localSheetId="17">'2.06 2.06.2_1 '!$E$6</definedName>
    <definedName name="SloupecMnozstvi" localSheetId="18">'2.06 2.06.2_2 '!$E$6</definedName>
    <definedName name="SloupecMnozstvi" localSheetId="19">'2.06 2.06.2_3 '!$E$6</definedName>
    <definedName name="SloupecMnozstvi" localSheetId="20">'2.07 2.07.1 '!$E$6</definedName>
    <definedName name="SloupecMnozstvi" localSheetId="21">'2.07 2.07.2 '!$E$6</definedName>
    <definedName name="SloupecMnozstvi" localSheetId="22">'2.08 2.08.1_1a '!$E$6</definedName>
    <definedName name="SloupecMnozstvi" localSheetId="23">'2.09 2.09.1 '!$E$6</definedName>
    <definedName name="SloupecMnozstvi" localSheetId="24">'2.10 2.10 '!$E$6</definedName>
    <definedName name="SloupecMnozstvi" localSheetId="25">'2.11 2.11.2 '!$E$6</definedName>
    <definedName name="SloupecMnozstvi" localSheetId="26">'2.11 2.11.3 '!$E$6</definedName>
    <definedName name="SloupecMnozstvi" localSheetId="27">'2.11 2.11.4_1 '!$E$6</definedName>
    <definedName name="SloupecMnozstvi" localSheetId="28">'2.11 2.11.4_2 '!$E$6</definedName>
    <definedName name="SloupecMnozstvi" localSheetId="29">'PS PS00 '!$E$6</definedName>
    <definedName name="SloupecMnozstvi">'0 0.1 '!$E$6</definedName>
    <definedName name="SloupecNazPol" localSheetId="3">'1 1.1 '!$C$6</definedName>
    <definedName name="SloupecNazPol" localSheetId="4">'1 1.4.1_1 '!$C$6</definedName>
    <definedName name="SloupecNazPol" localSheetId="5">'1 1.4.1_2 '!$C$6</definedName>
    <definedName name="SloupecNazPol" localSheetId="6">'1 1.4.2 '!$C$6</definedName>
    <definedName name="SloupecNazPol" localSheetId="7">'1 1.4.3 '!$C$6</definedName>
    <definedName name="SloupecNazPol" localSheetId="8">'1 1.4.4_1 '!$C$6</definedName>
    <definedName name="SloupecNazPol" localSheetId="9">'1 1.4.4_2 '!$C$6</definedName>
    <definedName name="SloupecNazPol" localSheetId="10">'1 1.4.5 '!$C$6</definedName>
    <definedName name="SloupecNazPol" localSheetId="11">'2.01 2.01.1 '!$C$6</definedName>
    <definedName name="SloupecNazPol" localSheetId="12">'2.02 2.02 '!$C$6</definedName>
    <definedName name="SloupecNazPol" localSheetId="13">'2.03 2.03 '!$C$6</definedName>
    <definedName name="SloupecNazPol" localSheetId="14">'2.04 2.04 '!$C$6</definedName>
    <definedName name="SloupecNazPol" localSheetId="15">'2.05 2.05 '!$C$6</definedName>
    <definedName name="SloupecNazPol" localSheetId="16">'2.06 2.06.1 '!$C$6</definedName>
    <definedName name="SloupecNazPol" localSheetId="17">'2.06 2.06.2_1 '!$C$6</definedName>
    <definedName name="SloupecNazPol" localSheetId="18">'2.06 2.06.2_2 '!$C$6</definedName>
    <definedName name="SloupecNazPol" localSheetId="19">'2.06 2.06.2_3 '!$C$6</definedName>
    <definedName name="SloupecNazPol" localSheetId="20">'2.07 2.07.1 '!$C$6</definedName>
    <definedName name="SloupecNazPol" localSheetId="21">'2.07 2.07.2 '!$C$6</definedName>
    <definedName name="SloupecNazPol" localSheetId="22">'2.08 2.08.1_1a '!$C$6</definedName>
    <definedName name="SloupecNazPol" localSheetId="23">'2.09 2.09.1 '!$C$6</definedName>
    <definedName name="SloupecNazPol" localSheetId="24">'2.10 2.10 '!$C$6</definedName>
    <definedName name="SloupecNazPol" localSheetId="25">'2.11 2.11.2 '!$C$6</definedName>
    <definedName name="SloupecNazPol" localSheetId="26">'2.11 2.11.3 '!$C$6</definedName>
    <definedName name="SloupecNazPol" localSheetId="27">'2.11 2.11.4_1 '!$C$6</definedName>
    <definedName name="SloupecNazPol" localSheetId="28">'2.11 2.11.4_2 '!$C$6</definedName>
    <definedName name="SloupecNazPol" localSheetId="29">'PS PS00 '!$C$6</definedName>
    <definedName name="SloupecNazPol">'0 0.1 '!$C$6</definedName>
    <definedName name="SloupecPC" localSheetId="3">'1 1.1 '!$A$6</definedName>
    <definedName name="SloupecPC" localSheetId="4">'1 1.4.1_1 '!$A$6</definedName>
    <definedName name="SloupecPC" localSheetId="5">'1 1.4.1_2 '!$A$6</definedName>
    <definedName name="SloupecPC" localSheetId="6">'1 1.4.2 '!$A$6</definedName>
    <definedName name="SloupecPC" localSheetId="7">'1 1.4.3 '!$A$6</definedName>
    <definedName name="SloupecPC" localSheetId="8">'1 1.4.4_1 '!$A$6</definedName>
    <definedName name="SloupecPC" localSheetId="9">'1 1.4.4_2 '!$A$6</definedName>
    <definedName name="SloupecPC" localSheetId="10">'1 1.4.5 '!$A$6</definedName>
    <definedName name="SloupecPC" localSheetId="11">'2.01 2.01.1 '!$A$6</definedName>
    <definedName name="SloupecPC" localSheetId="12">'2.02 2.02 '!$A$6</definedName>
    <definedName name="SloupecPC" localSheetId="13">'2.03 2.03 '!$A$6</definedName>
    <definedName name="SloupecPC" localSheetId="14">'2.04 2.04 '!$A$6</definedName>
    <definedName name="SloupecPC" localSheetId="15">'2.05 2.05 '!$A$6</definedName>
    <definedName name="SloupecPC" localSheetId="16">'2.06 2.06.1 '!$A$6</definedName>
    <definedName name="SloupecPC" localSheetId="17">'2.06 2.06.2_1 '!$A$6</definedName>
    <definedName name="SloupecPC" localSheetId="18">'2.06 2.06.2_2 '!$A$6</definedName>
    <definedName name="SloupecPC" localSheetId="19">'2.06 2.06.2_3 '!$A$6</definedName>
    <definedName name="SloupecPC" localSheetId="20">'2.07 2.07.1 '!$A$6</definedName>
    <definedName name="SloupecPC" localSheetId="21">'2.07 2.07.2 '!$A$6</definedName>
    <definedName name="SloupecPC" localSheetId="22">'2.08 2.08.1_1a '!$A$6</definedName>
    <definedName name="SloupecPC" localSheetId="23">'2.09 2.09.1 '!$A$6</definedName>
    <definedName name="SloupecPC" localSheetId="24">'2.10 2.10 '!$A$6</definedName>
    <definedName name="SloupecPC" localSheetId="25">'2.11 2.11.2 '!$A$6</definedName>
    <definedName name="SloupecPC" localSheetId="26">'2.11 2.11.3 '!$A$6</definedName>
    <definedName name="SloupecPC" localSheetId="27">'2.11 2.11.4_1 '!$A$6</definedName>
    <definedName name="SloupecPC" localSheetId="28">'2.11 2.11.4_2 '!$A$6</definedName>
    <definedName name="SloupecPC" localSheetId="29">'PS PS00 '!$A$6</definedName>
    <definedName name="SloupecPC">'0 0.1 '!$A$6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lin" localSheetId="8" hidden="1">0</definedName>
    <definedName name="solver_lin" localSheetId="9" hidden="1">0</definedName>
    <definedName name="solver_lin" localSheetId="10" hidden="1">0</definedName>
    <definedName name="solver_lin" localSheetId="11" hidden="1">0</definedName>
    <definedName name="solver_lin" localSheetId="12" hidden="1">0</definedName>
    <definedName name="solver_lin" localSheetId="13" hidden="1">0</definedName>
    <definedName name="solver_lin" localSheetId="14" hidden="1">0</definedName>
    <definedName name="solver_lin" localSheetId="15" hidden="1">0</definedName>
    <definedName name="solver_lin" localSheetId="16" hidden="1">0</definedName>
    <definedName name="solver_lin" localSheetId="17" hidden="1">0</definedName>
    <definedName name="solver_lin" localSheetId="18" hidden="1">0</definedName>
    <definedName name="solver_lin" localSheetId="19" hidden="1">0</definedName>
    <definedName name="solver_lin" localSheetId="20" hidden="1">0</definedName>
    <definedName name="solver_lin" localSheetId="21" hidden="1">0</definedName>
    <definedName name="solver_lin" localSheetId="22" hidden="1">0</definedName>
    <definedName name="solver_lin" localSheetId="23" hidden="1">0</definedName>
    <definedName name="solver_lin" localSheetId="24" hidden="1">0</definedName>
    <definedName name="solver_lin" localSheetId="25" hidden="1">0</definedName>
    <definedName name="solver_lin" localSheetId="26" hidden="1">0</definedName>
    <definedName name="solver_lin" localSheetId="27" hidden="1">0</definedName>
    <definedName name="solver_lin" localSheetId="28" hidden="1">0</definedName>
    <definedName name="solver_lin" localSheetId="29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um" localSheetId="12" hidden="1">0</definedName>
    <definedName name="solver_num" localSheetId="13" hidden="1">0</definedName>
    <definedName name="solver_num" localSheetId="14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um" localSheetId="18" hidden="1">0</definedName>
    <definedName name="solver_num" localSheetId="19" hidden="1">0</definedName>
    <definedName name="solver_num" localSheetId="20" hidden="1">0</definedName>
    <definedName name="solver_num" localSheetId="21" hidden="1">0</definedName>
    <definedName name="solver_num" localSheetId="22" hidden="1">0</definedName>
    <definedName name="solver_num" localSheetId="23" hidden="1">0</definedName>
    <definedName name="solver_num" localSheetId="24" hidden="1">0</definedName>
    <definedName name="solver_num" localSheetId="25" hidden="1">0</definedName>
    <definedName name="solver_num" localSheetId="26" hidden="1">0</definedName>
    <definedName name="solver_num" localSheetId="27" hidden="1">0</definedName>
    <definedName name="solver_num" localSheetId="28" hidden="1">0</definedName>
    <definedName name="solver_num" localSheetId="29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opt" localSheetId="7" hidden="1">#REF!</definedName>
    <definedName name="solver_opt" localSheetId="8" hidden="1">#REF!</definedName>
    <definedName name="solver_opt" localSheetId="9" hidden="1">#REF!</definedName>
    <definedName name="solver_opt" localSheetId="10" hidden="1">#REF!</definedName>
    <definedName name="solver_opt" localSheetId="11" hidden="1">#REF!</definedName>
    <definedName name="solver_opt" localSheetId="12" hidden="1">#REF!</definedName>
    <definedName name="solver_opt" localSheetId="13" hidden="1">#REF!</definedName>
    <definedName name="solver_opt" localSheetId="14" hidden="1">#REF!</definedName>
    <definedName name="solver_opt" localSheetId="15" hidden="1">#REF!</definedName>
    <definedName name="solver_opt" localSheetId="16" hidden="1">#REF!</definedName>
    <definedName name="solver_opt" localSheetId="17" hidden="1">#REF!</definedName>
    <definedName name="solver_opt" localSheetId="18" hidden="1">#REF!</definedName>
    <definedName name="solver_opt" localSheetId="19" hidden="1">#REF!</definedName>
    <definedName name="solver_opt" localSheetId="20" hidden="1">#REF!</definedName>
    <definedName name="solver_opt" localSheetId="21" hidden="1">#REF!</definedName>
    <definedName name="solver_opt" localSheetId="22" hidden="1">#REF!</definedName>
    <definedName name="solver_opt" localSheetId="23" hidden="1">#REF!</definedName>
    <definedName name="solver_opt" localSheetId="24" hidden="1">#REF!</definedName>
    <definedName name="solver_opt" localSheetId="25" hidden="1">#REF!</definedName>
    <definedName name="solver_opt" localSheetId="26" hidden="1">#REF!</definedName>
    <definedName name="solver_opt" localSheetId="27" hidden="1">#REF!</definedName>
    <definedName name="solver_opt" localSheetId="28" hidden="1">#REF!</definedName>
    <definedName name="solver_opt" localSheetId="29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typ" localSheetId="12" hidden="1">1</definedName>
    <definedName name="solver_typ" localSheetId="13" hidden="1">1</definedName>
    <definedName name="solver_typ" localSheetId="14" hidden="1">1</definedName>
    <definedName name="solver_typ" localSheetId="15" hidden="1">1</definedName>
    <definedName name="solver_typ" localSheetId="16" hidden="1">1</definedName>
    <definedName name="solver_typ" localSheetId="17" hidden="1">1</definedName>
    <definedName name="solver_typ" localSheetId="18" hidden="1">1</definedName>
    <definedName name="solver_typ" localSheetId="19" hidden="1">1</definedName>
    <definedName name="solver_typ" localSheetId="20" hidden="1">1</definedName>
    <definedName name="solver_typ" localSheetId="21" hidden="1">1</definedName>
    <definedName name="solver_typ" localSheetId="22" hidden="1">1</definedName>
    <definedName name="solver_typ" localSheetId="23" hidden="1">1</definedName>
    <definedName name="solver_typ" localSheetId="24" hidden="1">1</definedName>
    <definedName name="solver_typ" localSheetId="25" hidden="1">1</definedName>
    <definedName name="solver_typ" localSheetId="26" hidden="1">1</definedName>
    <definedName name="solver_typ" localSheetId="27" hidden="1">1</definedName>
    <definedName name="solver_typ" localSheetId="28" hidden="1">1</definedName>
    <definedName name="solver_typ" localSheetId="29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l" localSheetId="20" hidden="1">0</definedName>
    <definedName name="solver_val" localSheetId="21" hidden="1">0</definedName>
    <definedName name="solver_val" localSheetId="22" hidden="1">0</definedName>
    <definedName name="solver_val" localSheetId="23" hidden="1">0</definedName>
    <definedName name="solver_val" localSheetId="24" hidden="1">0</definedName>
    <definedName name="solver_val" localSheetId="25" hidden="1">0</definedName>
    <definedName name="solver_val" localSheetId="26" hidden="1">0</definedName>
    <definedName name="solver_val" localSheetId="27" hidden="1">0</definedName>
    <definedName name="solver_val" localSheetId="28" hidden="1">0</definedName>
    <definedName name="solver_val" localSheetId="29" hidden="1">0</definedName>
    <definedName name="StavbaCelkem" localSheetId="3">'[1]Stavba'!$F$94</definedName>
    <definedName name="StavbaCelkem" localSheetId="4">'[1]Stavba'!$F$94</definedName>
    <definedName name="StavbaCelkem" localSheetId="5">'[1]Stavba'!$F$94</definedName>
    <definedName name="StavbaCelkem" localSheetId="6">'[1]Stavba'!$F$94</definedName>
    <definedName name="StavbaCelkem" localSheetId="7">'[1]Stavba'!$F$94</definedName>
    <definedName name="StavbaCelkem" localSheetId="8">'[1]Stavba'!$F$94</definedName>
    <definedName name="StavbaCelkem" localSheetId="9">'[1]Stavba'!$F$94</definedName>
    <definedName name="StavbaCelkem" localSheetId="10">'[1]Stavba'!$F$94</definedName>
    <definedName name="StavbaCelkem" localSheetId="11">'[1]Stavba'!$F$94</definedName>
    <definedName name="StavbaCelkem" localSheetId="12">'[1]Stavba'!$F$94</definedName>
    <definedName name="StavbaCelkem" localSheetId="13">'[1]Stavba'!$F$94</definedName>
    <definedName name="StavbaCelkem" localSheetId="14">'[1]Stavba'!$F$94</definedName>
    <definedName name="StavbaCelkem" localSheetId="15">'[1]Stavba'!$F$94</definedName>
    <definedName name="StavbaCelkem" localSheetId="16">'[1]Stavba'!$F$94</definedName>
    <definedName name="StavbaCelkem" localSheetId="17">'[1]Stavba'!$F$94</definedName>
    <definedName name="StavbaCelkem" localSheetId="18">'[1]Stavba'!$F$94</definedName>
    <definedName name="StavbaCelkem" localSheetId="19">'[1]Stavba'!$F$94</definedName>
    <definedName name="StavbaCelkem" localSheetId="20">'[1]Stavba'!$F$94</definedName>
    <definedName name="StavbaCelkem" localSheetId="21">'[1]Stavba'!$F$94</definedName>
    <definedName name="StavbaCelkem" localSheetId="22">'[1]Stavba'!$F$94</definedName>
    <definedName name="StavbaCelkem" localSheetId="23">'[1]Stavba'!$F$94</definedName>
    <definedName name="StavbaCelkem" localSheetId="24">'[1]Stavba'!$F$94</definedName>
    <definedName name="StavbaCelkem" localSheetId="25">'[1]Stavba'!$F$94</definedName>
    <definedName name="StavbaCelkem" localSheetId="26">'[1]Stavba'!$F$94</definedName>
    <definedName name="StavbaCelkem" localSheetId="27">'[1]Stavba'!$F$94</definedName>
    <definedName name="StavbaCelkem" localSheetId="28">'[1]Stavba'!$F$94</definedName>
    <definedName name="StavbaCelkem" localSheetId="29">'[1]Stavba'!$F$94</definedName>
    <definedName name="StavbaCelkem">'Stavba'!$F$43</definedName>
    <definedName name="Typ" localSheetId="3">#REF!</definedName>
    <definedName name="Typ" localSheetId="4">#REF!</definedName>
    <definedName name="Typ" localSheetId="5">#REF!</definedName>
    <definedName name="Typ" localSheetId="6">#REF!</definedName>
    <definedName name="Typ" localSheetId="7">#REF!</definedName>
    <definedName name="Typ" localSheetId="8">#REF!</definedName>
    <definedName name="Typ" localSheetId="9">#REF!</definedName>
    <definedName name="Typ" localSheetId="10">#REF!</definedName>
    <definedName name="Typ" localSheetId="11">#REF!</definedName>
    <definedName name="Typ" localSheetId="12">#REF!</definedName>
    <definedName name="Typ" localSheetId="13">#REF!</definedName>
    <definedName name="Typ" localSheetId="14">#REF!</definedName>
    <definedName name="Typ" localSheetId="15">#REF!</definedName>
    <definedName name="Typ" localSheetId="16">#REF!</definedName>
    <definedName name="Typ" localSheetId="17">#REF!</definedName>
    <definedName name="Typ" localSheetId="18">#REF!</definedName>
    <definedName name="Typ" localSheetId="19">#REF!</definedName>
    <definedName name="Typ" localSheetId="20">#REF!</definedName>
    <definedName name="Typ" localSheetId="21">#REF!</definedName>
    <definedName name="Typ" localSheetId="22">#REF!</definedName>
    <definedName name="Typ" localSheetId="23">#REF!</definedName>
    <definedName name="Typ" localSheetId="24">#REF!</definedName>
    <definedName name="Typ" localSheetId="25">#REF!</definedName>
    <definedName name="Typ" localSheetId="26">#REF!</definedName>
    <definedName name="Typ" localSheetId="27">#REF!</definedName>
    <definedName name="Typ" localSheetId="28">#REF!</definedName>
    <definedName name="Typ" localSheetId="29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1">'Stavba'!#REF!</definedName>
    <definedName name="Zhotovitel">#REF!</definedName>
    <definedName name="_xlnm.Print_Titles" localSheetId="2">'0 0.1 '!$1:$6</definedName>
    <definedName name="_xlnm.Print_Titles" localSheetId="3">'1 1.1 '!$1:$6</definedName>
    <definedName name="_xlnm.Print_Titles" localSheetId="4">'1 1.4.1_1 '!$1:$6</definedName>
    <definedName name="_xlnm.Print_Titles" localSheetId="5">'1 1.4.1_2 '!$1:$6</definedName>
    <definedName name="_xlnm.Print_Titles" localSheetId="6">'1 1.4.2 '!$1:$6</definedName>
    <definedName name="_xlnm.Print_Titles" localSheetId="7">'1 1.4.3 '!$1:$6</definedName>
    <definedName name="_xlnm.Print_Titles" localSheetId="8">'1 1.4.4_1 '!$1:$6</definedName>
    <definedName name="_xlnm.Print_Titles" localSheetId="9">'1 1.4.4_2 '!$1:$6</definedName>
    <definedName name="_xlnm.Print_Titles" localSheetId="10">'1 1.4.5 '!$1:$6</definedName>
    <definedName name="_xlnm.Print_Titles" localSheetId="11">'2.01 2.01.1 '!$1:$6</definedName>
    <definedName name="_xlnm.Print_Titles" localSheetId="12">'2.02 2.02 '!$1:$6</definedName>
    <definedName name="_xlnm.Print_Titles" localSheetId="13">'2.03 2.03 '!$1:$6</definedName>
    <definedName name="_xlnm.Print_Titles" localSheetId="14">'2.04 2.04 '!$1:$6</definedName>
    <definedName name="_xlnm.Print_Titles" localSheetId="15">'2.05 2.05 '!$1:$6</definedName>
    <definedName name="_xlnm.Print_Titles" localSheetId="16">'2.06 2.06.1 '!$1:$6</definedName>
    <definedName name="_xlnm.Print_Titles" localSheetId="17">'2.06 2.06.2_1 '!$1:$6</definedName>
    <definedName name="_xlnm.Print_Titles" localSheetId="18">'2.06 2.06.2_2 '!$1:$6</definedName>
    <definedName name="_xlnm.Print_Titles" localSheetId="19">'2.06 2.06.2_3 '!$1:$6</definedName>
    <definedName name="_xlnm.Print_Titles" localSheetId="20">'2.07 2.07.1 '!$1:$6</definedName>
    <definedName name="_xlnm.Print_Titles" localSheetId="21">'2.07 2.07.2 '!$1:$6</definedName>
    <definedName name="_xlnm.Print_Titles" localSheetId="22">'2.08 2.08.1_1a '!$1:$6</definedName>
    <definedName name="_xlnm.Print_Titles" localSheetId="23">'2.09 2.09.1 '!$1:$6</definedName>
    <definedName name="_xlnm.Print_Titles" localSheetId="24">'2.10 2.10 '!$1:$6</definedName>
    <definedName name="_xlnm.Print_Titles" localSheetId="25">'2.11 2.11.2 '!$1:$6</definedName>
    <definedName name="_xlnm.Print_Titles" localSheetId="26">'2.11 2.11.3 '!$1:$6</definedName>
    <definedName name="_xlnm.Print_Titles" localSheetId="27">'2.11 2.11.4_1 '!$1:$6</definedName>
    <definedName name="_xlnm.Print_Titles" localSheetId="28">'2.11 2.11.4_2 '!$1:$6</definedName>
    <definedName name="_xlnm.Print_Titles" localSheetId="29">'PS PS00 '!$1:$6</definedName>
  </definedNames>
  <calcPr calcId="144525"/>
</workbook>
</file>

<file path=xl/sharedStrings.xml><?xml version="1.0" encoding="utf-8"?>
<sst xmlns="http://schemas.openxmlformats.org/spreadsheetml/2006/main" count="11622" uniqueCount="4130">
  <si>
    <t>Vyplňte  následující údaje o Vaší společnosti</t>
  </si>
  <si>
    <t>Obchodní název</t>
  </si>
  <si>
    <t xml:space="preserve"> 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</si>
  <si>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</si>
  <si>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</si>
  <si>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</si>
  <si>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</si>
  <si>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</si>
  <si>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</si>
  <si>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</si>
  <si>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</si>
  <si>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</si>
  <si>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se žlutým pozadím. Jedná se o tyto údaje : 
- údaje o firmě
- jednotkové ceny položek
- připomínky k položkovému zadání</t>
  </si>
  <si>
    <r>
      <t xml:space="preserve">Veškeré mezisoučty se počítají automaticky. Hodnotu </t>
    </r>
    <r>
      <rPr>
        <b/>
        <sz val="9"/>
        <rFont val="Arial CE"/>
        <family val="2"/>
      </rPr>
      <t>základu DPH</t>
    </r>
    <r>
      <rPr>
        <sz val="9"/>
        <rFont val="Arial CE"/>
        <family val="2"/>
      </rPr>
      <t xml:space="preserve"> zadejte ručně do příslušného sloupce v listu OBJEKT.</t>
    </r>
  </si>
  <si>
    <t>RTS</t>
  </si>
  <si>
    <t>Krycí list zakázky</t>
  </si>
  <si>
    <t>Stavba :</t>
  </si>
  <si>
    <t>Objednatel :</t>
  </si>
  <si>
    <t>IČO :</t>
  </si>
  <si>
    <t>DIČ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</si>
  <si>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</si>
  <si>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</si>
  <si>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</si>
  <si>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</si>
  <si>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</si>
  <si>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</si>
  <si>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</si>
  <si>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Celkem</t>
  </si>
  <si>
    <t>Základ DPH 0 %</t>
  </si>
  <si>
    <t>z</t>
  </si>
  <si>
    <t>Celkem za stavbu</t>
  </si>
  <si>
    <t>Poznámky uchazeče k zadání</t>
  </si>
  <si>
    <t xml:space="preserve">Položkové zadání 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</si>
  <si>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</si>
  <si>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</si>
  <si>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</si>
  <si>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</si>
  <si>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</si>
  <si>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</si>
  <si>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</si>
  <si>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</si>
  <si>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</si>
  <si>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</si>
  <si>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</si>
  <si>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</si>
  <si>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</si>
  <si>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</si>
  <si>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</si>
  <si>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</si>
  <si>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Rozebrání dlažeb z drobných kostek v kam. Těžené</t>
  </si>
  <si>
    <t>m2</t>
  </si>
  <si>
    <t>y</t>
  </si>
  <si>
    <t>Celkem za objekt</t>
  </si>
  <si>
    <t>0</t>
  </si>
  <si>
    <t>Ostatní náklady</t>
  </si>
  <si>
    <t>0-R001</t>
  </si>
  <si>
    <t>Vytyčení stávajících inženýrských sítí</t>
  </si>
  <si>
    <t>soubor</t>
  </si>
  <si>
    <t>Zaměření a vytýčení stávajících inženýrských sítí v místě stavby z hlediska jejich ochrany při provádění stavby.</t>
  </si>
  <si>
    <t>0-R002</t>
  </si>
  <si>
    <t>Zařízení staveniště</t>
  </si>
  <si>
    <t>Veškeré náklady spojené s vybudováním, provozem a odstraněním zařízení staveniště.</t>
  </si>
  <si>
    <t>0-R003</t>
  </si>
  <si>
    <t>Dočasné dopravní značení</t>
  </si>
  <si>
    <t>Dodání dopravních značek a světelné signalizace, jejich rozmístění a přemísťování a jejich údržba v průběhu výstavby včetně následného odstranění po ukončení stavebních prací.</t>
  </si>
  <si>
    <t>0-R004</t>
  </si>
  <si>
    <t>Průzkumy a gelogické zkoušky</t>
  </si>
  <si>
    <t>Veškeré náklady na inženýrsko geologický průzkum prováděný během výstavby, geologický dozor a zatěžovací zkoušky včetně posouzení shody předpokladů projektu se skutečností, jejich vyhodnocení a vypracování potřebných posudků a zpráv.</t>
  </si>
  <si>
    <t>0-R005</t>
  </si>
  <si>
    <t>Výrobní a dodavatelská dokumentace</t>
  </si>
  <si>
    <t>Veškeré náklady na vyhotovení dodavatelské* a výrobní (dílenské a montážní) dokumentace v rozsahu nezbytném pro provedení díla.</t>
  </si>
  <si>
    <t xml:space="preserve">*) Např. dokumentace dočasných objektů zařízení staveniště, vyhotovení návhu dočasného dopravního značení, plán organizace výstavby apod. </t>
  </si>
  <si>
    <t>0-R006</t>
  </si>
  <si>
    <t>Geodetické zaměření</t>
  </si>
  <si>
    <t>Náklady na provedení skutečného zaměření stavby v rozsahu nezbytném pro zápis do katastru nemovitostí.</t>
  </si>
  <si>
    <t>0-R007</t>
  </si>
  <si>
    <t>Dokumentace skutečného provedení stavby</t>
  </si>
  <si>
    <t>Veškeré náklady na vyhotovení dokumentace skutečného provedení stavby v rozsahu potřebném pro předání díla.</t>
  </si>
  <si>
    <t>0 Ostatní náklady</t>
  </si>
  <si>
    <t>0.1 Ostatní náklady</t>
  </si>
  <si>
    <t>174201101R00</t>
  </si>
  <si>
    <t xml:space="preserve">Zásyp jam, rýh, šachet bez zhutnění </t>
  </si>
  <si>
    <t>m3</t>
  </si>
  <si>
    <t>Zásyp keramickým kamenivem: 3,84+11,84</t>
  </si>
  <si>
    <t>Pro stromy v hledišti: 1,33*1,595*0,89*2</t>
  </si>
  <si>
    <t>10371500</t>
  </si>
  <si>
    <t>Substrát zahradnický B  VL</t>
  </si>
  <si>
    <t>Pro stromy v hledišti:1,33*1,595*0,89*2</t>
  </si>
  <si>
    <t>58761503</t>
  </si>
  <si>
    <t>Keramzit Liapor  fr. 8 - 16 VL</t>
  </si>
  <si>
    <t>Keramické kamenivo z expandovaného jílu fr. 8-16mm, objem. hm. zrna 575 kg/m3.</t>
  </si>
  <si>
    <t>Zásyp keramickým kamenivem:3,84+11,84</t>
  </si>
  <si>
    <t>21</t>
  </si>
  <si>
    <t>Úprava podloží a základ.spáry</t>
  </si>
  <si>
    <t>119001201R00</t>
  </si>
  <si>
    <t xml:space="preserve">Úprava zemin vápnem, tl. vrstvy 15 - 30 cm </t>
  </si>
  <si>
    <t>Začátek provozního součtu</t>
  </si>
  <si>
    <t>Fig. 2 - hlavní budova: 504,90</t>
  </si>
  <si>
    <t>Fig. 3 - dtto pódium: 75,90</t>
  </si>
  <si>
    <t>Fig. 6 - nové soc.zař: 152,50</t>
  </si>
  <si>
    <t>Fig. 9 - hlediště 1.st: 27,40</t>
  </si>
  <si>
    <t>Fig.10 - hlediště 2.st: 39,30</t>
  </si>
  <si>
    <t>Konec provozního součtu</t>
  </si>
  <si>
    <t>Hl.dle rozhodnutí geotechnika: 0,15*800,00</t>
  </si>
  <si>
    <t>213151121R00</t>
  </si>
  <si>
    <t xml:space="preserve">Montáž geotextílie </t>
  </si>
  <si>
    <t>Fig. 2 - hlavní budova: 504,90+((43,94+25,1)*2-7,27)*(0,30+0,15)</t>
  </si>
  <si>
    <t>Fig. 3 - hl.budova pódium: 75,90+((9,93+5,04)*2+7,27)*(0,30+0,15)</t>
  </si>
  <si>
    <t>Fig. 6 - nové soc.zař: 152,50+120,00*(0,30+0,15)</t>
  </si>
  <si>
    <t>Fig. 9 - hlediště 1.st: 27,40+12,107*(0,16+0,15)+15,833*0,70</t>
  </si>
  <si>
    <t>Fig.10 - hlediště 2.st: 39,30+20,024*0,72</t>
  </si>
  <si>
    <t>Fig.11 - hlediště 3.st: 48,40+24,215*0,84</t>
  </si>
  <si>
    <t>Fig.12 - hlediště 4.st: 33,60+29,146*0,74</t>
  </si>
  <si>
    <t>271521111R00</t>
  </si>
  <si>
    <t xml:space="preserve">Polštář základu z kameniva hr. drceného 63-125 mm </t>
  </si>
  <si>
    <t>Fig. 2 - hlavní budova (-zákl.pódia): 504,90-0,55*9,60</t>
  </si>
  <si>
    <t>Dle rozhodnutí geotechnika: 0,10*794,72</t>
  </si>
  <si>
    <t>271531111X00</t>
  </si>
  <si>
    <t xml:space="preserve">Polštář základu z kameniva hr. drceného 0-63 mm </t>
  </si>
  <si>
    <t>Fig. 2 - hlavní budova (-zákl.pódia):504,90-0,55*9,60</t>
  </si>
  <si>
    <t>Fig. 3 - dtto pódium:75,90</t>
  </si>
  <si>
    <t>Fig. 6 - nové soc.zař:152,50</t>
  </si>
  <si>
    <t>Fig. 2, 3, 6: 0,30*728,0200</t>
  </si>
  <si>
    <t>Fig. 9-12 - hlediště stupně: 17,20*6,70</t>
  </si>
  <si>
    <t>Fig. 9-12 - hlediště schody: 1,713*8,76*2</t>
  </si>
  <si>
    <t>271531112R00</t>
  </si>
  <si>
    <t xml:space="preserve">Polštář základu z kameniva hr. drceného 32-63 mm </t>
  </si>
  <si>
    <t>0,30*728,0200</t>
  </si>
  <si>
    <t>58530120.A</t>
  </si>
  <si>
    <t>Vápno bílé CL 90 (pro stabilizaci)     VL</t>
  </si>
  <si>
    <t>t</t>
  </si>
  <si>
    <t>Fig. 2 - hlavní budova:504,90</t>
  </si>
  <si>
    <t>Fig. 9 - hlediště 1.st:27,40</t>
  </si>
  <si>
    <t>Fig.10 - hlediště 2.st:39,30</t>
  </si>
  <si>
    <t>Do 10 kg/m2: 800,00*0,01*1,07</t>
  </si>
  <si>
    <t>69366055</t>
  </si>
  <si>
    <t>GEOFILTEX 63 100% PP 63/30 300 g/m2 šíře do 8,8m</t>
  </si>
  <si>
    <t>1082,7712*1,10</t>
  </si>
  <si>
    <t>22</t>
  </si>
  <si>
    <t>Piloty</t>
  </si>
  <si>
    <t>311320052XAC</t>
  </si>
  <si>
    <t>Zdi nadzákladové ŽB z betonu C 30/37, tl. 25 cm oboustranné bednění, výztuž 150 kg/m3</t>
  </si>
  <si>
    <t>Beton C30/37 XC4, XF3 (CZ, F.1)</t>
  </si>
  <si>
    <t>Zeď vytažená z převázky pilot:50,84</t>
  </si>
  <si>
    <t>22-R001</t>
  </si>
  <si>
    <t>Vrtané piloty pr.900mm</t>
  </si>
  <si>
    <t>kpl</t>
  </si>
  <si>
    <t>22-R002</t>
  </si>
  <si>
    <t>Převázka</t>
  </si>
  <si>
    <t>22-R003</t>
  </si>
  <si>
    <t>Torkret 90 m2</t>
  </si>
  <si>
    <t>22-R004</t>
  </si>
  <si>
    <t>22-R005</t>
  </si>
  <si>
    <t>Doprava vrtné soupravy</t>
  </si>
  <si>
    <t>27</t>
  </si>
  <si>
    <t>Základy</t>
  </si>
  <si>
    <t>273323411RT8</t>
  </si>
  <si>
    <t>Železobeton základ. desek vodostavební C 25/30 XC2, XA2 odolnost proti chemicky agresiv. prostř.</t>
  </si>
  <si>
    <t>H.H. -0,200, D.H. -0,600: 0,40*502,35</t>
  </si>
  <si>
    <t>H.H. +0,150, D.H. -0,250: 0,40*83,61</t>
  </si>
  <si>
    <t>Pata OZ hlediště: 0,42*49,54</t>
  </si>
  <si>
    <t>H.H. -0,200, D.H. -0,700: 0,50*113,17</t>
  </si>
  <si>
    <t>273351215R00</t>
  </si>
  <si>
    <t xml:space="preserve">Bednění stěn základových desek - zřízení </t>
  </si>
  <si>
    <t>H.H. -0,200, D.H. -0,600: 0,40*(2,153+39,2+12,968+7,151+0,548+23,693)</t>
  </si>
  <si>
    <t>H.H. +0,150, D.H. -0,250: 0,40*(15,063+1,959+5,065+5,292+9,90)</t>
  </si>
  <si>
    <t>dtto: 0,35*(0,40*2+7,151)</t>
  </si>
  <si>
    <t>Pata OZ hlediště: 0,42*(1,70+2,811+4,422+1,00+12,004+2,704)</t>
  </si>
  <si>
    <t>dtto: 0,42*(20,261+2,811)</t>
  </si>
  <si>
    <t>H.H. -0,200, D.H. -0,700: 0,50*(0,45+10,914+6,08+2,28+10,644+5,261)</t>
  </si>
  <si>
    <t>dtto: 0,50*(5,785+5,796+2,001+5,761+4,475+5,682+2,00+5,647+5,732)</t>
  </si>
  <si>
    <t>dtto: 0,50*(5,957+0,85+7,95+34,056)</t>
  </si>
  <si>
    <t>273351216R00</t>
  </si>
  <si>
    <t xml:space="preserve">Bednění stěn základových desek - odstranění </t>
  </si>
  <si>
    <t>273361821R00</t>
  </si>
  <si>
    <t xml:space="preserve">Výztuž základových desek z beton. oceli B 500B </t>
  </si>
  <si>
    <t>ZD - dolní vrstva: 12,2292</t>
  </si>
  <si>
    <t>ZD - distanční výztuž: 1,5384</t>
  </si>
  <si>
    <t>ZD - horní vrstva: 8,4769</t>
  </si>
  <si>
    <t>ZD - venkovní část: 5,7528+0,3621</t>
  </si>
  <si>
    <t>274313611R00</t>
  </si>
  <si>
    <t xml:space="preserve">Beton základových pasů prostý C 16/20 </t>
  </si>
  <si>
    <t>Pod pódiem: 1,10*0,55*9,60</t>
  </si>
  <si>
    <t>931981012X00</t>
  </si>
  <si>
    <t>Těsnění prac.spár bentonit.páskou 20x15 mm, mřížka bez dodávky materiálu</t>
  </si>
  <si>
    <t>m</t>
  </si>
  <si>
    <t>Základy - půdorys: 55,00+12,00</t>
  </si>
  <si>
    <t>Det.F: 0,60*8*2</t>
  </si>
  <si>
    <t>939941112R00</t>
  </si>
  <si>
    <t xml:space="preserve">Těsnění pracovní spáry plechem mezi dnem a stěnou </t>
  </si>
  <si>
    <t>Detail A: 55,00</t>
  </si>
  <si>
    <t>Detail B: 8,00</t>
  </si>
  <si>
    <t>27-R001</t>
  </si>
  <si>
    <t>Osazení prvků JORDAHL</t>
  </si>
  <si>
    <t>kus</t>
  </si>
  <si>
    <t>27-R002</t>
  </si>
  <si>
    <t>Těsnění dilatační spáry mezi stáv. a novou kcí.</t>
  </si>
  <si>
    <t>Detail E: 28,00</t>
  </si>
  <si>
    <t>27-R003</t>
  </si>
  <si>
    <t>Osazení systémových prostupových tvarovek</t>
  </si>
  <si>
    <t>27-R0091</t>
  </si>
  <si>
    <t>Osazení systémových prostupových průchodek</t>
  </si>
  <si>
    <t>Pro elektro: 2</t>
  </si>
  <si>
    <t>SPCM 27001</t>
  </si>
  <si>
    <t>Výztuž proti protlačení</t>
  </si>
  <si>
    <t>SPCM 27002</t>
  </si>
  <si>
    <t>Spárový těsnící plech do pracovní spáry</t>
  </si>
  <si>
    <t>komplet vč. montážních spon</t>
  </si>
  <si>
    <t>SPCM 27003</t>
  </si>
  <si>
    <t>SPCM 27004</t>
  </si>
  <si>
    <t>Těsnící pás do dilatační spáry</t>
  </si>
  <si>
    <t>komplet</t>
  </si>
  <si>
    <t>SPCM 27005</t>
  </si>
  <si>
    <t>Prostupová tvarovka SP1</t>
  </si>
  <si>
    <t>SPCM 27006</t>
  </si>
  <si>
    <t>Bentonitový bobtnavý pásek 20x15 mm vč. mřížky</t>
  </si>
  <si>
    <t>(67,00+9,60)*1,05</t>
  </si>
  <si>
    <t>SPCM 27007</t>
  </si>
  <si>
    <t>Systémová prostupová průchodka DN 100</t>
  </si>
  <si>
    <t>31</t>
  </si>
  <si>
    <t>Zdi podpěrné a volné</t>
  </si>
  <si>
    <t>311112130RT4</t>
  </si>
  <si>
    <t>Stěna z tvárnic ztraceného bednění, tl. 30 cm zalití tvárnic betonem C 25/30</t>
  </si>
  <si>
    <t>Nové soc.zaž: 3,00*5,00</t>
  </si>
  <si>
    <t>Za gabiony: 111,02</t>
  </si>
  <si>
    <t>313216112RT1</t>
  </si>
  <si>
    <t>Obklad stěn gabiony š.200 mm, oko 100x50 mm bez dodávky lomového kamene</t>
  </si>
  <si>
    <t>Stupně hlediště: 0,42*(10,096+11,843+13,59+15,338-1,71+17,086-1,71*2)</t>
  </si>
  <si>
    <t>dtto: 0,42*(18,833-1,71*2+20,58-1,71)+0,99*1,71*2</t>
  </si>
  <si>
    <t>Venkovní stěna: 124,91</t>
  </si>
  <si>
    <t>58380757</t>
  </si>
  <si>
    <t>Kámen lomový</t>
  </si>
  <si>
    <t xml:space="preserve">stěna tl.150mmt/m2: 0*0,3465 </t>
  </si>
  <si>
    <t xml:space="preserve">stěna tl.200mmt/m2: 169,0804*0,4620 </t>
  </si>
  <si>
    <t>32</t>
  </si>
  <si>
    <t>Zdi přehradní a opěrné</t>
  </si>
  <si>
    <t>311321412R00</t>
  </si>
  <si>
    <t>Železobeton nadzákladových zdí C 30/37 XC3, XF1, XA2 (CZ, F.1)</t>
  </si>
  <si>
    <t>Nové soc.zař: 0,30*(3,20*(3,543+5,368+2,329)-3,00*(1,05+0,95*2))</t>
  </si>
  <si>
    <t>Pata zdí ze ztraceného bednění: 0,20*0,30*(5,00+27,581)</t>
  </si>
  <si>
    <t>dtto hlava: 0,30*8,38</t>
  </si>
  <si>
    <t>311351105R00</t>
  </si>
  <si>
    <t xml:space="preserve">Bednění nadzákladových zdí oboustranné - zřízení </t>
  </si>
  <si>
    <t>Nové soc.zař: 3,20*(3,543+5,368+0,30+5,179+3,341+2,392+2,141)</t>
  </si>
  <si>
    <t>Pata OS3: 0,20*(5,00+27,581+0,30*2)*2</t>
  </si>
  <si>
    <t>dtto hlava: 0,30*(8,66+23,461+7,615+0,30)*2</t>
  </si>
  <si>
    <t>311351106R00</t>
  </si>
  <si>
    <t xml:space="preserve">Bednění nadzákladových zdí oboustranné-odstranění </t>
  </si>
  <si>
    <t>311361821R00</t>
  </si>
  <si>
    <t xml:space="preserve">Výztuž nadzáklad. zdí z betonářské oceli B 500B </t>
  </si>
  <si>
    <t>Výztuž všech zdí (vč. tvárnic ztraceného bednění): 12,4533</t>
  </si>
  <si>
    <t>327321114RT8</t>
  </si>
  <si>
    <t>Opěrné zdi z bet. železového vodostaveb. C 25/30 XC2, XA2 odolnost proti chemicky agresiv. prostř.</t>
  </si>
  <si>
    <t>Hl.budova: 0,30*3,55*(23,695+0,30)</t>
  </si>
  <si>
    <t>dtto: 0,30*(2,29*(10,15+6,95+5,365+1,66))+1,95*2</t>
  </si>
  <si>
    <t>dtto: 0,30*0,25*(4,765+1,959)</t>
  </si>
  <si>
    <t>OS2 (OZ2, OZ3): 3,20*0,30*11,858</t>
  </si>
  <si>
    <t>OS2 (OZ2, OZ3): 0,73*(2,81+4,625+13,795+1,097)+0,51*11,858</t>
  </si>
  <si>
    <t>OS1 (OZ1): 0,15*10,90+0,15*11,08</t>
  </si>
  <si>
    <t>327351010R00</t>
  </si>
  <si>
    <t xml:space="preserve">Obednění opěrných zdí ploch rovinných </t>
  </si>
  <si>
    <t>Hl.budova: 3,55*(23,695+0,30+23,995)</t>
  </si>
  <si>
    <t>dtto: 3,29*(10,45+6,95+4,765+1,66+0,30+1,96+5,365+6,95+10,15)+1,95*4</t>
  </si>
  <si>
    <t>dtto: 0,25*(4,765+1,959)*2</t>
  </si>
  <si>
    <t>OS2 (OZ2, OZ3): (2,535+2,60)*2,81+0,73</t>
  </si>
  <si>
    <t>OS1 (OZ1): (10,90+11,08)*2+0</t>
  </si>
  <si>
    <t>327351020R00</t>
  </si>
  <si>
    <t xml:space="preserve">Obednění opěrných zdí ploch válcově zakřivených </t>
  </si>
  <si>
    <t>OS2 (OZ2, OZ3): 3,20*(11,858+0,30)*2</t>
  </si>
  <si>
    <t>OS2 (OZ2, OZ3): (2,535+2,60)*(4,625+13,795+1,097)</t>
  </si>
  <si>
    <t>dtto: (1,80+1,867)*11,858+0,51</t>
  </si>
  <si>
    <t>327352010R00</t>
  </si>
  <si>
    <t xml:space="preserve">Odbednění opěrných zdí ploch rovinných </t>
  </si>
  <si>
    <t>327352020R00</t>
  </si>
  <si>
    <t xml:space="preserve">Odbednění opěrných zdí ploch válcově zakřivených </t>
  </si>
  <si>
    <t>327366111R00</t>
  </si>
  <si>
    <t xml:space="preserve">Výztuž opěrných zdí, ocel B 500B,D do 12 mm </t>
  </si>
  <si>
    <t>0,0983+3,2352</t>
  </si>
  <si>
    <t>327366112R00</t>
  </si>
  <si>
    <t xml:space="preserve">Výztuž opěrných zdí, ocel B 500B,D do 32 mm </t>
  </si>
  <si>
    <t>0,3378+0,0871</t>
  </si>
  <si>
    <t>32-R001</t>
  </si>
  <si>
    <t>Pro elektro: 3</t>
  </si>
  <si>
    <t>SPCM 32001</t>
  </si>
  <si>
    <t>Systémová prostupová průchodka pro DN 11 mm</t>
  </si>
  <si>
    <t>SPCM 32002</t>
  </si>
  <si>
    <t>Systémová prostupová průchodka pro DN 21 mm</t>
  </si>
  <si>
    <t>SPCM 32003</t>
  </si>
  <si>
    <t>Systémová prostupová průchodka pro DN 27 mm</t>
  </si>
  <si>
    <t>33</t>
  </si>
  <si>
    <t>Sloupy a pilíře,stožáry,stojky</t>
  </si>
  <si>
    <t>330321410R00</t>
  </si>
  <si>
    <t xml:space="preserve">Beton sloupů a pilířů železový C 25/30 </t>
  </si>
  <si>
    <t>H.budova: (0,30*0,45*3+0,25*0,25)*3,20</t>
  </si>
  <si>
    <t>331351101R00</t>
  </si>
  <si>
    <t xml:space="preserve">Bednění sloupů čtyřúhelníkového průřezu - zřízení </t>
  </si>
  <si>
    <t>H.budova: ((0,30+0,45)*2*3+0,25*4)*3,20</t>
  </si>
  <si>
    <t>331351102R00</t>
  </si>
  <si>
    <t xml:space="preserve">Bednění sloupů čtyřúhelníkového průřezu-odstranění </t>
  </si>
  <si>
    <t>331361821R00</t>
  </si>
  <si>
    <t xml:space="preserve">Výztuž sloupů hranatých z betonář. oceli B 500B </t>
  </si>
  <si>
    <t>Viz. výkaz výztuže: 122,70/1000</t>
  </si>
  <si>
    <t>34</t>
  </si>
  <si>
    <t>Stěny a příčky</t>
  </si>
  <si>
    <t>311112020RT3</t>
  </si>
  <si>
    <t>Uložení tvárnic ztraceného bednění, tl. 20 cm zalití tvárnic betonem C 20/25</t>
  </si>
  <si>
    <t>Skrytá atika: 0,25*(24,00+10,45+3,80)</t>
  </si>
  <si>
    <t>311237412X00</t>
  </si>
  <si>
    <t>Zdivo z keramických broušených tvárnic tl. 175 mm zděných celoplošně na lepidlo</t>
  </si>
  <si>
    <t>P=20 MPa, R=0,52 m2K/W, U=1,29 W/m2K, vzduchová neprůzvučnost = 53 (-2;-6) dB</t>
  </si>
  <si>
    <t>Hl.budova: 3,50*(5,85+4,20)*2</t>
  </si>
  <si>
    <t>311237432X00</t>
  </si>
  <si>
    <t>Zdivo z keramických broušených tvárnic tl. 240 mm zděných celoplošně na lepidlo</t>
  </si>
  <si>
    <t>Pův.soc zař: 3,20*2,29</t>
  </si>
  <si>
    <t>311237445X00</t>
  </si>
  <si>
    <t>Zdivo z keramických broušených tvárnic tl. 300 mm zděných celoplošně na lepidlo</t>
  </si>
  <si>
    <t>P=15 MPa, R=1,44 m2K/W, U=0,59 W/m2K, vzduchová neprůzvučnost = 51 (-2;-4) dB</t>
  </si>
  <si>
    <t>Pův.soc zař: 3,55*10,47-1,05*2,625-0,95*2,625*2-1,68*3,20</t>
  </si>
  <si>
    <t>dtto: 3,20*8,68-1,05*2,625-0,95*2,625*2-1,68*3,20</t>
  </si>
  <si>
    <t>Hl.budova: 3,50*10,325-(2,055+1,67)*3,00</t>
  </si>
  <si>
    <t>dtto: 3,50*32,90-0,60*1,55*2-1,05*2,625*5-1,90*3,00</t>
  </si>
  <si>
    <t>dtto: 3,50*(5,85+2,00*2+0,60+1,67)-1,67*2,60</t>
  </si>
  <si>
    <t>Nové soc.zař (odměřeno): 3,20*(2,05+1,50+6,35)</t>
  </si>
  <si>
    <t>311237482X00</t>
  </si>
  <si>
    <t>Zdivo z keramických broušených tvárnic tl. 440 mm zděných celoplošně na lepidlo</t>
  </si>
  <si>
    <t>P=10 MPa, R=4,56 m2K/W, U=0,21 W/m2K, vzduchová neprůzvučnost = 47 dB</t>
  </si>
  <si>
    <t>Hl.budova: 3,55*(7,79+6,50)-1,05*2,375</t>
  </si>
  <si>
    <t>dtto: 3,295*10,015-(1,15+1,20)*3,50</t>
  </si>
  <si>
    <t>311321825R00</t>
  </si>
  <si>
    <t xml:space="preserve">Železobeton nadzákladových zdí pohledový C 25/30 </t>
  </si>
  <si>
    <t>Pro stromy v hledišti: 0,205*(0,89*(1,33+0,90*2)+0,47*0,90*2)*2</t>
  </si>
  <si>
    <t>Pro stromy v hledišti: (0,89*(1,71+1,33+0,90*4)+0,47*0,90*4)*2</t>
  </si>
  <si>
    <t>Pro stromy v hledišti: 15,2032</t>
  </si>
  <si>
    <t>311361921R00</t>
  </si>
  <si>
    <t xml:space="preserve">Výztuž nadzákladových zdí ze svařovaných sítí </t>
  </si>
  <si>
    <t>15,2032*2*4,44/1000</t>
  </si>
  <si>
    <t>317167122R00</t>
  </si>
  <si>
    <t xml:space="preserve">Překlad Heluz plochý 11,5/7,1/125 cm </t>
  </si>
  <si>
    <t>10+1</t>
  </si>
  <si>
    <t>317167132R00</t>
  </si>
  <si>
    <t xml:space="preserve">Překlad Heluz plochý 14,5/7,1/125 cm </t>
  </si>
  <si>
    <t>317167133R00</t>
  </si>
  <si>
    <t xml:space="preserve">Překlad Heluz plochý 14,5/7,1/150 cm </t>
  </si>
  <si>
    <t>317167210R00</t>
  </si>
  <si>
    <t xml:space="preserve">Překlad Heluz vysoký, nosný 23,8/7/100 cm </t>
  </si>
  <si>
    <t>20+10</t>
  </si>
  <si>
    <t>317167211R00</t>
  </si>
  <si>
    <t xml:space="preserve">Překlad Heluz vysoký, nosný 23,8/7/125 cm </t>
  </si>
  <si>
    <t>28</t>
  </si>
  <si>
    <t>317167212R00</t>
  </si>
  <si>
    <t xml:space="preserve">Překlad Heluz vysoký, nosný 23,8/7/150 cm </t>
  </si>
  <si>
    <t>28+5</t>
  </si>
  <si>
    <t>317167216R00</t>
  </si>
  <si>
    <t xml:space="preserve">Překlad Heluz vysoký, nosný 23,8/7/250 cm </t>
  </si>
  <si>
    <t>1+1</t>
  </si>
  <si>
    <t>317998111R00</t>
  </si>
  <si>
    <t xml:space="preserve">Izolace mezi překlady polystyren tl. 20 mm </t>
  </si>
  <si>
    <t>P1: 28/4*1,50</t>
  </si>
  <si>
    <t>P2: 28/4*1,25</t>
  </si>
  <si>
    <t>P3: 28/4*1,00</t>
  </si>
  <si>
    <t>P5: 4/4*2,50</t>
  </si>
  <si>
    <t>317998112R00</t>
  </si>
  <si>
    <t xml:space="preserve">Izolace mezi překlady polystyren tl. 30 mm </t>
  </si>
  <si>
    <t>PN1: 10/1*1,25</t>
  </si>
  <si>
    <t>317998115R00</t>
  </si>
  <si>
    <t xml:space="preserve">Izolace mezi překlady polystyren tl. 100 mm </t>
  </si>
  <si>
    <t>P4: 5/5*1,50</t>
  </si>
  <si>
    <t>342013322R00</t>
  </si>
  <si>
    <t xml:space="preserve">Příčka SDK tl.150 mm,ocel.kce,2x oplášť.,RF 12,5mm </t>
  </si>
  <si>
    <t>m.č.107: 3,55*(0,25+1,035)</t>
  </si>
  <si>
    <t>m.č.119: 3,295*2,036</t>
  </si>
  <si>
    <t>342091082R00</t>
  </si>
  <si>
    <t xml:space="preserve">Příplatek k příčce sádrokart. za plochu do 5 m2 </t>
  </si>
  <si>
    <t>342111322X00</t>
  </si>
  <si>
    <t xml:space="preserve">Příčka CVK tl.100 mm,ocel.kce,oplášť tl.12,5 mm </t>
  </si>
  <si>
    <t>Vláknocementové desky, AL konstrukce, minerální izolace</t>
  </si>
  <si>
    <t>Nové soc.zař: 3,20*(1,905+1,90*2+1,65+1,95+1,60)</t>
  </si>
  <si>
    <t>dtto otv: 0,70*1,97*5</t>
  </si>
  <si>
    <t>342111345X00</t>
  </si>
  <si>
    <t xml:space="preserve">Příčka CVK tl.150 mm,ocel.kce,oplášť tl.2x12,5 mm </t>
  </si>
  <si>
    <t>Nové soc.zař: 3,20*2,15*2</t>
  </si>
  <si>
    <t>342112346X00</t>
  </si>
  <si>
    <t xml:space="preserve">Příčka CVK tl.200 mm,ocel.kce,oplášť tl.2x12,5 mm </t>
  </si>
  <si>
    <t>Nové soc.zař: 3,20*(1,95+1,85)</t>
  </si>
  <si>
    <t>342247522X00</t>
  </si>
  <si>
    <t>Zdivo z keramických broušených tvárnic tl. 80 mm zděných celoplošně na lepidlo</t>
  </si>
  <si>
    <t>P=10 MPa, R=0,29 m2K/W, U=1,81 W/m2K, vzduchová neprůzvučnost = 35 dB</t>
  </si>
  <si>
    <t>Pův.soc zař: 3,20*(2,06+1,95+1,73+1,62+1,77)-1,70*3,13</t>
  </si>
  <si>
    <t>dtto: 3,20*(3,93+1,85*2)-0,70*1,97</t>
  </si>
  <si>
    <t>dtto: 3,20*(1,99+1,40+2,20)-0,70*1,97*2</t>
  </si>
  <si>
    <t>dtto: 3,20*1,84*2</t>
  </si>
  <si>
    <t>dtto: 3,20*(1,11+1,62*2)-0,70*1,97</t>
  </si>
  <si>
    <t>dtto: 3,20*(1,77+1,99+0,835*2)-0,70*1,97</t>
  </si>
  <si>
    <t>Hl.budova: 3,55*1,85-0,70*1,97</t>
  </si>
  <si>
    <t>dtto: 3,55*(0,55*3+6,00+4,20)</t>
  </si>
  <si>
    <t>dtto: 3,55*(3,05+1,65*3+3,80+1,20*2)-0,70*1,97*3</t>
  </si>
  <si>
    <t>342247532X00</t>
  </si>
  <si>
    <t>Zdivo z keramických broušených tvárnic tl. 115 mm zděných celoplošně na lepidlo</t>
  </si>
  <si>
    <t>P=15 MPa, R=0,24 m2K/W, U=1,98 W/m2K, vzduchová neprůzvučnost = 47 (-1;-4) dB</t>
  </si>
  <si>
    <t>Pův.soc zař: 3,20*(1,10+1,00)</t>
  </si>
  <si>
    <t>Hl.budova - hydranty: 0,60*1,55*2</t>
  </si>
  <si>
    <t>342247542X00</t>
  </si>
  <si>
    <t>Zdivo z keramických broušených tvárnic tl. 140 mm zděných celoplošně na lepidlo</t>
  </si>
  <si>
    <t>P=10 MPa, R=0,54 m2K/W, U=1,25 W/m2K, vzduchová neprůzvučnost = 41 (-1;-3) dB</t>
  </si>
  <si>
    <t>Hl.budova: 3,295*3,50</t>
  </si>
  <si>
    <t>dtto: 3,00*1,90-1,65*3,00</t>
  </si>
  <si>
    <t>dtto: 3,55*(2,50+1,85)-0,70*1,97</t>
  </si>
  <si>
    <t>dtto: 3,55*(3,80*3+1,90)-0,835*1,06</t>
  </si>
  <si>
    <t>dtto: 3,55*(2,895+4,90+6,00)-(1,05*2+0,95*3+0,85)*2,625</t>
  </si>
  <si>
    <t>dtto předstěna: 3,55*(12,995+3,950+3,05)</t>
  </si>
  <si>
    <t>342263410R00</t>
  </si>
  <si>
    <t xml:space="preserve">Osazení revizních dvířek do SDK příček, do 0,25 m2 </t>
  </si>
  <si>
    <t>342668111R00</t>
  </si>
  <si>
    <t xml:space="preserve">Těsnění styku příčky se stáv. konstrukcí PU pěnou </t>
  </si>
  <si>
    <t>100 mm - pův.soc zař: 2,06+1,95+1,73+1,62+1,77+3,93+1,85*2</t>
  </si>
  <si>
    <t>dtto: 1,99+1,40+2,20+1,84*2+1,11+1,62*2+1,77+1,99+0,835*2</t>
  </si>
  <si>
    <t>dtto - hl.budova: 1,85+0,55*3+6,00+4,20+3,05+1,65*3+3,80+1,20*2</t>
  </si>
  <si>
    <t>125 mm - pův.soc zař: 1,10+1,00</t>
  </si>
  <si>
    <t>150 mm - hl.budova: 3,50+2,50+1,85+3,80*3+1,90+2,895+4,90+6,00</t>
  </si>
  <si>
    <t>dtto předstěna: 12,995+3,950+3,05</t>
  </si>
  <si>
    <t>342948111R00</t>
  </si>
  <si>
    <t xml:space="preserve">Ukotvení příček k cihel.konstr. kotvami na hmožd. </t>
  </si>
  <si>
    <t>Tl. 8 cm: 3,20*(7+8+14)+3,55*2</t>
  </si>
  <si>
    <t>Tl. 11,5 cm: 3,20*2+1,55*4</t>
  </si>
  <si>
    <t>Tl. 14 cm: 3,295*2+3,00+3,55*(4+5)</t>
  </si>
  <si>
    <t>347013111R00</t>
  </si>
  <si>
    <t xml:space="preserve">Předstěna SDK,tl.55mm,1x ocel.kce CD,1x RB 12,5mm </t>
  </si>
  <si>
    <t>m.č.101: 3,55*(0,325+0,350)</t>
  </si>
  <si>
    <t>m.č.107: 3,55*0,25*2</t>
  </si>
  <si>
    <t>347091081R00</t>
  </si>
  <si>
    <t xml:space="preserve">Příplatek k předstěně sádrokart. za plochu do 2 m2 </t>
  </si>
  <si>
    <t>347091082R00</t>
  </si>
  <si>
    <t xml:space="preserve">Příplatek k předstěně sádrokart. za plochu do 5 m2 </t>
  </si>
  <si>
    <t>347111314X00</t>
  </si>
  <si>
    <t xml:space="preserve">Předstěna CVK tl.87,5 mm,ocel.kce,oplášť tl.12,5 </t>
  </si>
  <si>
    <t>Vláknocementové desky, AL konstrukce, minerální izolace tl.dle PD</t>
  </si>
  <si>
    <t>Nové soc.zař: 3,20*6,00</t>
  </si>
  <si>
    <t>347111414X00</t>
  </si>
  <si>
    <t xml:space="preserve">Předstěna CVK tl.112,5 mm,ocel.kce,oplášť tl.12,5 </t>
  </si>
  <si>
    <t>Nové soc.zař: 3,20*(1,955+2,656)</t>
  </si>
  <si>
    <t>34-R001</t>
  </si>
  <si>
    <t>Odd. nenosných zdí od stropu stalčitelnou vrstvou</t>
  </si>
  <si>
    <t>0,30*0,60</t>
  </si>
  <si>
    <t>28349012</t>
  </si>
  <si>
    <t>Dvířka revizní plná SI 2030 rozměr 200x300 mm</t>
  </si>
  <si>
    <t>41</t>
  </si>
  <si>
    <t>Stropy a stropní konstrukce</t>
  </si>
  <si>
    <t>411321414R00</t>
  </si>
  <si>
    <t>Stropy deskové ze železobetonu C 25/30 XC1 (CZ, F.1)</t>
  </si>
  <si>
    <t>D.H.+3,35, H.H.+3,60: 0,25*502,48+0,35*0,30*10,321</t>
  </si>
  <si>
    <t>dtto: 0,35*0,35*(2,50+38,80)+0,35*0,45*(11,768+6,93)</t>
  </si>
  <si>
    <t>dtto: 0,05*0,30*(1,65*2+6,15*2+32,60)</t>
  </si>
  <si>
    <t>D.H.+3,44, H.H.+3,69: 0,25*43,23</t>
  </si>
  <si>
    <t>Deska hlediště ve spádu: 0,25*3,467*10,75</t>
  </si>
  <si>
    <t>dtto: 0,2295*0,25*10,75+0,1145*0,37*10,75</t>
  </si>
  <si>
    <t>dtto boční atiky: 0,30*2,56*2</t>
  </si>
  <si>
    <t>411321515R00</t>
  </si>
  <si>
    <t>Stropy deskové ze železobetonu C 30/37 XC4, XF1 (CZ, F.1)</t>
  </si>
  <si>
    <t>D.H.+3,00, H.H.+3,20: 0,20*81,20</t>
  </si>
  <si>
    <t>dtto: 0,05*0,25*39,23</t>
  </si>
  <si>
    <t>D.H.+3,00, H.H.+3,25: 0,25*187,50+0,07*1,72</t>
  </si>
  <si>
    <t>411351101R00</t>
  </si>
  <si>
    <t xml:space="preserve">Bednění stropů deskových, bednění vlastní -zřízení </t>
  </si>
  <si>
    <t>D.H.+3,35, H.H.+3,60: 471,07</t>
  </si>
  <si>
    <t>D.H.+3,00, H.H.+3,20: 81,20</t>
  </si>
  <si>
    <t>D.H.+3,44, H.H.+3,69: 32,45</t>
  </si>
  <si>
    <t>Deska ve spádu: 3,062*10,00</t>
  </si>
  <si>
    <t>dtto atiky: (2,56+1,60)*2</t>
  </si>
  <si>
    <t>D.H.+3,00, H.H.+3,25: 138,73+27,83</t>
  </si>
  <si>
    <t>Nad m.č.107, 112: -71,66</t>
  </si>
  <si>
    <t>411351101RT1</t>
  </si>
  <si>
    <t>Bednění stropů deskových, bednění vlastní -zřízení bednicí materiál prkna</t>
  </si>
  <si>
    <t>Nad m.č.107, 112: 71,66</t>
  </si>
  <si>
    <t>411351102R00</t>
  </si>
  <si>
    <t xml:space="preserve">Bednění stropů deskových, vlastní - odstranění </t>
  </si>
  <si>
    <t>D.H.+3,35, H.H.+3,60:471,07</t>
  </si>
  <si>
    <t>D.H.+3,00, H.H.+3,20:81,20</t>
  </si>
  <si>
    <t>D.H.+3,44, H.H.+3,69:32,45</t>
  </si>
  <si>
    <t>Deska ve spádu:3,062*10,00</t>
  </si>
  <si>
    <t>D.H.+3,00, H.H.+3,25:138,73+27,83</t>
  </si>
  <si>
    <t>411351201R00</t>
  </si>
  <si>
    <t xml:space="preserve">Bednění stropů deskových, podepření, do 3,5m, 5kPa </t>
  </si>
  <si>
    <t>411351202R00</t>
  </si>
  <si>
    <t xml:space="preserve">Odstranění bednění stropů deskových do 3,5m, 5kPa </t>
  </si>
  <si>
    <t>411351801R00</t>
  </si>
  <si>
    <t xml:space="preserve">Bednění čel stropních desek, zřízení </t>
  </si>
  <si>
    <t>D.H.+3,35, H.H.+3,60: 24,145+10,321+59,871+60,881</t>
  </si>
  <si>
    <t>dtto: 3,60*2+44,30+45,50</t>
  </si>
  <si>
    <t>D.H.+3,00, H.H.+3,20: 39,23+0,43*8</t>
  </si>
  <si>
    <t>D.H.+3,44, H.H.+3,69: 24,865+5,151</t>
  </si>
  <si>
    <t>Deska ve spádu: 4*10,75+2*3,45</t>
  </si>
  <si>
    <t>D.H.+3,00, H.H.+3,25: 0,30+1,097+11,858+5,162+2,173+5,498</t>
  </si>
  <si>
    <t>dtto: 40,743+1,141+0,20*8+10,996+11,932</t>
  </si>
  <si>
    <t>411351802R00</t>
  </si>
  <si>
    <t xml:space="preserve">Bednění čel stropních desek, odstranění </t>
  </si>
  <si>
    <t>411351901R00</t>
  </si>
  <si>
    <t xml:space="preserve">Bednění prostupu plochy do 0,06 m2 </t>
  </si>
  <si>
    <t>411351902R00</t>
  </si>
  <si>
    <t xml:space="preserve">Bednění prostupu plochy do 0,25 m2 </t>
  </si>
  <si>
    <t>411361821R00</t>
  </si>
  <si>
    <t xml:space="preserve">Výztuž stropů z betonářské oceli B 500B </t>
  </si>
  <si>
    <t>Dolní výztuž vč. distanční: 11,2373+1,7978</t>
  </si>
  <si>
    <t>Horní výztuž: 8,5139</t>
  </si>
  <si>
    <t>939941111R00</t>
  </si>
  <si>
    <t xml:space="preserve">Těsnění pracovní spáry ocel. plechem ve dně </t>
  </si>
  <si>
    <t>Detail C: 18,00</t>
  </si>
  <si>
    <t>Detail D: 39,00</t>
  </si>
  <si>
    <t>41-R001</t>
  </si>
  <si>
    <t>Osazení smykových trnů</t>
  </si>
  <si>
    <t>41-R002</t>
  </si>
  <si>
    <t>Osazení prvků pro přerušení tep. mostu</t>
  </si>
  <si>
    <t>Strop: 7,00+37,00+2,00+2,00</t>
  </si>
  <si>
    <t>41-R003</t>
  </si>
  <si>
    <t>SPCM 41001</t>
  </si>
  <si>
    <t>Křížový těsnící plech pro řízené trhliny ve stěně</t>
  </si>
  <si>
    <t>SPCM 41002</t>
  </si>
  <si>
    <t>SPCM 41003</t>
  </si>
  <si>
    <t>Nerezový smykový trn d=22mm, délka 300 mm</t>
  </si>
  <si>
    <t>komplet vč. pouzdra</t>
  </si>
  <si>
    <t>SPCM 41004</t>
  </si>
  <si>
    <t>ISO1 - prvek pro přerušení tep. mostu</t>
  </si>
  <si>
    <t>SPCM 41005</t>
  </si>
  <si>
    <t>ISO2 - prvek pro přerušení tep. mostu</t>
  </si>
  <si>
    <t>SPCM 41006</t>
  </si>
  <si>
    <t>ISO3 - prvek pro přerušení tep. mostu</t>
  </si>
  <si>
    <t>SPCM 41007</t>
  </si>
  <si>
    <t>ISO4 - prvek pro přerušení tep. mostu</t>
  </si>
  <si>
    <t>SPCM 41008</t>
  </si>
  <si>
    <t>43</t>
  </si>
  <si>
    <t>Schodiště</t>
  </si>
  <si>
    <t>430321414R00</t>
  </si>
  <si>
    <t xml:space="preserve">Schodišťové konstrukce, železobeton C 25/30 </t>
  </si>
  <si>
    <t>Hlediště 1stupeň: 0,50*1,60*11,649</t>
  </si>
  <si>
    <t>dtto 2-3stupeň: 0,42*1,60*(13,397+15,144)</t>
  </si>
  <si>
    <t>dtto 4stupeň: 0,42*1,60*(13,465+2,115)</t>
  </si>
  <si>
    <t>dtto 5stupeň: 0,42*1,60*(9,982+3,553+2,334)</t>
  </si>
  <si>
    <t>dtto 7stupeň: 0,42*0,80*21,357</t>
  </si>
  <si>
    <t>dtto boční schodiště: 1,84*1,694*2</t>
  </si>
  <si>
    <t>430361921RT4</t>
  </si>
  <si>
    <t>Výztuž schodišťových konstrukcí svařovanou sítí průměr drátu  6,0, oka 100/100 mm KH30</t>
  </si>
  <si>
    <t>Hlediště vodorovně:61,55+18,82</t>
  </si>
  <si>
    <t>dtto svisle 1stupeň:0,50*10,096</t>
  </si>
  <si>
    <t>dtto 2stupeň:0,42*11,843</t>
  </si>
  <si>
    <t>dtto 3stupeň:0,42*13,591</t>
  </si>
  <si>
    <t>dtto 4stupeň:0,42*(12,224+1,921)</t>
  </si>
  <si>
    <t>dtto 5stupeň:0,42*(9,15+3,257+2,14)</t>
  </si>
  <si>
    <t>dtto 6 stupeň = pata opěrné zdi:</t>
  </si>
  <si>
    <t>dtto 7stupeň:0,42*20,580</t>
  </si>
  <si>
    <t>dtto boční schodiště vodorovně:9,28*2</t>
  </si>
  <si>
    <t>dtto boční schodiště:0,90*0,967*2</t>
  </si>
  <si>
    <t>dtto: 3,1676+4,4831+1,1749</t>
  </si>
  <si>
    <t>Prořez a přeložení: 145,9207*1,25*4,44/1000</t>
  </si>
  <si>
    <t>434311116R00</t>
  </si>
  <si>
    <t xml:space="preserve">Stupně dusané na terén, na desku, z betonu C 25/30 </t>
  </si>
  <si>
    <t>Jeviště: 1,50*4</t>
  </si>
  <si>
    <t>Vedle jeviště:1,035*7</t>
  </si>
  <si>
    <t>434351141R00</t>
  </si>
  <si>
    <t xml:space="preserve">Bednění stupňů přímočarých - zřízení </t>
  </si>
  <si>
    <t>Jeviště: 1,50*(0,175+0,32)*4</t>
  </si>
  <si>
    <t>Vedle jeviště:1,035*(0,175+0,28)*7</t>
  </si>
  <si>
    <t>434351142R00</t>
  </si>
  <si>
    <t xml:space="preserve">Bednění stupňů přímočarých - odstranění </t>
  </si>
  <si>
    <t>434351145R00</t>
  </si>
  <si>
    <t xml:space="preserve">Bednění stupňů křivočarých - zřízení </t>
  </si>
  <si>
    <t>Hlediště 1stupeň:0,50*(10,096+13,202)+0,50*1,60*2</t>
  </si>
  <si>
    <t>dtto 2stupeň:0,42*(11,843+14,950)+0,42*1,60*2</t>
  </si>
  <si>
    <t>dtto 3stupeň:0,42*(13,591+16,697)+0,42*1,60*2</t>
  </si>
  <si>
    <t>dtto 4stupeň:0,42*(12,224+14,70+1,921+2,31)+0,42*1,60*4</t>
  </si>
  <si>
    <t>dtto 5stupeň:0,42*(9,15+10,814+3,257+3,849+2,14+2,529)+0,42*1,60*6</t>
  </si>
  <si>
    <t>dtto 7stupeň:0,42*20,580+0,42*0,80*2</t>
  </si>
  <si>
    <t>dtto:0,14*(1,025+1,083+1,141+1,199+1,257+1,315+1,373+1,431+1,489)*2</t>
  </si>
  <si>
    <t>dtto:0,14*(1,547+1,605+1,663+1,721+1,779+1,837+1,895+1,953+2,011)*2</t>
  </si>
  <si>
    <t>dtto:0,14*(2,069+2,127)*2</t>
  </si>
  <si>
    <t>434351146R00</t>
  </si>
  <si>
    <t xml:space="preserve">Bednění stupňů křivočarých - odstranění </t>
  </si>
  <si>
    <t>43-R001</t>
  </si>
  <si>
    <t>58953485</t>
  </si>
  <si>
    <t>Výztuž do betonu ocel 10 505 /R/ d 16 mm</t>
  </si>
  <si>
    <t>237*0,60*1,58/1000</t>
  </si>
  <si>
    <t>Mezisoučet</t>
  </si>
  <si>
    <t>Prořez 5%: 0,227*0,05</t>
  </si>
  <si>
    <t>45</t>
  </si>
  <si>
    <t>Podkladní a vedlejší konstrukce</t>
  </si>
  <si>
    <t>342264102R00</t>
  </si>
  <si>
    <t xml:space="preserve">Osazení reviz. dvířek do SDK podhledu, do 0,50 m2 </t>
  </si>
  <si>
    <t>Podhled SDK: 7</t>
  </si>
  <si>
    <t>Podhled CVK: 3</t>
  </si>
  <si>
    <t>416021121R00</t>
  </si>
  <si>
    <t xml:space="preserve">Podhledy SDK, kovová.kce CD. 1x deska RB 12,5 mm </t>
  </si>
  <si>
    <t>m.č.102 a 109 niky pro vestavěné skříně: (0,60+0,75)*(6,00+4,20)</t>
  </si>
  <si>
    <t>416022121R00</t>
  </si>
  <si>
    <t xml:space="preserve">Podhledy SDK,ocel.dvouúrov.křížový rošt,1x RB 12,5 </t>
  </si>
  <si>
    <t>m.č.104: 4,40</t>
  </si>
  <si>
    <t>m.č.108: 8,50</t>
  </si>
  <si>
    <t>m.č.113: 7,90</t>
  </si>
  <si>
    <t>m.č.114: 8,10</t>
  </si>
  <si>
    <t>m.č.115: 2,30</t>
  </si>
  <si>
    <t>m.č.123: 9,00</t>
  </si>
  <si>
    <t>m.č.124: 2,60</t>
  </si>
  <si>
    <t>m.č.125: 4,00</t>
  </si>
  <si>
    <t>m.č.126: 8,50</t>
  </si>
  <si>
    <t>m.č.127: 11,80</t>
  </si>
  <si>
    <t>416061122X00</t>
  </si>
  <si>
    <t>Montáž kazetového podhledu hrana E nebo Lp, bez materiálu</t>
  </si>
  <si>
    <t>m.č.101-102: 42,10+37,50+18,10</t>
  </si>
  <si>
    <t>m.č.105-106: 63,40*2</t>
  </si>
  <si>
    <t>m.č.109-111: 23,30+40,60+75,40</t>
  </si>
  <si>
    <t>416091082R00</t>
  </si>
  <si>
    <t xml:space="preserve">Příplatek k podhledu sádrokart. za plochu do 5 m2 </t>
  </si>
  <si>
    <t>m.č.121: 3,90</t>
  </si>
  <si>
    <t>416091083R00</t>
  </si>
  <si>
    <t xml:space="preserve">Příplatek k podhledu sádrokart. za plochu do 10 m2 </t>
  </si>
  <si>
    <t>416111122X00</t>
  </si>
  <si>
    <t xml:space="preserve">Podhledy CVK, kovová.kce CD. deska tl.12,5 mm </t>
  </si>
  <si>
    <t>m.č.120: 11,40</t>
  </si>
  <si>
    <t>m.č.122: 10,30</t>
  </si>
  <si>
    <t>Zakončení u dveří: 0,40*(1,05+0,95*2)</t>
  </si>
  <si>
    <t>447191082X00</t>
  </si>
  <si>
    <t xml:space="preserve">Příplatek k podhledu CVK za plochu do 5 m2 </t>
  </si>
  <si>
    <t>45-R001</t>
  </si>
  <si>
    <t>D+M horní hrana průběžné nuty v podhledu RŠ 270mm</t>
  </si>
  <si>
    <t>m.č.102 a 109: 33,00</t>
  </si>
  <si>
    <t>45-R002</t>
  </si>
  <si>
    <t>Příplatek za revizní otvor - demontovatelné kazety</t>
  </si>
  <si>
    <t>m.č.102 a 109: 2</t>
  </si>
  <si>
    <t>SPCM 45001</t>
  </si>
  <si>
    <t>Revizní dvířka SDK v bílém Al rámčku 600x600 mm</t>
  </si>
  <si>
    <t>SPCM 45002</t>
  </si>
  <si>
    <t>Revizní dvířka CVK v bílém Al rámčku 600x600 mm</t>
  </si>
  <si>
    <t>SPCM 45003</t>
  </si>
  <si>
    <t>Dodávka kazetových podhledů komplet</t>
  </si>
  <si>
    <t>Kazety, profily, závěsy atd.</t>
  </si>
  <si>
    <t>61</t>
  </si>
  <si>
    <t>Upravy povrchů vnitřní</t>
  </si>
  <si>
    <t>611901111R00</t>
  </si>
  <si>
    <t xml:space="preserve">Ubroušení výstupků betonu po odbednění stropů </t>
  </si>
  <si>
    <t>m.č.107: 41,60</t>
  </si>
  <si>
    <t>m.č.112: 20,40</t>
  </si>
  <si>
    <t>m.č.118: 22,20</t>
  </si>
  <si>
    <t>m.č.119: 12,20</t>
  </si>
  <si>
    <t>Exterier: 223,71</t>
  </si>
  <si>
    <t>612421615R00</t>
  </si>
  <si>
    <t xml:space="preserve">Omítka vnitřní zdiva, MVC, hrubá zatřená </t>
  </si>
  <si>
    <t>pod obklady a nad podhledem</t>
  </si>
  <si>
    <t>m.č.101: 0,25*(4,08+10,32)*2</t>
  </si>
  <si>
    <t>m.č.102: 0,65*(20,30+1,67+0,60)*2</t>
  </si>
  <si>
    <t>m.č.103: 0,25*(3,70+6,20)*2</t>
  </si>
  <si>
    <t>m.č.104: 3,55*(2,35+1,85*2)*2</t>
  </si>
  <si>
    <t>dtto otv: -0,70*1,97*3</t>
  </si>
  <si>
    <t>m.č.105: 0,25*(9,925+6,20)*2</t>
  </si>
  <si>
    <t>m.č.106: 0,25*(9,975+6,20)*2</t>
  </si>
  <si>
    <t>m.č.108: 0,25*(1,90+4,35)*2</t>
  </si>
  <si>
    <t>dtto otv: -1,65*0,25</t>
  </si>
  <si>
    <t>m.č.109: 0,65*(12,45+1,67+0,60)*2</t>
  </si>
  <si>
    <t>dtto otv: -0,50*1,65</t>
  </si>
  <si>
    <t>m.č.110: 0,25*(6,30+6,20)*2</t>
  </si>
  <si>
    <t>m.č.111: 0,25*(6,50+12,12)*2</t>
  </si>
  <si>
    <t>m.č.113: 2,815*(2,40+1,90+(0,90+1,65)*2)*2</t>
  </si>
  <si>
    <t>dtto otv: -0,95*2,625-0,70*1,97*4</t>
  </si>
  <si>
    <t>m.č.114: 2,815*(2,55+(0,50+3,80+0,95+1,65)*2)</t>
  </si>
  <si>
    <t>dtto otv: -0,95*2,625-0,70*1,97*2</t>
  </si>
  <si>
    <t>m.č.115: 2,815*(1,20+1,90)*2</t>
  </si>
  <si>
    <t>dtto otv: -0,85*2,625</t>
  </si>
  <si>
    <t>m.č.124: 3,20*(1,40+1,85)*2</t>
  </si>
  <si>
    <t>dtto otv: -0,7*1,97</t>
  </si>
  <si>
    <t>m.č.125: 3,20*(2,33+1,85)*2</t>
  </si>
  <si>
    <t>dtto otv: -1,05*2,625</t>
  </si>
  <si>
    <t>m.č.126: 3,20*(1,84+1,445*2+2,515+1,10+1,00)*2</t>
  </si>
  <si>
    <t>dtto otv: -0,95*2,625</t>
  </si>
  <si>
    <t>m.č.127: 3,20*(1,84+1,89*3+3,215+0,835*2+1,52)*2</t>
  </si>
  <si>
    <t>612421637R00</t>
  </si>
  <si>
    <t xml:space="preserve">Omítka vnitřní zdiva, MVC, štuková </t>
  </si>
  <si>
    <t>m.č.107: 3,55*(11,845+(3,25+0,60)*2)</t>
  </si>
  <si>
    <t>dtto otv: -1,05*2,625*2</t>
  </si>
  <si>
    <t>m.č.112: 3,55*(6,00+(3,25+0,60)*2)</t>
  </si>
  <si>
    <t>dtto otv: -0,05*2,625-0,835*1,06</t>
  </si>
  <si>
    <t>m.č.118: 3,295*(3,50*2+6,35)</t>
  </si>
  <si>
    <t>dtto otv: -1,15*3,00</t>
  </si>
  <si>
    <t>m.č.119: 3,295*(3,50*2+3,50)</t>
  </si>
  <si>
    <t>612425921R00</t>
  </si>
  <si>
    <t xml:space="preserve">Omítka vápenná vnitřního ostění - hladká </t>
  </si>
  <si>
    <t>m.č.125: 0,45*(2,625*2+1,05)</t>
  </si>
  <si>
    <t>m.č.126: 0,45*(2,625*2+0,95)</t>
  </si>
  <si>
    <t>m.č.127: 0,45*(2,625*2+0,95)</t>
  </si>
  <si>
    <t>612445921R00</t>
  </si>
  <si>
    <t xml:space="preserve">Omítka sádrová vnitřního ostění - hladká </t>
  </si>
  <si>
    <t>m.č.101: 0,20*(2,625*6+1,05+0,95*2)+0,15*(3,00*2+2,05)</t>
  </si>
  <si>
    <t>m.č.103: 0,15*(2,625*2+1,05)+0,35*(3,00*2+3,55)</t>
  </si>
  <si>
    <t>m.č.105: 0,15*(2,625*2+1,05)+0,35*(3,00*2+9,70)</t>
  </si>
  <si>
    <t>m.č.106: 0,15*(2,625*2+1,05)*2+0,35*(3,00*2+9,85)</t>
  </si>
  <si>
    <t>m.č.110: 0,15*(2,625*2+1,05)+0,35*(3,00*2+6,05)</t>
  </si>
  <si>
    <t>m.č.111: 0,30*(2,10*2+1,05)+0,35*(3,00*2+4,43+6,10)+0,25*3,00*4</t>
  </si>
  <si>
    <t>612474612R00</t>
  </si>
  <si>
    <t xml:space="preserve">Omítka stěn vnitřní dvouvrstvá, sádr. štuk, ručně </t>
  </si>
  <si>
    <t>m.č.101: 3,30*(4,08+10,32)*2</t>
  </si>
  <si>
    <t>dtto otv: -(1,68+1,67+2,05)*3,00-(1,05+0,95*2)*2,625</t>
  </si>
  <si>
    <t>m.č.102: 2,90*(20,30+1,67+0,60)*2</t>
  </si>
  <si>
    <t>dtto otv: -1,67*(2,90+2,60)-1,05*2,625*5</t>
  </si>
  <si>
    <t>m.č.103: 3,30*(3,70+5,85)*2</t>
  </si>
  <si>
    <t>dtto otv: -3,55*3,00-0,70*1,97-1,05*2,625</t>
  </si>
  <si>
    <t>m.č.105: 3,30*(9,925+5,85)*2</t>
  </si>
  <si>
    <t>dtto otv: -9,70*3,00-1,05*2,625</t>
  </si>
  <si>
    <t>m.č.106: 3,30*(9,975+5,85)*2</t>
  </si>
  <si>
    <t>dtto otv: -9,85*3,00-1,05*2,625*2</t>
  </si>
  <si>
    <t>m.č.108: 3,30*(1,90+4,35)*2</t>
  </si>
  <si>
    <t>dtto otv: -1,65*(3,00+3,30)</t>
  </si>
  <si>
    <t>m.č.109: 2,90*(12,45+1,67+0,60)*2</t>
  </si>
  <si>
    <t>dtto otv: -1,65*2,90-1,67*2,60*2-(1,05*2+0,95*2+0,85)*2,625</t>
  </si>
  <si>
    <t>m.č.110: 3,30*(6,30+5,85)*2</t>
  </si>
  <si>
    <t>dtto otv: -6,05*3,00-1,05*2,625</t>
  </si>
  <si>
    <t>m.č.111: 3,30*(6,50+11,77)*2</t>
  </si>
  <si>
    <t>dtto otv: -(4,80+6,20)*3,00-1,67*2,60-1,05*2,60</t>
  </si>
  <si>
    <t>m.č.123: 3,33*((3,225+2,39)*2-1,68)+3,265*1,455*2</t>
  </si>
  <si>
    <t>dtto otv: -1,70*3,13-0,70*1,97</t>
  </si>
  <si>
    <t>612901112R00</t>
  </si>
  <si>
    <t xml:space="preserve">Ubroušení výstupků betonu po odbednění stěn </t>
  </si>
  <si>
    <t>m.č.107: 3,55*11,845</t>
  </si>
  <si>
    <t>m.č.112: 3,55*6,00</t>
  </si>
  <si>
    <t>m.č.118: 3,295*6,35</t>
  </si>
  <si>
    <t>m.č.119: 3,295*3,50</t>
  </si>
  <si>
    <t>Bet sloupy: ((0,30+0,45*2-0,20)*3+0,25*4)*3,20</t>
  </si>
  <si>
    <t>62</t>
  </si>
  <si>
    <t>Úpravy povrchů vnější</t>
  </si>
  <si>
    <t>621472152R00</t>
  </si>
  <si>
    <t xml:space="preserve">Omítka podhl. vnější z MS silikon. slož. II ručně </t>
  </si>
  <si>
    <t>FS3: 10,00*3,042</t>
  </si>
  <si>
    <t>621481211RT2</t>
  </si>
  <si>
    <t>Montáž výztužné sítě (perlinky) do stěrky-podhledy včetně výztužné sítě a stěrkového tmelu Baumit</t>
  </si>
  <si>
    <t>622311130XT3</t>
  </si>
  <si>
    <t>Zateplovací systém, fasáda, EPS F tl. 30 mm ETICS s omítkou silikon točenou, lepidlo</t>
  </si>
  <si>
    <t>OS1: 21,98</t>
  </si>
  <si>
    <t>622311135XT3</t>
  </si>
  <si>
    <t>Zateplovací systém, fasáda, EPS F tl.150 mm ETICS s omítkou silikon točenou, lepidlo, skryté kotvy</t>
  </si>
  <si>
    <t>FS4: (3,02-0,30)*(5,467+3,641)-(1,05+0,95*2)*(3,00-0,30)</t>
  </si>
  <si>
    <t>622311525XT1</t>
  </si>
  <si>
    <t>Zateplovací systém, sokl, XPS tl. 150 mm ETICS s omítkou silikon točenou, lepidlo, skryté kotvy</t>
  </si>
  <si>
    <t>FS4: 0,30*(5,467+3,641-(1,05+0,95*2))</t>
  </si>
  <si>
    <t>622421111R00</t>
  </si>
  <si>
    <t xml:space="preserve">Omítka vnější stěn, MVC, hrubá nezatřená </t>
  </si>
  <si>
    <t>FS1: 26,67</t>
  </si>
  <si>
    <t>FS2: 3,55*2,00*2</t>
  </si>
  <si>
    <t>622472162R00</t>
  </si>
  <si>
    <t xml:space="preserve">Omítka stěn vnější z MS silikonová slož. II. ručně </t>
  </si>
  <si>
    <t>FS3: 11,15*2+(3,095+0,405)*10,00-0,90*2,80-(1,05+1,2)*3,095</t>
  </si>
  <si>
    <t>Nároží u pódia (var.VPC): 7,60</t>
  </si>
  <si>
    <t>622481211RT2</t>
  </si>
  <si>
    <t>Montáž výztužné sítě (perlinky) do stěrky-stěny včetně výztužné sítě a stěrkového tmelu Baumit</t>
  </si>
  <si>
    <t>FS3:11,15*2+(3,095+0,405)*10,00-0,90*2,80-(1,05+1,2)*3,095</t>
  </si>
  <si>
    <t>Nároží u pódia (var.VPC):7,60</t>
  </si>
  <si>
    <t>624602113R00</t>
  </si>
  <si>
    <t xml:space="preserve">Tmelení spár š. 2 cm, hl. 1,4 cm, vč. materiálu </t>
  </si>
  <si>
    <t>Dilatace římsy: 4*2,075</t>
  </si>
  <si>
    <t>62-R001</t>
  </si>
  <si>
    <t>Projekční plocha s difuzně omyvatelným nátěrem</t>
  </si>
  <si>
    <t>26,95</t>
  </si>
  <si>
    <t>63</t>
  </si>
  <si>
    <t>Podlahy a podlahové konstrukce</t>
  </si>
  <si>
    <t>619442431X00</t>
  </si>
  <si>
    <t>Vytažení fabionů,hran a koutů jakékoliv délky betonem</t>
  </si>
  <si>
    <t>Detail N: 41,092+6,724</t>
  </si>
  <si>
    <t>Detail R: 2*7,25</t>
  </si>
  <si>
    <t>Detail S: 10,321+4,632</t>
  </si>
  <si>
    <t>Vytažení na obvodové zdi nové soc zař:2*(6,111+3,943)+0,12</t>
  </si>
  <si>
    <t>631312611R00</t>
  </si>
  <si>
    <t xml:space="preserve">Mazanina betonová tl. 5 - 8 cm C 16/20 </t>
  </si>
  <si>
    <t>Ochranná mazanina hl.budova: 0,05*508,50</t>
  </si>
  <si>
    <t>dtto jeviště: 0,05*82,46</t>
  </si>
  <si>
    <t>dtto nové soc.zař: 0,05*74,59</t>
  </si>
  <si>
    <t>631313611R00</t>
  </si>
  <si>
    <t xml:space="preserve">Mazanina betonová tl. 8 - 12 cm C 16/20 </t>
  </si>
  <si>
    <t>Podkladní mazanina hl.budova: 0,10*514,42</t>
  </si>
  <si>
    <t>dtto jeviště: 0,10*86,01</t>
  </si>
  <si>
    <t>dtto nové soc.zař: 0,10*74,59</t>
  </si>
  <si>
    <t>dtto hlediště: 0,10*45,68</t>
  </si>
  <si>
    <t>631315611R00</t>
  </si>
  <si>
    <t xml:space="preserve">Mazanina betonová tl. 12 - 24 cm C 16/20 </t>
  </si>
  <si>
    <t>Podkladní mazanina zákl.gabion: 0,15*54,45</t>
  </si>
  <si>
    <t>631315621R00</t>
  </si>
  <si>
    <t xml:space="preserve">Mazanina betonová tl. 12 - 24 cm </t>
  </si>
  <si>
    <t>Kartáč. beton</t>
  </si>
  <si>
    <t>PO04: 0,14*30,00</t>
  </si>
  <si>
    <t>631319165R00</t>
  </si>
  <si>
    <t xml:space="preserve">Příplatek za konečnou úpravu mazanin tl. 24 cm </t>
  </si>
  <si>
    <t>631319173R00</t>
  </si>
  <si>
    <t xml:space="preserve">Příplatek za stržení povrchu mazaniny tl. 12 cm </t>
  </si>
  <si>
    <t>Podkladní mazanina hl.budova:0,10*514,42</t>
  </si>
  <si>
    <t>dtto jeviště:0,10*86,01</t>
  </si>
  <si>
    <t>dtto nové soc.zař:0,10*74,59</t>
  </si>
  <si>
    <t>631319175R00</t>
  </si>
  <si>
    <t xml:space="preserve">Příplatek za stržení povrchu mazaniny tl. 24 cm </t>
  </si>
  <si>
    <t>631351101R00</t>
  </si>
  <si>
    <t xml:space="preserve">Bednění stěn, rýh a otvorů v podlahách - zřízení </t>
  </si>
  <si>
    <t>Mazanina tl.50mm hl.budova vč.jeviště: 0,05*(85,913+44,830)</t>
  </si>
  <si>
    <t>dtto nové soc.zař: 0,05*(10,594+40,692)</t>
  </si>
  <si>
    <t>Mazanina tl.100mm hl.budova vč.jeviště: 0,10*(86,012+45,230)</t>
  </si>
  <si>
    <t>dtto nové soc.zař: 0,10*(10,594+40,692)</t>
  </si>
  <si>
    <t>dtto hlediště: 0,10*(7,722+4,282+0,302+7,848+0,2*2+3,523+2,204+20,428)</t>
  </si>
  <si>
    <t>Mazanina tl150mm zákl.gabion: 0,15*(42,73+5,754+1,047+2,582+5,672)</t>
  </si>
  <si>
    <t>dtto: 0,15*19,856</t>
  </si>
  <si>
    <t>PO4 podium: 0,14*10,00</t>
  </si>
  <si>
    <t>631351102R00</t>
  </si>
  <si>
    <t xml:space="preserve">Bednění stěn, rýh a otvorů v podlahách -odstranění </t>
  </si>
  <si>
    <t>45,0712</t>
  </si>
  <si>
    <t>631361921RT4</t>
  </si>
  <si>
    <t>Výztuž mazanin svařovanou sítí průměr drátu  6,0, oka 100/100 mm KH30</t>
  </si>
  <si>
    <t>Podkladní mazanina hl.budova: 514,42</t>
  </si>
  <si>
    <t>dtto jeviště: 86,01</t>
  </si>
  <si>
    <t>dtto nové soc.zař: 74,59</t>
  </si>
  <si>
    <t>PO04:0,14*30,00</t>
  </si>
  <si>
    <t>Prořez a přeložení: 679,2200*1,25*4,44/1000</t>
  </si>
  <si>
    <t>631416221R00</t>
  </si>
  <si>
    <t xml:space="preserve">Mazanina PROFI samonivelační, tloušťka 5 - 8 cm </t>
  </si>
  <si>
    <t>PO1: 0,062*372,30</t>
  </si>
  <si>
    <t>PO3: 0,08*34,40</t>
  </si>
  <si>
    <t>PO5: 0,055*26,90</t>
  </si>
  <si>
    <t>PO2: 0,045*110,30</t>
  </si>
  <si>
    <t>632411105R00</t>
  </si>
  <si>
    <t xml:space="preserve">Samonivelační stěrka Cemix, ruč.zpracování tl.5 mm </t>
  </si>
  <si>
    <t>PO1: 372,30</t>
  </si>
  <si>
    <t>632451021X00</t>
  </si>
  <si>
    <t xml:space="preserve">Vyrovnávací potěr MC 15, v pásu, tl. 20 mm </t>
  </si>
  <si>
    <t>Podlití patek ocelových sloupů: 2*(0,31*0,68+0,26*0,26)</t>
  </si>
  <si>
    <t>64</t>
  </si>
  <si>
    <t>Výplně otvorů</t>
  </si>
  <si>
    <t>642942111R00</t>
  </si>
  <si>
    <t xml:space="preserve">Osazení zárubní dveřních ocelových, pl. do 2,5 m2 </t>
  </si>
  <si>
    <t>v.1970mm: 6+2+3</t>
  </si>
  <si>
    <t>v.2600mm: 3+5+6</t>
  </si>
  <si>
    <t>642942212R00</t>
  </si>
  <si>
    <t xml:space="preserve">Osazení zárubně do sádrokarton. příčky tl. 100 mm </t>
  </si>
  <si>
    <t>m.č.120 a 122: 3+2</t>
  </si>
  <si>
    <t>SPCM 64001</t>
  </si>
  <si>
    <t>Ocelové zárubně vnitřních dveří</t>
  </si>
  <si>
    <t>94</t>
  </si>
  <si>
    <t>Lešení a stavební výtahy</t>
  </si>
  <si>
    <t>941941041R00</t>
  </si>
  <si>
    <t xml:space="preserve">Montáž lešení leh.řad.s podlahami,š.1,2 m, H 10 m </t>
  </si>
  <si>
    <t>Fasáda pod střechou:3,00*(39,25+1,20+0,25+6,40+10,00)</t>
  </si>
  <si>
    <t>dtto mimo střechu:4,20*5,70+4,80*10,90+12,47</t>
  </si>
  <si>
    <t>Gabion pod střechou:3,00*15,457</t>
  </si>
  <si>
    <t>dtto mimo střechu:3,50*12,00</t>
  </si>
  <si>
    <t>OZ1:3,10*6,40</t>
  </si>
  <si>
    <t>941941291R00</t>
  </si>
  <si>
    <t xml:space="preserve">Příplatek za každý měsíc použití lešení k pol.1041 </t>
  </si>
  <si>
    <t>368,2410*3</t>
  </si>
  <si>
    <t>941941841R00</t>
  </si>
  <si>
    <t xml:space="preserve">Demontáž lešení leh.řad.s podlahami,š.1,2 m,H 10 m </t>
  </si>
  <si>
    <t>368,2410</t>
  </si>
  <si>
    <t>941955001R00</t>
  </si>
  <si>
    <t xml:space="preserve">Lešení lehké pomocné, výška podlahy do 1,2 m </t>
  </si>
  <si>
    <t>756,50-219,80+35,90</t>
  </si>
  <si>
    <t>95</t>
  </si>
  <si>
    <t>Dokončovací konstrukce na pozemních stavbách</t>
  </si>
  <si>
    <t>952901111R00</t>
  </si>
  <si>
    <t xml:space="preserve">Vyčištění budov o výšce podlaží do 4 m </t>
  </si>
  <si>
    <t>756,50+35,90</t>
  </si>
  <si>
    <t>952901411R00</t>
  </si>
  <si>
    <t xml:space="preserve">Vyčištění ostatních objektů </t>
  </si>
  <si>
    <t>Po demontáži lešení:2,00*(39,25+1,20+0,25+6,40+10,00+5,70+10,90+5,55+15,457+12,00+6,40)</t>
  </si>
  <si>
    <t>952902110R00</t>
  </si>
  <si>
    <t xml:space="preserve">Čištění zametáním v místnostech a chodbách </t>
  </si>
  <si>
    <t>Hydroizol: 724,53+131,4762-21,1762</t>
  </si>
  <si>
    <t>Tep.izol a podlahy:792,4000*2</t>
  </si>
  <si>
    <t>953941210R00</t>
  </si>
  <si>
    <t xml:space="preserve">Osazení kovových poklopů s rámy plochy do 1 m2 </t>
  </si>
  <si>
    <t>O01a,b: 2</t>
  </si>
  <si>
    <t>Pův.soc.zař: 1</t>
  </si>
  <si>
    <t>953981204X00</t>
  </si>
  <si>
    <t xml:space="preserve">Chemické kotvy, beton, hl. 125 mm, M16 </t>
  </si>
  <si>
    <t>Např. HILTI HIT-HY 200A + HIT-Z</t>
  </si>
  <si>
    <t>Ocelové sloupy (D+M - díl 767): 2*(8+4)</t>
  </si>
  <si>
    <t>953991111R00</t>
  </si>
  <si>
    <t xml:space="preserve">Osazení hmoždinek ve stěnách z cihel DN 6 - 8 mm </t>
  </si>
  <si>
    <t>Z01: 2*5</t>
  </si>
  <si>
    <t>Z02: 2*6</t>
  </si>
  <si>
    <t>953991121R00</t>
  </si>
  <si>
    <t xml:space="preserve">Osazení hmoždinek ve stěnách z cihel DN 10 - 12 mm </t>
  </si>
  <si>
    <t>Z06: 133*2</t>
  </si>
  <si>
    <t>95-R001</t>
  </si>
  <si>
    <t>D+M práškový hasící přístroj typ 21A 113B</t>
  </si>
  <si>
    <t>55340026</t>
  </si>
  <si>
    <t>Poklop Aludeck AD 50   615x615x75 mm</t>
  </si>
  <si>
    <t>Pův.soc.zař:1</t>
  </si>
  <si>
    <t>O01a,b:2</t>
  </si>
  <si>
    <t>96</t>
  </si>
  <si>
    <t>Bourání konstrukcí</t>
  </si>
  <si>
    <t>721210817R00</t>
  </si>
  <si>
    <t xml:space="preserve">Demontáž vpusti vanové DN 70 </t>
  </si>
  <si>
    <t>725110814R00</t>
  </si>
  <si>
    <t xml:space="preserve">Demontáž klozetů kombinovaných </t>
  </si>
  <si>
    <t>725122814R00</t>
  </si>
  <si>
    <t xml:space="preserve">Demontáž pisoárů s nádrží + 2 záchodky </t>
  </si>
  <si>
    <t>725210821R00</t>
  </si>
  <si>
    <t xml:space="preserve">Demontáž umyvadel bez výtokových armatur </t>
  </si>
  <si>
    <t>725330820R00</t>
  </si>
  <si>
    <t xml:space="preserve">Demontáž výlevky diturvitové </t>
  </si>
  <si>
    <t>725810811R00</t>
  </si>
  <si>
    <t xml:space="preserve">Demontáž ventilu výtokového nástěnného </t>
  </si>
  <si>
    <t>725820801R00</t>
  </si>
  <si>
    <t xml:space="preserve">Demontáž baterie nástěnné do G 3/4 </t>
  </si>
  <si>
    <t>725860811R00</t>
  </si>
  <si>
    <t xml:space="preserve">Demontáž uzávěrek zápachových jednoduchých </t>
  </si>
  <si>
    <t>734200821R00</t>
  </si>
  <si>
    <t xml:space="preserve">Demontáž armatur se 2závity do G 1/2 </t>
  </si>
  <si>
    <t>735111810R00</t>
  </si>
  <si>
    <t xml:space="preserve">Demontáž těles otopných litinových článkových </t>
  </si>
  <si>
    <t>0,80*0,70*4</t>
  </si>
  <si>
    <t>735494811R00</t>
  </si>
  <si>
    <t xml:space="preserve">Vypuštění vody z otopných těles </t>
  </si>
  <si>
    <t>764410850R00</t>
  </si>
  <si>
    <t xml:space="preserve">Demontáž oplechování parapetů,rš od 100 do 330 mm </t>
  </si>
  <si>
    <t>3,51+2,43</t>
  </si>
  <si>
    <t>766111820R00</t>
  </si>
  <si>
    <t xml:space="preserve">Demontáž dřevěných stěn plných </t>
  </si>
  <si>
    <t>Sanitární příčky: 2,22*(1,00*2+0,945+1,00*4+2,78)-1,97*0,60*4</t>
  </si>
  <si>
    <t>962031132R00</t>
  </si>
  <si>
    <t xml:space="preserve">Bourání příček cihelných tl. 10 cm </t>
  </si>
  <si>
    <t>Pův.soc zař: 3,00*(3,63+1,73+1,95+2,06)-1,97*(0,80*2+0,60)</t>
  </si>
  <si>
    <t>dtto: 3,28*(1,40+1,11)</t>
  </si>
  <si>
    <t>dtto: 2,665*(1,62+2,67+0,91)-1,97*0,60</t>
  </si>
  <si>
    <t>dtto: 2,22*1,15-1,97*0,60</t>
  </si>
  <si>
    <t>962031133R00</t>
  </si>
  <si>
    <t xml:space="preserve">Bourání příček cihelných tl. 15 cm </t>
  </si>
  <si>
    <t>Stáv.budova - izolační přizdívka: 4,80*(12,995+4,45-0,30*5)</t>
  </si>
  <si>
    <t>962032314R00</t>
  </si>
  <si>
    <t xml:space="preserve">Bourání pilířů cihelných </t>
  </si>
  <si>
    <t>Stáv.budova - izolační přizdívka: 4,80*(0,30*0,30*3+0,30*0,45)</t>
  </si>
  <si>
    <t>962032432R00</t>
  </si>
  <si>
    <t xml:space="preserve">Bourání zdiva z dutých cihel nebo tvárnic na MVC </t>
  </si>
  <si>
    <t>0,175*(3,28*2,50-0,70*1,75)</t>
  </si>
  <si>
    <t>0,25*3,28*2,77</t>
  </si>
  <si>
    <t>0,30*(3,28*8,655-2,38*(3,51+2,43))</t>
  </si>
  <si>
    <t>Výklenky: 1,50*1,00*0,20</t>
  </si>
  <si>
    <t>965042141RT1</t>
  </si>
  <si>
    <t>Bourání mazanin betonových tl. 10 cm, nad 4 m2 ručně tl. mazaniny 5 - 8 cm</t>
  </si>
  <si>
    <t>4,33*10,58-0,40*0,33-0,32*3,40-0,63*0,32-0,47*0,62-0,70*1,00-0,30*0,52</t>
  </si>
  <si>
    <t>-0,65*0,75-0,70*1,00</t>
  </si>
  <si>
    <t>0,073*42,0549</t>
  </si>
  <si>
    <t>965042241RT1</t>
  </si>
  <si>
    <t>Bourání mazanin betonových tl. nad 10 cm, nad 4 m2 ručně tl. mazaniny 10 - 15 cm</t>
  </si>
  <si>
    <t>0,15*42,0549</t>
  </si>
  <si>
    <t>965081702R00</t>
  </si>
  <si>
    <t xml:space="preserve">Bourání soklíků z dlažeb keramických </t>
  </si>
  <si>
    <t>3,93+0,71+0,33+0,32+0,65+0,425+0,63+0,53+0,23*2</t>
  </si>
  <si>
    <t>0,47+0,37+0,41*2+3,93+0,70+0,69+0,53</t>
  </si>
  <si>
    <t>965081713RT1</t>
  </si>
  <si>
    <t>Bourání dlažeb keramických tl.10 mm, nad 1 m2 ručně, dlaždice keramické</t>
  </si>
  <si>
    <t>15,70+17,40+1,20+2,74</t>
  </si>
  <si>
    <t>968061125R00</t>
  </si>
  <si>
    <t xml:space="preserve">Vyvěšení dřevěných dveřních křídel pl. do 2 m2 </t>
  </si>
  <si>
    <t>Zdi: 5</t>
  </si>
  <si>
    <t>Sanitární příčky:4</t>
  </si>
  <si>
    <t>968072455R00</t>
  </si>
  <si>
    <t xml:space="preserve">Vybourání kovových dveřních zárubní pl. do 2 m2 </t>
  </si>
  <si>
    <t>Zdi: 1,97*(0,80*2+0,60*3)</t>
  </si>
  <si>
    <t>968083004R00</t>
  </si>
  <si>
    <t xml:space="preserve">Vybourání plastových oken nad 4 m2 </t>
  </si>
  <si>
    <t>2,38*(3,51+2,43)</t>
  </si>
  <si>
    <t>968096001R00</t>
  </si>
  <si>
    <t xml:space="preserve">Bourání parapetů plastových š. do 20 cm </t>
  </si>
  <si>
    <t>969011121R00</t>
  </si>
  <si>
    <t xml:space="preserve">Vybourání vodovod., plynového vedení DN do 52 mm </t>
  </si>
  <si>
    <t>969021111R00</t>
  </si>
  <si>
    <t xml:space="preserve">Vybourání kanalizačního potrubí DN do 100 mm </t>
  </si>
  <si>
    <t>975021211R00</t>
  </si>
  <si>
    <t xml:space="preserve">Podchycení zdiva pod stropem při tl.zdi do 45 cm </t>
  </si>
  <si>
    <t>975032241R00</t>
  </si>
  <si>
    <t xml:space="preserve">Podchycení příček výztuhou do 3 m,zdi 15 cm do 3 m </t>
  </si>
  <si>
    <t>3,63+1,73+1,95+2,06</t>
  </si>
  <si>
    <t>975043111R00</t>
  </si>
  <si>
    <t xml:space="preserve">Jednořad.podchycení stropů do 3,5 m,do 750 kg/m </t>
  </si>
  <si>
    <t>2,77*2</t>
  </si>
  <si>
    <t>978013191R00</t>
  </si>
  <si>
    <t xml:space="preserve">Otlučení omítek vnitřních stěn v rozsahu do 100 % </t>
  </si>
  <si>
    <t>3,28*(3,93+0,71)</t>
  </si>
  <si>
    <t>(3,28-1,50)*(0,30*2+0,155)+3,28*0,33</t>
  </si>
  <si>
    <t>3,28*(0,32+0,65+0,425)+(3,28-1,50)*(3,255+3,93)</t>
  </si>
  <si>
    <t>3,28*(0,63+0,53+0,23*2)</t>
  </si>
  <si>
    <t>3,28*(0,47+0,37+0,41*2)+0,615*0,10</t>
  </si>
  <si>
    <t>3,28*(3,93+0,70+0,69+0,53)</t>
  </si>
  <si>
    <t>0,28*(3,63+1,73+1,95+2,06)</t>
  </si>
  <si>
    <t>978059521R00</t>
  </si>
  <si>
    <t xml:space="preserve">Odsekání vnitřních obkladů stěn do 2 m2 </t>
  </si>
  <si>
    <t>1,50*(0,88+2,80+0,33+2,80+0,955)</t>
  </si>
  <si>
    <t>1,50*3,255</t>
  </si>
  <si>
    <t>1,50*(1,16-0,60+0,96+3,93)</t>
  </si>
  <si>
    <t>1,50*((1,62+0,91+1,75)*2+0,10-0,60)</t>
  </si>
  <si>
    <t>1,50*(0,82+1,11)</t>
  </si>
  <si>
    <t>1,50*(2,77+0,71)</t>
  </si>
  <si>
    <t>96-R001</t>
  </si>
  <si>
    <t>Zaslepení stáv. přívodu vody soc.zař.</t>
  </si>
  <si>
    <t>96-R002</t>
  </si>
  <si>
    <t>Zaslepení stáv. přívodu topení soc.zař.</t>
  </si>
  <si>
    <t>96-R003</t>
  </si>
  <si>
    <t>Odpojení stáv. elektroinstalace soc.zař.</t>
  </si>
  <si>
    <t>klp</t>
  </si>
  <si>
    <t>96-R004</t>
  </si>
  <si>
    <t>Demontáž žárovkových svítidel</t>
  </si>
  <si>
    <t>96-R005</t>
  </si>
  <si>
    <t>Demontáž drobného vybavení stáv.soc.zař.</t>
  </si>
  <si>
    <t>Mýdlenky, zásobníky na papír, zrcadla, rev. dvířka ap.</t>
  </si>
  <si>
    <t>99</t>
  </si>
  <si>
    <t>Staveništní přesun hmot</t>
  </si>
  <si>
    <t>998012021R00</t>
  </si>
  <si>
    <t xml:space="preserve">Přesun hmot pro budovy monolitické výšky do 6 m </t>
  </si>
  <si>
    <t>711</t>
  </si>
  <si>
    <t>Izolace proti vodě</t>
  </si>
  <si>
    <t>711212002R00</t>
  </si>
  <si>
    <t xml:space="preserve">Hydroizolační povlak - nátěr nebo stěrka </t>
  </si>
  <si>
    <t>Vytažení na stěny: 141,1750*0,15</t>
  </si>
  <si>
    <t>711212601R00</t>
  </si>
  <si>
    <t xml:space="preserve">Těsnicí pás do spoje podlaha - stěna </t>
  </si>
  <si>
    <t>m.č.104: 3,151+4,902+1,45</t>
  </si>
  <si>
    <t>m.č.107: 22,034+8,249</t>
  </si>
  <si>
    <t>m.č.112: 18,65</t>
  </si>
  <si>
    <t>m.č.113: 2,175+4,30+0,20+4,30+3,675</t>
  </si>
  <si>
    <t>m.č.114: 3,375+4,40+8,575</t>
  </si>
  <si>
    <t>m.č.115: 5,353</t>
  </si>
  <si>
    <t>m.č.120: 4,228+3,125+4,20*2+2,125+2,772</t>
  </si>
  <si>
    <t>m.č.121: 7,45</t>
  </si>
  <si>
    <t>m.č.122: 6,511+4,40+0,25+4,30+2,825</t>
  </si>
  <si>
    <t>711411001R00</t>
  </si>
  <si>
    <t xml:space="preserve">Izolace tlak. voda, vodorov. za stud. nátěr ALP </t>
  </si>
  <si>
    <t>514,42+86,01+74,95</t>
  </si>
  <si>
    <t>5,78+43,37</t>
  </si>
  <si>
    <t>711412001R00</t>
  </si>
  <si>
    <t xml:space="preserve">Izolace, tlak. voda, svis. za stud. nátěr ALP </t>
  </si>
  <si>
    <t>57,4145+274,8872</t>
  </si>
  <si>
    <t>711441559R00</t>
  </si>
  <si>
    <t xml:space="preserve">Izolace, tlak. voda, vodor. pásy NAIP přitavením </t>
  </si>
  <si>
    <t>Dvě vrstvy: 2*(514,42+86,01+74,95+5,78+43,37)</t>
  </si>
  <si>
    <t>711442559R00</t>
  </si>
  <si>
    <t xml:space="preserve">Izolace, tlak. voda, svislá pásy NAIP přitavením </t>
  </si>
  <si>
    <t>VS1, VS2 (jedna vrstva): 3,65*(2,90+6,43+6,40)</t>
  </si>
  <si>
    <t>VS4 předpoklad původní: 0,00</t>
  </si>
  <si>
    <t>OS4: 4,769*23,693+4,344*(10,448+6,95)</t>
  </si>
  <si>
    <t>OS5: 4,344*(4,765+1,659)</t>
  </si>
  <si>
    <t>Detail P: 0,858*10,00</t>
  </si>
  <si>
    <t>Detail Q: 0,820*(2,153+24,05+1,95+12,60+4,78)</t>
  </si>
  <si>
    <t>Detail R: 0,450*7,25</t>
  </si>
  <si>
    <t>Detail S: 0,45*(10,321+4,632)+0,35*(10,321+4,635-1,685-1,05-0,95*2)</t>
  </si>
  <si>
    <t>Vytažení na obvodové zdi hl budova: (0,82+0,30)*(7,79+0,30*2)</t>
  </si>
  <si>
    <t>dtto nové soc zař: (0,82+0,30)*(6,111+3,943)+0,30*0,12</t>
  </si>
  <si>
    <t>Dvě vrstvy: 2*296,6888</t>
  </si>
  <si>
    <t>711471051RZ5</t>
  </si>
  <si>
    <t>Izolace, tlak. voda, vodorovná fólií PVC, volně včetně dodávky fólie Fatrafol 803 tl. 1,5 mm</t>
  </si>
  <si>
    <t>OS3, gabiony - hlava:1,00*(8,66+23,461+7,615)</t>
  </si>
  <si>
    <t>Detail L: 1,33*1,595*2</t>
  </si>
  <si>
    <t>711472051RZ5</t>
  </si>
  <si>
    <t>Izolace, tlaková voda, svislá fólií PVC, volně včetně dodávky fólie Fatrafol 803 tl. 1,5 mm</t>
  </si>
  <si>
    <t>OS3, gabiony: 168,62</t>
  </si>
  <si>
    <t>dtto hlava: 1,00*(8,66+23,461+7,615)</t>
  </si>
  <si>
    <t>Detail L: 0,89*(1,33+1,595)*4</t>
  </si>
  <si>
    <t>711482020RZ1</t>
  </si>
  <si>
    <t>Izolační systém Technodren, svisle včetně dodávky fólie Technodren a doplňků</t>
  </si>
  <si>
    <t>Vytažení na obvodové zdi hl budova: 0,820*(7,79+0,30*2)</t>
  </si>
  <si>
    <t>dtto nové soc zař: 0,820*(6,111+3,943)+0,30*0,12</t>
  </si>
  <si>
    <t>711491171RZ1</t>
  </si>
  <si>
    <t>Izolace tlaková, podkladní textilie, vodorovná včetně dodávky textilie Netex F - 300</t>
  </si>
  <si>
    <t>711491172RZ1</t>
  </si>
  <si>
    <t>Izolace tlaková, ochranná textilie, vodorovná včetně dodávky textilie Netex F - 300</t>
  </si>
  <si>
    <t>Detail L:1,33*1,595*2</t>
  </si>
  <si>
    <t>711491271RZ1</t>
  </si>
  <si>
    <t>Izolace tlaková, podkladní textilie svislá včetně dodávky textilie Netex F - 300</t>
  </si>
  <si>
    <t>Detail L:0,89*(1,33+1,595)*4</t>
  </si>
  <si>
    <t>711491272RZ1</t>
  </si>
  <si>
    <t>Izolace tlaková, ochranná textilie svislá včetně dodávky textilie Netex F - 300</t>
  </si>
  <si>
    <t>OS3, gabiony:168,62</t>
  </si>
  <si>
    <t>Před nopovou folií: 268,9719</t>
  </si>
  <si>
    <t>711745567R00</t>
  </si>
  <si>
    <t xml:space="preserve">Provedení obrácených a zpět. spojů, NAIP, rš 0,5 m </t>
  </si>
  <si>
    <t>Detail N:41,092+6,724</t>
  </si>
  <si>
    <t>Detail P: 10,00</t>
  </si>
  <si>
    <t>Detail Q: 2,153+24,05+1,95+12,60+4,78</t>
  </si>
  <si>
    <t>Detail R:2*7,25</t>
  </si>
  <si>
    <t>Detail S:10,321+4,632</t>
  </si>
  <si>
    <t>Vytažení na obvodové zdi hl budova: 7,79+0,30*2</t>
  </si>
  <si>
    <t>dtto nové soc zař: 2*(6,111+3,943)+0,12</t>
  </si>
  <si>
    <t>712378006R00</t>
  </si>
  <si>
    <t xml:space="preserve">Rohová lišta vnější VIPLANYL RŠ 100 mm </t>
  </si>
  <si>
    <t>Pro napojení PVC izolace na hlavě OS3: 2*(8,66+23,461+7,615)</t>
  </si>
  <si>
    <t>711-R001</t>
  </si>
  <si>
    <t>Doplňková hydroizolační vrstva</t>
  </si>
  <si>
    <t>OS4: 2,115*(24,09+2,80)</t>
  </si>
  <si>
    <t>711-R002</t>
  </si>
  <si>
    <t>Spoj izolace SBS a PVC</t>
  </si>
  <si>
    <t>OS3 vodorovně + svisle: 39,133+5,15</t>
  </si>
  <si>
    <t>711-R003</t>
  </si>
  <si>
    <t>Prostupy hydroizolací</t>
  </si>
  <si>
    <t>11163111x</t>
  </si>
  <si>
    <t>Penetrační nátěr SBS</t>
  </si>
  <si>
    <t>kg</t>
  </si>
  <si>
    <t>Vodorovně: 724,5300*0,33</t>
  </si>
  <si>
    <t>Svisle: 332,3017*0,35</t>
  </si>
  <si>
    <t>628522501x</t>
  </si>
  <si>
    <t>Pás SBS modifikovaný asfalt, nosná vložka PE rohož</t>
  </si>
  <si>
    <t>Vodorovně: 724,5300*1,15</t>
  </si>
  <si>
    <t>Svisle: 296,6888*1,20</t>
  </si>
  <si>
    <t>62852265x</t>
  </si>
  <si>
    <t>Pás SBS modifikovaný asfalt</t>
  </si>
  <si>
    <t>Svisle: (57,4145+296,6888)*1,20</t>
  </si>
  <si>
    <t>998711201R00</t>
  </si>
  <si>
    <t xml:space="preserve">Přesun hmot pro izolace proti vodě, výšky do 6 m </t>
  </si>
  <si>
    <t>712</t>
  </si>
  <si>
    <t>Živičné krytiny</t>
  </si>
  <si>
    <t>712311106RZ3</t>
  </si>
  <si>
    <t>Povlaková krytina střech do 10°, asfalt.pen.emulze včetně emulze Dekprimer 0,3 kg/m2</t>
  </si>
  <si>
    <t>ST1: 551,44</t>
  </si>
  <si>
    <t>ST3: 3,184*10,126</t>
  </si>
  <si>
    <t>712341559RT1</t>
  </si>
  <si>
    <t>Povlaková krytina střech do 10°, NAIP přitavením 1 vrstva - materiál ve specifikaci</t>
  </si>
  <si>
    <t>712341559RT2</t>
  </si>
  <si>
    <t>Povlaková krytina střech do 10°, NAIP přitavením 2 vrstvy - materiál ve specifikaci</t>
  </si>
  <si>
    <t>ST1: 531,50</t>
  </si>
  <si>
    <t>712348101R00</t>
  </si>
  <si>
    <t xml:space="preserve">Komínek odvětrání kanalizace s manžetou z asf.pásu </t>
  </si>
  <si>
    <t>712351111RT1</t>
  </si>
  <si>
    <t>Povlaková krytina střech do 10°,samolepicím pásem 1 vrstva - materiál ve specifikaci</t>
  </si>
  <si>
    <t>712373111RT1</t>
  </si>
  <si>
    <t>Krytina střech do 10° fólie, 6 kotev/m2, na beton tl. izolace do 200 mm, fólie ve specifikaci</t>
  </si>
  <si>
    <t>ST2: 234,93</t>
  </si>
  <si>
    <t>712378003R00</t>
  </si>
  <si>
    <t xml:space="preserve">Atiková okapnice VIPLANYL RŠ 250 mm </t>
  </si>
  <si>
    <t>K01: 39,50</t>
  </si>
  <si>
    <t>K02a,b: 64,30</t>
  </si>
  <si>
    <t>K03a,b: 12,90</t>
  </si>
  <si>
    <t>K04a,b: 9,00</t>
  </si>
  <si>
    <t>712378007R00</t>
  </si>
  <si>
    <t xml:space="preserve">Rohová lišta vnitřní VIPLANYL RŠ 100 mm </t>
  </si>
  <si>
    <t>712391171RZ3</t>
  </si>
  <si>
    <t>Povlaková krytina střech do 10°, podklad. textilie 1 vrstva - včetně dodávky textilie Arabeva</t>
  </si>
  <si>
    <t>712391172RZ3</t>
  </si>
  <si>
    <t>Povlaková krytina střech do 10°, ochran. textilie 1 vrstva - včetně dodávky textilie Arabeva</t>
  </si>
  <si>
    <t>712-R001</t>
  </si>
  <si>
    <t>D+M šachta pro zelené střechy s plast.kr.mřížkou</t>
  </si>
  <si>
    <t>O02: 13</t>
  </si>
  <si>
    <t>712-R002</t>
  </si>
  <si>
    <t>D+M střešní vtok svislý vyhřívaný tep.izol DN100</t>
  </si>
  <si>
    <t>O03a: 5</t>
  </si>
  <si>
    <t>712-R003</t>
  </si>
  <si>
    <t>O03b: 6</t>
  </si>
  <si>
    <t>712-R004</t>
  </si>
  <si>
    <t>D+M střešní vtok vodorovný vyhřívaný tep.iz. DN100</t>
  </si>
  <si>
    <t>O03c: 2</t>
  </si>
  <si>
    <t>28322017</t>
  </si>
  <si>
    <t>Fólie ALKORPLAN 35177 tl. 1,5 mm š. 2050 mm</t>
  </si>
  <si>
    <t>ST2: 234,93*1,12</t>
  </si>
  <si>
    <t>628522534x</t>
  </si>
  <si>
    <t>ST1: 531,50*1,15</t>
  </si>
  <si>
    <t>ST3: 32,2412*1,15</t>
  </si>
  <si>
    <t>62852265xx</t>
  </si>
  <si>
    <t>Pás SBS modifikovaný asfalt, g=200 g/m2</t>
  </si>
  <si>
    <t>628522691x</t>
  </si>
  <si>
    <t>Pás SBS modifikovaný asfalt, hliníková vložka</t>
  </si>
  <si>
    <t>ST1: 551,44*1,15</t>
  </si>
  <si>
    <t>628522699x</t>
  </si>
  <si>
    <t>Pás SBS modifikovaný asfalt, samolepící, g=200g/m2</t>
  </si>
  <si>
    <t>998712201R00</t>
  </si>
  <si>
    <t xml:space="preserve">Přesun hmot pro povlakové krytiny, výšky do 6 m </t>
  </si>
  <si>
    <t>713</t>
  </si>
  <si>
    <t>Izolace tepelné</t>
  </si>
  <si>
    <t>713111125R00</t>
  </si>
  <si>
    <t xml:space="preserve">Izolace tepelné stropů rovných spodem, lepením </t>
  </si>
  <si>
    <t>713121111RT1</t>
  </si>
  <si>
    <t>Izolace tepelná podlah na sucho, jednovrstvá materiál ve specifikaci</t>
  </si>
  <si>
    <t>Může být nahrazena systémovou deskou podlahového vytápění.</t>
  </si>
  <si>
    <t>PO1: 42,10+37,50+18,10+63,40*2+8,50+23,30+40,60+75,40</t>
  </si>
  <si>
    <t>PO4: 30,00</t>
  </si>
  <si>
    <t>Horní strana ZD před novým soc.zař: 5,78</t>
  </si>
  <si>
    <t>713121118RT1</t>
  </si>
  <si>
    <t>Montáž dilatačního pásku podél stěn materiál ve specifikaci</t>
  </si>
  <si>
    <t>m.č.101: 5,369+2,96+1,645+0,445+4,786+6,75+1,68+1,05+0,95*2+2,05+1,67</t>
  </si>
  <si>
    <t>m.č.102: 9,723+8,35+1,324+4,126+3,199+9,601+0,222+1,67+1,05*5</t>
  </si>
  <si>
    <t>m.č.103: 6,423+7,10+1,176+0,70</t>
  </si>
  <si>
    <t>m.č.104: 3,151+4,902+1,45+0,70</t>
  </si>
  <si>
    <t>m.č.105: 13,274+8,526</t>
  </si>
  <si>
    <t>m.č.106: 7,423+7,325+6,251</t>
  </si>
  <si>
    <t>m.č.108: 4,79+4,35+1,90</t>
  </si>
  <si>
    <t>m.č.109: 0,688+5,937+2,15+0,30+0,875+4,177+1,423+1,427+1,675</t>
  </si>
  <si>
    <t>dtto: 1,67+1,60+1,05*2+0,95*3+0,85</t>
  </si>
  <si>
    <t>m.č.110: 7,825+10,377</t>
  </si>
  <si>
    <t>m.č.111: 10,15+6,65+1,00+8,137+1,00</t>
  </si>
  <si>
    <t>m.č.113: 2,175+4,30+0,20+4,30+3,675+0,70*2</t>
  </si>
  <si>
    <t>m.č.114: 3,375+4,40+8,575+0,70</t>
  </si>
  <si>
    <t>m.č.117: 0,624+1,401+7,75+3,025+1,15+1,20</t>
  </si>
  <si>
    <t>m.č.118: 19,20</t>
  </si>
  <si>
    <t>m.č.119: 13,20</t>
  </si>
  <si>
    <t>m.č.120: 4,228+3,125+4,20*2+2,125+2,772+0,70*3</t>
  </si>
  <si>
    <t>m.č.122: 6,511+4,40+0,25+4,30+2,825+0,70*2</t>
  </si>
  <si>
    <t>m.č.123: 3,28+1,14+5,54+1,70+0,70</t>
  </si>
  <si>
    <t>m.č.124: 5,70</t>
  </si>
  <si>
    <t>m.č.125: 8,21</t>
  </si>
  <si>
    <t>m.č.126: 2,685+4,475+0,25+4,675+4,121+0,70*2</t>
  </si>
  <si>
    <t>m.č.127: 3,764+6,02+0,275+4,65*2+0,10+3,525+0,70*3</t>
  </si>
  <si>
    <t>713121121RT1</t>
  </si>
  <si>
    <t>Izolace tepelná podlah na sucho, dvouvrstvá materiál ve specifikaci</t>
  </si>
  <si>
    <t>PO2: 4,40+41,60+20,40+7,90+8,10+2,30+11,40+3,90+10,30</t>
  </si>
  <si>
    <t>PO3: 22,20+12,20</t>
  </si>
  <si>
    <t>PO5: 9,00+2,60+4,00+8,50+11,80</t>
  </si>
  <si>
    <t>713131130R00</t>
  </si>
  <si>
    <t xml:space="preserve">Izolace tepelná stěn vložením do konstrukce </t>
  </si>
  <si>
    <t>VS4: 4,769*(12,985+4,25)</t>
  </si>
  <si>
    <t>FS2: 3,35*2,00*2</t>
  </si>
  <si>
    <t>Detail A: 0,672*(39,15+2,15)</t>
  </si>
  <si>
    <t>Detail B, C: 0,885*12,118</t>
  </si>
  <si>
    <t>Detail M: 0,20*(4,632+10,321+12,985+4,25)</t>
  </si>
  <si>
    <t>Detail P: 0,490*10,00</t>
  </si>
  <si>
    <t>Detail Q: (0,820+0,592)*(2,153+24,05+1,95+12,60+4,78)</t>
  </si>
  <si>
    <t>Detail R: 0,350*7,25</t>
  </si>
  <si>
    <t>Detail S: 0,45*(10,321+4,632)</t>
  </si>
  <si>
    <t>Detail T: 0,50*(34,05+5,627+2,582)</t>
  </si>
  <si>
    <t>Vytažení na obvodové zdi hl budova: (0,82+0,592)*(7,79+0,30*2)</t>
  </si>
  <si>
    <t>dtto nové soc zař: 0,65*(6,111+3,943)</t>
  </si>
  <si>
    <t>Svislé dilatační spáry mezi stěnami: 0,30*3,20</t>
  </si>
  <si>
    <t>713131131R00</t>
  </si>
  <si>
    <t xml:space="preserve">Izolace tepelná stěn lepením </t>
  </si>
  <si>
    <t>FS4 pod úrovní terénu: 0,20*(5,467+3,641)</t>
  </si>
  <si>
    <t>VS3: 3,20*10,47-1,68*2,60-(1,05+0,95*2)*2,625</t>
  </si>
  <si>
    <t>Zastřešení pódia:0,504*10,90+0,405*10,00</t>
  </si>
  <si>
    <t>Nároží u pódia:1,99+1,80</t>
  </si>
  <si>
    <t>713131131X00</t>
  </si>
  <si>
    <t>Izolace tepelná stěn lepením bodově bitumenovým lepidlem</t>
  </si>
  <si>
    <t>713141125R00</t>
  </si>
  <si>
    <t xml:space="preserve">Izolace tepelná střech, desky, na lepidlo PUK </t>
  </si>
  <si>
    <t>ST1: 551,44+2*531,50</t>
  </si>
  <si>
    <t>28375971</t>
  </si>
  <si>
    <t>Deska spádová EPS 100 BACHL</t>
  </si>
  <si>
    <t>ST1: 1,02*551,44*(0,002+0,27)/2</t>
  </si>
  <si>
    <t>ST2: 1,02*234,93*(0,002+0,19)/2</t>
  </si>
  <si>
    <t>SPCM 713001</t>
  </si>
  <si>
    <t>Tepelná izolace EPS 100 S tl.60 mm</t>
  </si>
  <si>
    <t>PO2: 2*110,30*1,02</t>
  </si>
  <si>
    <t>PO3: 2*34,40*1,02</t>
  </si>
  <si>
    <t>PO5: 35,90*1,02</t>
  </si>
  <si>
    <t>SPCM 713002</t>
  </si>
  <si>
    <t>Tepelná izolace EPS 100 S tl.80 mm</t>
  </si>
  <si>
    <t>PO1: 372,30*1,02</t>
  </si>
  <si>
    <t>SPCM 713003</t>
  </si>
  <si>
    <t>Tepelná izolace EPS 100 S tl.100 mm</t>
  </si>
  <si>
    <t>SPCM 713004</t>
  </si>
  <si>
    <t>Tepelná izolace XPS 30 (300) tl.60 mm</t>
  </si>
  <si>
    <t>PO4: 30,00*1,02</t>
  </si>
  <si>
    <t>SPCM 713005</t>
  </si>
  <si>
    <t>Tepelná izolace - okrajový pásek</t>
  </si>
  <si>
    <t>479,8540*1,02</t>
  </si>
  <si>
    <t>SPCM 713006</t>
  </si>
  <si>
    <t>Fasádní polystyren tl.50 mm</t>
  </si>
  <si>
    <t>Detail M: 6,4376*1,02</t>
  </si>
  <si>
    <t>Detail S: 6,7288*1,02</t>
  </si>
  <si>
    <t>dtto nové soc zař: 0,65*(6,111+3,943)*1,02</t>
  </si>
  <si>
    <t>Svislé dilatační spáry mezi stěnami:0,30*3,20*1,02</t>
  </si>
  <si>
    <t>SPCM 713007</t>
  </si>
  <si>
    <t>Fasádní polystyren tl.60 mm</t>
  </si>
  <si>
    <t>Nároží u pódia: 3,7900*1,02</t>
  </si>
  <si>
    <t>SPCM 713008</t>
  </si>
  <si>
    <t>Fasádní polystyren tl.100 mm</t>
  </si>
  <si>
    <t>Detail A: 27,7536*1,02</t>
  </si>
  <si>
    <t>SPCM 713009</t>
  </si>
  <si>
    <t>Fasádní polystyren tl.150 mm</t>
  </si>
  <si>
    <t>Detail B, C: 10,7244*1,02</t>
  </si>
  <si>
    <t>SPCM 713010</t>
  </si>
  <si>
    <t>Tepelná izolace perimetr tl.50 mm</t>
  </si>
  <si>
    <t>Detail P: 4,90*1,02</t>
  </si>
  <si>
    <t>Detail T: 21,1295*1,02</t>
  </si>
  <si>
    <t>Horní strana ZD před novým soc.zař: 5,78*1,02</t>
  </si>
  <si>
    <t>SPCM 713011</t>
  </si>
  <si>
    <t>Tepelná izolace perimetr tl.80 mm</t>
  </si>
  <si>
    <t>OS5: 27,9059*1,02</t>
  </si>
  <si>
    <t>SPCM 713012</t>
  </si>
  <si>
    <t>Tepelná izolace perimetr tl.120 mm</t>
  </si>
  <si>
    <t>Zastřešení pódia: 9,5436*1,02</t>
  </si>
  <si>
    <t>SPCM 713013</t>
  </si>
  <si>
    <t>Tepelná izolace perimetr tl.150 mm</t>
  </si>
  <si>
    <t>OS4: 188,5688*1,02</t>
  </si>
  <si>
    <t>Detail Q: 64,2926*1,02</t>
  </si>
  <si>
    <t>Detail R: 2,5375*1,02</t>
  </si>
  <si>
    <t>Vytažení na obvodové zdi hl budova: 11,8467*1,02</t>
  </si>
  <si>
    <t>FS4 pod úrovní terénu: 0,20*(5,467+3,641)*1,02</t>
  </si>
  <si>
    <t>SPCM 713014</t>
  </si>
  <si>
    <t>Minerální izolace tl.80 mm</t>
  </si>
  <si>
    <t>FS2: 13,40*1,02</t>
  </si>
  <si>
    <t>SPCM 713015</t>
  </si>
  <si>
    <t>Minerální izolace tl.150 mm</t>
  </si>
  <si>
    <t>VS3: 21,3923*1,02</t>
  </si>
  <si>
    <t>SPCM 713016</t>
  </si>
  <si>
    <t>Minerální bezvláknitá tepizol. deska tl.30 mm</t>
  </si>
  <si>
    <t>FS3 podhled: 30,4200*1,02</t>
  </si>
  <si>
    <t>SPCM 713017</t>
  </si>
  <si>
    <t>Minerální bezvláknitá tepizol. deska tl.150 mm</t>
  </si>
  <si>
    <t>VS4: 82,1937*1,02</t>
  </si>
  <si>
    <t>SPCM 713019</t>
  </si>
  <si>
    <t>Polystyren pro střechy EPS 100 S tl.120 mm</t>
  </si>
  <si>
    <t>ST1: 531,50*1,02</t>
  </si>
  <si>
    <t>SPCM 713020</t>
  </si>
  <si>
    <t>Polystyren pro střechy EPS 150 S tl.50 mm</t>
  </si>
  <si>
    <t>ST3: 32,2412*1,02</t>
  </si>
  <si>
    <t>SPCM 713021</t>
  </si>
  <si>
    <t>Polystyren pro střechy EPS 150 S tl.120 mm</t>
  </si>
  <si>
    <t>998713201R00</t>
  </si>
  <si>
    <t xml:space="preserve">Přesun hmot pro izolace tepelné, výšky do 6 m </t>
  </si>
  <si>
    <t>762</t>
  </si>
  <si>
    <t>Konstrukce tesařské</t>
  </si>
  <si>
    <t>762343101R00</t>
  </si>
  <si>
    <t xml:space="preserve">Montáž roštu pro tepelnou izolaci </t>
  </si>
  <si>
    <t>K02: 64,30</t>
  </si>
  <si>
    <t>K03: 12,90</t>
  </si>
  <si>
    <t>K04: 9,00</t>
  </si>
  <si>
    <t>762441113R00</t>
  </si>
  <si>
    <t xml:space="preserve">Montáž obložení atiky,OSB desky,1vrst.,hmoždinkami </t>
  </si>
  <si>
    <t>K01: 2,00*39,50</t>
  </si>
  <si>
    <t>K03: 1,00*12,90</t>
  </si>
  <si>
    <t>K04: 1,20*9,00</t>
  </si>
  <si>
    <t>762495000R00</t>
  </si>
  <si>
    <t xml:space="preserve">Spojovací a ochranné prostř. obložení stěn, stropů </t>
  </si>
  <si>
    <t>K01:2,00*39,50</t>
  </si>
  <si>
    <t>K03:1,00*12,90</t>
  </si>
  <si>
    <t>K04:1,20*9,00</t>
  </si>
  <si>
    <t>60515823</t>
  </si>
  <si>
    <t>Hranol konstrukční masivní KVH NSi 80x140 mm l=5m</t>
  </si>
  <si>
    <t>K03: 0,14*0,08*12,90</t>
  </si>
  <si>
    <t>K04: 0,14*0,08*9,00</t>
  </si>
  <si>
    <t>Prořez 10%: (0,1445+0,1008)*0,10</t>
  </si>
  <si>
    <t>60515824</t>
  </si>
  <si>
    <t>Hranol konstrukční masivní KVH NSi 80x160 mm l=5m</t>
  </si>
  <si>
    <t>K02: 0,16*0,08*64,30</t>
  </si>
  <si>
    <t>Prořez 10%: 0,8230*0,10</t>
  </si>
  <si>
    <t>60515824x</t>
  </si>
  <si>
    <t>Hranol konstrukční masivní KVH NSi 80x200 mm l=5m</t>
  </si>
  <si>
    <t>K01: 0,20*0,08*39,50</t>
  </si>
  <si>
    <t>Prořez 10%: 0,6320*0,10</t>
  </si>
  <si>
    <t>60725012x</t>
  </si>
  <si>
    <t>Deska dřevoštěpková OSB 4 N tl. 15 mm</t>
  </si>
  <si>
    <t>Prořez 10%: 102,70*1,10</t>
  </si>
  <si>
    <t>998762202R00</t>
  </si>
  <si>
    <t xml:space="preserve">Přesun hmot pro tesařské konstrukce, výšky do 12 m </t>
  </si>
  <si>
    <t>764</t>
  </si>
  <si>
    <t>Konstrukce klempířské</t>
  </si>
  <si>
    <t>764521410RT2</t>
  </si>
  <si>
    <t>Oplechování říms z Ti Zn plechu, rš 100 mm nalepení Enkolitem</t>
  </si>
  <si>
    <t>K01.6: 39,50</t>
  </si>
  <si>
    <t>764521410XT1</t>
  </si>
  <si>
    <t>Oplechování říms z Ti Zn plechu, rš 80 mm nalepení Enkolitem</t>
  </si>
  <si>
    <t>K11: 51,00</t>
  </si>
  <si>
    <t>764521410XT2</t>
  </si>
  <si>
    <t>Oplechování říms z Ti Zn plechu, rš 180 mm nalepení Enkolitem</t>
  </si>
  <si>
    <t>K09: 13,50</t>
  </si>
  <si>
    <t>764521450XT2</t>
  </si>
  <si>
    <t>Oplechování říms z Ti Zn plechu, rš 350 mm nalepení Enkolitem</t>
  </si>
  <si>
    <t>K01.5: 39,50</t>
  </si>
  <si>
    <t>764521460RT2</t>
  </si>
  <si>
    <t>Oplechování říms z Ti Zn plechu, rš 400 mm nalepení Enkolitem</t>
  </si>
  <si>
    <t>K04a,b.2: 9,00</t>
  </si>
  <si>
    <t>764521460XT1</t>
  </si>
  <si>
    <t>Oplechování říms z Ti Zn plechu, rš 430 mm nalepení Enkolitem</t>
  </si>
  <si>
    <t>K06: 9,50</t>
  </si>
  <si>
    <t>764521460XT2</t>
  </si>
  <si>
    <t>Oplechování říms z Ti Zn plechu, rš 450 mm nalepení Enkolitem</t>
  </si>
  <si>
    <t>K01.3: 39,50</t>
  </si>
  <si>
    <t>K07: 34,00</t>
  </si>
  <si>
    <t>764521470RT2</t>
  </si>
  <si>
    <t>Oplechování říms z Ti Zn plechu, rš 500 mm nalepení Enkolitem</t>
  </si>
  <si>
    <t>K05: 18</t>
  </si>
  <si>
    <t>K08: 39,50</t>
  </si>
  <si>
    <t>764521470XT3</t>
  </si>
  <si>
    <t>Oplechování říms z Ti Zn plechu, rš 520 mm nalepení Enkolitem</t>
  </si>
  <si>
    <t>K03a,b.1: 12,90</t>
  </si>
  <si>
    <t>K04a,b.1: 9,00</t>
  </si>
  <si>
    <t>764521490XT2</t>
  </si>
  <si>
    <t>Oplechování říms z Ti Zn plechu, rš 750 mm nalepení Enkolitem</t>
  </si>
  <si>
    <t>K01.4: 39,50</t>
  </si>
  <si>
    <t>764554402R00</t>
  </si>
  <si>
    <t xml:space="preserve">Odpadní trouby z Ti Zn plechu, kruhové, D 100 mm </t>
  </si>
  <si>
    <t>včetně zděří kombinovaných s úchyty pro bleskosvod</t>
  </si>
  <si>
    <t>K13: 3,27*4</t>
  </si>
  <si>
    <t>764-R</t>
  </si>
  <si>
    <t>Montáž kačírkové lišty</t>
  </si>
  <si>
    <t>K12:13,50</t>
  </si>
  <si>
    <t>764-R001</t>
  </si>
  <si>
    <t>Oplechování nerez tl.1mm, rš 50mm</t>
  </si>
  <si>
    <t>K10a,b.2: 43,50</t>
  </si>
  <si>
    <t>764-R003</t>
  </si>
  <si>
    <t>Oplechování nerez tl.1mm, rš 130mm</t>
  </si>
  <si>
    <t>K04a,b.4: 9,00</t>
  </si>
  <si>
    <t>764-R004</t>
  </si>
  <si>
    <t>Oplechování nerez tl.1mm, rš 350mm</t>
  </si>
  <si>
    <t>K04a,b.5: 9,00</t>
  </si>
  <si>
    <t>764-R005</t>
  </si>
  <si>
    <t>Oplechování nerez tl.1mm, rš 420mm</t>
  </si>
  <si>
    <t>K01.1: 39,50</t>
  </si>
  <si>
    <t>764-R006</t>
  </si>
  <si>
    <t>Oplechování nerez tl.1mm, rš 430mm</t>
  </si>
  <si>
    <t>K10a,b.: 43,50</t>
  </si>
  <si>
    <t>764-R007</t>
  </si>
  <si>
    <t>Oplechování nerez tl.1mm, rš 500mm</t>
  </si>
  <si>
    <t>K01.2: 39,50</t>
  </si>
  <si>
    <t>K03a,b.2: 12,90</t>
  </si>
  <si>
    <t>764-R008</t>
  </si>
  <si>
    <t>Oplechování nerez tl.1mm, rš 600mm</t>
  </si>
  <si>
    <t>K03a,b.3: 12,90</t>
  </si>
  <si>
    <t>764-R009</t>
  </si>
  <si>
    <t>Oplechování nerez tl.1mm, rš 820mm</t>
  </si>
  <si>
    <t>K04a,b.3: 9,00</t>
  </si>
  <si>
    <t>55343631X</t>
  </si>
  <si>
    <t>Kačírková lišta Al, tl.1,5 mm, 80x80x2000 mm</t>
  </si>
  <si>
    <t>K12: 13,50</t>
  </si>
  <si>
    <t>998764201R00</t>
  </si>
  <si>
    <t xml:space="preserve">Přesun hmot pro klempířské konstr., výšky do 6 m </t>
  </si>
  <si>
    <t>766</t>
  </si>
  <si>
    <t>Konstrukce truhlářské</t>
  </si>
  <si>
    <t>SPCM 766001</t>
  </si>
  <si>
    <t>D+M křídel vnitřních dveří vč. doplňků</t>
  </si>
  <si>
    <t>767</t>
  </si>
  <si>
    <t>Konstrukce zámečnické</t>
  </si>
  <si>
    <t>767995101R00</t>
  </si>
  <si>
    <t xml:space="preserve">Výroba a montáž kov. atypických konstr. do 5 kg </t>
  </si>
  <si>
    <t>Z06 nosná kce pro lavičky v hledišti: 133*2,53</t>
  </si>
  <si>
    <t>767995104R00</t>
  </si>
  <si>
    <t xml:space="preserve">Výroba a montáž kov. atypických konstr. do 50 kg </t>
  </si>
  <si>
    <t>Z01 jäkl 60/20/3: ((0,16+0,125)*5+8,80)*3,198</t>
  </si>
  <si>
    <t>dtto pásovina 50/10: 0,17*5*3,93</t>
  </si>
  <si>
    <t>2% prořez: (32,6996+3,3405)*0,02</t>
  </si>
  <si>
    <t>767995105R00</t>
  </si>
  <si>
    <t xml:space="preserve">Výroba a montáž kov. atypických konstr. do 100 kg </t>
  </si>
  <si>
    <t>Z02 jäkl 60/20/3: (7,60+1,00*6)*3,198</t>
  </si>
  <si>
    <t>dtto jäkl 40/20/3: 1,50*5*2,434</t>
  </si>
  <si>
    <t>dtto pásovina 50/10: 0,17*6*3,93</t>
  </si>
  <si>
    <t>2% prořez: (43,4928+18,2550+4,0086)*0,02</t>
  </si>
  <si>
    <t>767995107R00</t>
  </si>
  <si>
    <t xml:space="preserve">Výroba a montáž kov. atypických konstr. do 500 kg </t>
  </si>
  <si>
    <t>Sloup S3.1 - 2 kus: 249,60+40,00+3,80</t>
  </si>
  <si>
    <t>Sloup S4.1 - 1 kus: 256,90+2,00+32,20+28,80+2,50</t>
  </si>
  <si>
    <t>Sloup S5.1 - 1 kus: 256,90+2,00+32,20+28,80+2,50</t>
  </si>
  <si>
    <t>20% prořez a spojovací materiál (sloupy): 938,20*0,20</t>
  </si>
  <si>
    <t>Z03-05, L200/150/12:((1,65+0,475)*2+7,00)*31,85</t>
  </si>
  <si>
    <t>2% prořez Z03-05: 358,3125*0,02</t>
  </si>
  <si>
    <t>767-R001</t>
  </si>
  <si>
    <t>D+M hliníkových výplní otvorů</t>
  </si>
  <si>
    <t>767-R002</t>
  </si>
  <si>
    <t>Montáž dřevěného fasádního obkladu</t>
  </si>
  <si>
    <t>5,889+5,889+39,806+66,842+26,113+10,246</t>
  </si>
  <si>
    <t>767-R003</t>
  </si>
  <si>
    <t>D+M lehká duralová skládací rampa</t>
  </si>
  <si>
    <t>767-R004</t>
  </si>
  <si>
    <t>D+M Konstrukce pro vývod VZT potrubí</t>
  </si>
  <si>
    <t>O5: 3</t>
  </si>
  <si>
    <t>767-R005</t>
  </si>
  <si>
    <t>O6: 3</t>
  </si>
  <si>
    <t>767-R006</t>
  </si>
  <si>
    <t>Výroba a montáž dřevěných laviček</t>
  </si>
  <si>
    <t>O11: 1</t>
  </si>
  <si>
    <t>767-R007</t>
  </si>
  <si>
    <t>D+M zábradlí vedle jeviště</t>
  </si>
  <si>
    <t>767-R008</t>
  </si>
  <si>
    <t>Přirážka za pozinkování ocelových výrobků</t>
  </si>
  <si>
    <t>Z01 madlo: 36,7609</t>
  </si>
  <si>
    <t>Z02: zábradlí 67,0715</t>
  </si>
  <si>
    <t>13210358</t>
  </si>
  <si>
    <t>Tyč ocelová kruhová S238  D 16 mm</t>
  </si>
  <si>
    <t>Sloupy: (8*0,30+16*0,20)*1,58/1000</t>
  </si>
  <si>
    <t>dtto prořez: 0,0088*0,2</t>
  </si>
  <si>
    <t>13227952</t>
  </si>
  <si>
    <t>Tyč ocelová plochá jakost S355  50x10 mm</t>
  </si>
  <si>
    <t>Z01 pásovina 50/10: 0,17*5*1,02*3,93/1000</t>
  </si>
  <si>
    <t>Z02 pásovina 50/10:0,17*6*1,02*3,93/1000</t>
  </si>
  <si>
    <t>13380520</t>
  </si>
  <si>
    <t>Tyč průřezu I 120</t>
  </si>
  <si>
    <t>Smyková zarážka sloupů: 4*0,12*11,1/1000</t>
  </si>
  <si>
    <t>13611228</t>
  </si>
  <si>
    <t>Plech hladký S235 tl. 10 mm</t>
  </si>
  <si>
    <t>Sloupy: 0,21*0,12*2*80/1000</t>
  </si>
  <si>
    <t>dtto prořez: 0,0040*0,2</t>
  </si>
  <si>
    <t>13611248</t>
  </si>
  <si>
    <t>Plech hladký S235 tl. 20 mm</t>
  </si>
  <si>
    <t>Sloupy: (4*0,25*0,25+2*0,67*0,30+4*0,30*0,30)*160/1000</t>
  </si>
  <si>
    <t>dtto prořez: 0,1619*0,2</t>
  </si>
  <si>
    <t>14216007</t>
  </si>
  <si>
    <t>Trubka hladká S235  D 168x10,0 mm</t>
  </si>
  <si>
    <t>Sloupy: 2*3,20</t>
  </si>
  <si>
    <t>14221220</t>
  </si>
  <si>
    <t>Trubka hladká S235  D 194x8,0 mm</t>
  </si>
  <si>
    <t>Sloupy: 2*3,50*2</t>
  </si>
  <si>
    <t>14587734</t>
  </si>
  <si>
    <t>Profil obdélník. uzavř.svařovaný S235   40x20x3 mm</t>
  </si>
  <si>
    <t>Z02 jäkl 40/20/3: 1,50*5*1,02*2,434/1000</t>
  </si>
  <si>
    <t>14587751x</t>
  </si>
  <si>
    <t>Profil obdélník. uzavř.svařovaný S235   60x20x3 mm</t>
  </si>
  <si>
    <t>Z01 jäkl 60/20/3: ((0,16+0,125)*5+8,80)*1,02*3,198/1000</t>
  </si>
  <si>
    <t>Z02 jäkl 60/20/3:(7,60+1,00*6)*1,02*3,198/1000</t>
  </si>
  <si>
    <t>14587792</t>
  </si>
  <si>
    <t>Profil obdélník. uzavř.svařovaný S235  100x40x3 mm</t>
  </si>
  <si>
    <t>Z06: 133*2,53/1000</t>
  </si>
  <si>
    <t>SPCM 767001</t>
  </si>
  <si>
    <t>Nosný rošt, kotevní a spojovací prostředky</t>
  </si>
  <si>
    <t>SPCM 767002</t>
  </si>
  <si>
    <t>Dřevěný fasádní obklad</t>
  </si>
  <si>
    <t>154,785*1,02</t>
  </si>
  <si>
    <t>SPCM 767003</t>
  </si>
  <si>
    <t>Truhlářské fošny 52 akát</t>
  </si>
  <si>
    <t>O11 surové + prořez: 1,792*1,04*1,15</t>
  </si>
  <si>
    <t>SPCM 767004</t>
  </si>
  <si>
    <t>Tyč průřezu L 200/150/12</t>
  </si>
  <si>
    <t>Z03-05, L200/150/12: ((1,65+0,475)*2+7,00)*31,85</t>
  </si>
  <si>
    <t>998767201R00</t>
  </si>
  <si>
    <t xml:space="preserve">Přesun hmot pro zámečnické konstr., výšky do 6 m </t>
  </si>
  <si>
    <t>771</t>
  </si>
  <si>
    <t>Podlahy z dlaždic a obklady</t>
  </si>
  <si>
    <t>771101210R00</t>
  </si>
  <si>
    <t xml:space="preserve">Penetrace podkladu pod dlažby </t>
  </si>
  <si>
    <t>771575118R00</t>
  </si>
  <si>
    <t xml:space="preserve">Montáž podlah keram.,hladké, tmel, 60x60 cm </t>
  </si>
  <si>
    <t>m.č.104:4,40</t>
  </si>
  <si>
    <t>m.č.107:41,60</t>
  </si>
  <si>
    <t>m.č.112:20,40</t>
  </si>
  <si>
    <t>m.č.113:7,90</t>
  </si>
  <si>
    <t>m.č.114:8,10</t>
  </si>
  <si>
    <t>m.č.115:2,30</t>
  </si>
  <si>
    <t>m.č.120:11,40</t>
  </si>
  <si>
    <t>m.č.121:3,90</t>
  </si>
  <si>
    <t>m.č.122:10,30</t>
  </si>
  <si>
    <t>m.č.124:2,60</t>
  </si>
  <si>
    <t>m.č.125:4,00</t>
  </si>
  <si>
    <t>m.č.126:8,50</t>
  </si>
  <si>
    <t>m.č.127:11,80</t>
  </si>
  <si>
    <t>771578011R00</t>
  </si>
  <si>
    <t xml:space="preserve">Spára podlaha - stěna, silikonem </t>
  </si>
  <si>
    <t>m.č.126: 2,685+4,475+0,25+4,675+4,121</t>
  </si>
  <si>
    <t>m.č.127: 3,764+6,02+0,275+4,65*2+0,10+3,525</t>
  </si>
  <si>
    <t>771579791R00</t>
  </si>
  <si>
    <t xml:space="preserve">Příplatek za plochu podlah keram. do 5 m2 jednotl. </t>
  </si>
  <si>
    <t>771579795X00</t>
  </si>
  <si>
    <t xml:space="preserve">Příplatek za spárování pryskyřicí - plošně </t>
  </si>
  <si>
    <t>SPCM 771001</t>
  </si>
  <si>
    <t>Dlažba Imola Creative Concrete 60x60cm grey</t>
  </si>
  <si>
    <t>137,20*1,07</t>
  </si>
  <si>
    <t>998771201R00</t>
  </si>
  <si>
    <t xml:space="preserve">Přesun hmot pro podlahy z dlaždic, výšky do 6 m </t>
  </si>
  <si>
    <t>776</t>
  </si>
  <si>
    <t>Podlahy povlakové</t>
  </si>
  <si>
    <t>776101121R00</t>
  </si>
  <si>
    <t xml:space="preserve">Provedení penetrace podkladu </t>
  </si>
  <si>
    <t>Povlaková organická podlaha: 381,3000</t>
  </si>
  <si>
    <t>776421100R00</t>
  </si>
  <si>
    <t xml:space="preserve">Lepení podlahových soklíků z PVC a vinylu </t>
  </si>
  <si>
    <t>m.č.101: 5,369+2,96+1,645+0,445+4,786+6,75</t>
  </si>
  <si>
    <t>m.č.102: 9,723+8,35+1,324+4,126+3,199+9,601+0,222</t>
  </si>
  <si>
    <t>m.č.103: 6,423+7,10+1,176</t>
  </si>
  <si>
    <t>m.č.108: 4,79+4,35</t>
  </si>
  <si>
    <t>m.č.111: 10,15+6,65+1,00+8,137</t>
  </si>
  <si>
    <t>m.č.123: 3,28+1,14+5,54</t>
  </si>
  <si>
    <t>776521200R00</t>
  </si>
  <si>
    <t xml:space="preserve">Lepení povlak.podlah, dílce PVC a vinyl </t>
  </si>
  <si>
    <t>m.č.101: 42,10</t>
  </si>
  <si>
    <t>m.č.102: 37,50</t>
  </si>
  <si>
    <t>m.č.103: 18,10</t>
  </si>
  <si>
    <t>m.č.105: 63,40</t>
  </si>
  <si>
    <t>m.č.106: 63,40</t>
  </si>
  <si>
    <t>m.č.109: 23,30</t>
  </si>
  <si>
    <t>m.č.110: 40,60</t>
  </si>
  <si>
    <t>m.č.111: 75,40</t>
  </si>
  <si>
    <t>776971509R00</t>
  </si>
  <si>
    <t>O10 - rohož textilní dle výpisu prvků</t>
  </si>
  <si>
    <t>Vnitřní čistící zóny: (1,62+2,05)*1,50</t>
  </si>
  <si>
    <t>776972127R00</t>
  </si>
  <si>
    <t>O09 - rohož z Al profilů dle výpisu prvků</t>
  </si>
  <si>
    <t>Venkovní čistící zóny: (1,62+2,05)*1,00</t>
  </si>
  <si>
    <t>776976101R00</t>
  </si>
  <si>
    <t>O09-10 - rám pro zapuštění z Al profilů L dle výpisu prvků</t>
  </si>
  <si>
    <t>Venkovní čistící zóny: (1,62+2,05+1,00*2)*2</t>
  </si>
  <si>
    <t>Vnitřní čistící zóny: (1,62+2,05+1,50*2)*2</t>
  </si>
  <si>
    <t>776981121X00</t>
  </si>
  <si>
    <t xml:space="preserve">Lišta přechodová, stejná výška krytin </t>
  </si>
  <si>
    <t>Rozdílné krytiny mezi ocel.zárubněmi: 0,70*3+0,80*5+0,90*3</t>
  </si>
  <si>
    <t>776994111R00</t>
  </si>
  <si>
    <t xml:space="preserve">Svařování povlakových podlah z pásů nebo čtverců </t>
  </si>
  <si>
    <t>m.č.101: 4,232+4,08*3+3,753</t>
  </si>
  <si>
    <t>m.č.102: 0,90*5+6,00</t>
  </si>
  <si>
    <t>m.č.103: 1,20+4,20</t>
  </si>
  <si>
    <t>m.č.105: 6,20*4</t>
  </si>
  <si>
    <t>m.č.106: 6,35+6,20*3</t>
  </si>
  <si>
    <t>m.č.108: 0</t>
  </si>
  <si>
    <t>m.č.109: 0,90*2+0,80*3+0,70+4,20</t>
  </si>
  <si>
    <t>m.č.110: 6,50+6,20*2</t>
  </si>
  <si>
    <t>m.č.111: 3,65+12,118*2+0,10+4,43</t>
  </si>
  <si>
    <t>m.č.123: 1,68+2,39*2</t>
  </si>
  <si>
    <t>SPCM 776001</t>
  </si>
  <si>
    <t>Wineo PureLine Levante, role 20x2m</t>
  </si>
  <si>
    <t>Prořez 4%: (381,3000+197,8890*0,058)*1,04</t>
  </si>
  <si>
    <t>SPCM 776002</t>
  </si>
  <si>
    <t>Wineo PureLine Levante, svařovací šňůra, 60m/bal.</t>
  </si>
  <si>
    <t>bal.</t>
  </si>
  <si>
    <t>Ztratné 2%: (152,751*1,02)/60</t>
  </si>
  <si>
    <t>SPCM 776003</t>
  </si>
  <si>
    <t>Obvodová lišta Bolta pro vkládaný pásek, á 2,5mb</t>
  </si>
  <si>
    <t>Ztratné 2%: 197,8890*1,02</t>
  </si>
  <si>
    <t>998776201R00</t>
  </si>
  <si>
    <t xml:space="preserve">Přesun hmot pro podlahy povlakové, výšky do 6 m </t>
  </si>
  <si>
    <t>781</t>
  </si>
  <si>
    <t>Obklady keramické</t>
  </si>
  <si>
    <t>781101210R00</t>
  </si>
  <si>
    <t xml:space="preserve">Penetrace podkladu pod obklady </t>
  </si>
  <si>
    <t>781475120R00</t>
  </si>
  <si>
    <t xml:space="preserve">Obklad vnitřní stěn keramický, do tmele, 30x60 cm </t>
  </si>
  <si>
    <t>m.č.104: 2,60*(2,35+1,85*2)*2</t>
  </si>
  <si>
    <t>m.č.113: 2,60*(2,40+1,90+(0,90+1,65)*2)*2</t>
  </si>
  <si>
    <t>m.č.114: 2,60*(2,55+(0,50+3,80+0,95+1,65)*2)</t>
  </si>
  <si>
    <t>m.č.115: 2,60*(1,20+1,90)*2</t>
  </si>
  <si>
    <t>m.č.120:2,60*(1,905+2,15+0,30+1,90+2,025+(0,90+1,60)*2)*2</t>
  </si>
  <si>
    <t>dtto otv:-0,95*2,60-0,70*1,97*6</t>
  </si>
  <si>
    <t>m.č.121:2,60*(1,80+2,15+0,30)</t>
  </si>
  <si>
    <t>dtto otv:-1,05*2,60</t>
  </si>
  <si>
    <t>m.č.122:2,60*(12,337+(1,65*2+0,90+0,95)*2)</t>
  </si>
  <si>
    <t>dtto otv:-0,95*2,60-0,70*1,97*4</t>
  </si>
  <si>
    <t>m.č.124: 2,60*(1,40+1,85)*2</t>
  </si>
  <si>
    <t>m.č.125: 2,60*(2,33+1,85)*2</t>
  </si>
  <si>
    <t>m.č.126: 2,60*(1,84+1,445*2+2,515+1,10+1,00)*2</t>
  </si>
  <si>
    <t>m.č.127: 2,60*(1,84+1,89*3+3,215+0,835*2+1,52)*2</t>
  </si>
  <si>
    <t>781479705R00</t>
  </si>
  <si>
    <t xml:space="preserve">Přípl.za spárovací hmotu - plošně </t>
  </si>
  <si>
    <t>781479711R00</t>
  </si>
  <si>
    <t xml:space="preserve">Příplatek k obkladu stěn keram.,za plochu do 10 m2 </t>
  </si>
  <si>
    <t>781491001R00</t>
  </si>
  <si>
    <t xml:space="preserve">Montáž lišt k obkladům </t>
  </si>
  <si>
    <t>16*2,5</t>
  </si>
  <si>
    <t>781-R001</t>
  </si>
  <si>
    <t>Vlepení zrcadla včetně dodávky zrcadla</t>
  </si>
  <si>
    <t>ZR01: 1,84*0,60*2</t>
  </si>
  <si>
    <t>ZR02: 1,25*0,60*1</t>
  </si>
  <si>
    <t>ZR03: 1,90*0,60*2</t>
  </si>
  <si>
    <t>ZR04: 1,50*0,60*2</t>
  </si>
  <si>
    <t>SPCM 781001</t>
  </si>
  <si>
    <t>Obklad Imola RE-COLOUR 30x60cm silver</t>
  </si>
  <si>
    <t>(387,3077)*1,10</t>
  </si>
  <si>
    <t>SPCM 781002</t>
  </si>
  <si>
    <t>Lišta ukončovací L 10mm/2,5m eloxovaný hliník</t>
  </si>
  <si>
    <t>998781201R00</t>
  </si>
  <si>
    <t xml:space="preserve">Přesun hmot pro obklady keramické, výšky do 6 m </t>
  </si>
  <si>
    <t>783</t>
  </si>
  <si>
    <t>Nátěry</t>
  </si>
  <si>
    <t>783222100R00</t>
  </si>
  <si>
    <t xml:space="preserve">Nátěr syntetický kovových konstrukcí dvojnásobný </t>
  </si>
  <si>
    <t>Ocelové sloupy: 3,20*0,5278*2+3,50*0,6095*4</t>
  </si>
  <si>
    <t>dtto: 0,25*0,25*4+0,30*0,30*4+0,67*0,30*2+0,21*0,12*2</t>
  </si>
  <si>
    <t>Z03-05: 0,3512*((1,65+0,475)*2+7,00)*2</t>
  </si>
  <si>
    <t>783226100R00</t>
  </si>
  <si>
    <t xml:space="preserve">Nátěr syntetický kovových konstrukcí základní </t>
  </si>
  <si>
    <t>783851223X00</t>
  </si>
  <si>
    <t xml:space="preserve">Epoxidová stěrka tl.0,5mm vč. penetrace </t>
  </si>
  <si>
    <t>m.č.118, 119: 22,20+12,20</t>
  </si>
  <si>
    <t>dtto sokl 10cm: 0,10*(19,20+13,20)</t>
  </si>
  <si>
    <t>783-R001</t>
  </si>
  <si>
    <t>Práškové lakování</t>
  </si>
  <si>
    <t>Z01: (0,06+0,02)*2*((0,16+0,135)*5+8,80)+(0,05*0,17+0,01*0,22*2)*5</t>
  </si>
  <si>
    <t>dtto: 0,06*0,02*2</t>
  </si>
  <si>
    <t>Z02: (0,06+0,02)*2*(7,60+1,00*6)+0,06*0,02*2</t>
  </si>
  <si>
    <t>dtto: (0,04*0,02)*1,50*5+(0,05*0,17+0,01*0,22)*6</t>
  </si>
  <si>
    <t>784</t>
  </si>
  <si>
    <t>Malby</t>
  </si>
  <si>
    <t>784191101R00</t>
  </si>
  <si>
    <t xml:space="preserve">Penetrace podkladu univerzální Primalex 1x </t>
  </si>
  <si>
    <t>784195212R00</t>
  </si>
  <si>
    <t xml:space="preserve">Malba Primalex Plus, bílá, bez penetrace, 2 x </t>
  </si>
  <si>
    <t>Na sádrové omítce - m.č.101: 3,00*(4,08+10,32)*2</t>
  </si>
  <si>
    <t>m.č.102: 2,60*(20,30+1,67+0,60)*2</t>
  </si>
  <si>
    <t>dtto otv: -1,67*(2,90+2,60)-1,05*2,60*5</t>
  </si>
  <si>
    <t>m.č.103: 3,00*(3,70+5,85)*2</t>
  </si>
  <si>
    <t>m.č.105: 3,00*(9,925+5,85)*2</t>
  </si>
  <si>
    <t>m.č.106: 3,00*(9,975+5,85)*2</t>
  </si>
  <si>
    <t>m.č.108: 2,80*(1,90+4,35)*2</t>
  </si>
  <si>
    <t>dtto otv: -1,65*2,80*2</t>
  </si>
  <si>
    <t>m.č.109: 2,60*(12,45+1,67+0,60)*2</t>
  </si>
  <si>
    <t>dtto otv: -1,65*2,90-1,67*2,60*2-(1,05*2+0,95*2+0,85)*2,60</t>
  </si>
  <si>
    <t>m.č.110: 3,00*(6,30+5,85)*2</t>
  </si>
  <si>
    <t>dtto otv: -6,05*3,00-1,05*2,60</t>
  </si>
  <si>
    <t>m.č.111 :3,00*(6,50+11,77)*2</t>
  </si>
  <si>
    <t>m.č.123: 3,13*((3,225+2,39)*2-1,68)+3,065*1,455*2</t>
  </si>
  <si>
    <t>dtto ostění - m.č.101:0,20*(2,625*6+1,05+0,95*2)+0,15*(3,00*2+2,05)</t>
  </si>
  <si>
    <t>m.č.103:0,15*(2,625*2+1,05)+0,35*(3,00*2+3,55)</t>
  </si>
  <si>
    <t>m.č.105:0,15*(2,625*2+1,05)+0,35*(3,00*2+9,70)</t>
  </si>
  <si>
    <t>m.č.106:0,15*(2,625*2+1,05)*2+0,35*(3,00*2+9,85)</t>
  </si>
  <si>
    <t>m.č.110:0,15*(2,625*2+1,05)+0,35*(3,00*2+6,05)</t>
  </si>
  <si>
    <t>m.č.111:0,30*(2,10*2+1,05)+0,35*(3,00*2+4,43+6,10)+0,25*3,00*4</t>
  </si>
  <si>
    <t>Na MVC omítce - m.č.107: 3,35*(11,845+(3,25+0,60)*2)</t>
  </si>
  <si>
    <t>m.č.112: 3,35*(6,00+(3,25+0,60)*2)</t>
  </si>
  <si>
    <t>m.č.118: 3,09*(3,50*2+6,35)</t>
  </si>
  <si>
    <t>m.č.119: 3,09*(3,50*2+3,50)</t>
  </si>
  <si>
    <t>Na SDK podhledu - m.č.104:4,40</t>
  </si>
  <si>
    <t>m.č.108:8,50</t>
  </si>
  <si>
    <t>m.č.123:9,00</t>
  </si>
  <si>
    <t>m.č.102 a 109 niky pro vestavěné skříně:(0,60+0,75)*(6,00+4,20)</t>
  </si>
  <si>
    <t>Na CVK podhledu - m.č.120:11,40</t>
  </si>
  <si>
    <t>799</t>
  </si>
  <si>
    <t>Ostatní</t>
  </si>
  <si>
    <t>799-R001</t>
  </si>
  <si>
    <t>D+M světlovodu</t>
  </si>
  <si>
    <t>celkem: 11</t>
  </si>
  <si>
    <t>M21</t>
  </si>
  <si>
    <t>Elektromontáže</t>
  </si>
  <si>
    <t>388996111X00</t>
  </si>
  <si>
    <t>Chránička kabelu z HDPE do DN 63 mm vč. protahovacího drátu, vložení do konstrukce</t>
  </si>
  <si>
    <t>Chráničky DN50 v ŽB stropní desce pódia: 8*3,50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</si>
  <si>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</si>
  <si>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</si>
  <si>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</si>
  <si>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</si>
  <si>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</si>
  <si>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</si>
  <si>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</si>
  <si>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</si>
  <si>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</si>
  <si>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</si>
  <si>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979990101R00</t>
  </si>
  <si>
    <t xml:space="preserve">Poplatek za skládku suti - směs betonu a cihel </t>
  </si>
  <si>
    <t>979990163R00</t>
  </si>
  <si>
    <t xml:space="preserve">Poplatek za skládku suti - plast+sklo </t>
  </si>
  <si>
    <t>Stavební objekty</t>
  </si>
  <si>
    <t>1 Stavební objekty</t>
  </si>
  <si>
    <t>1.1 ASŘ + statika</t>
  </si>
  <si>
    <t>Stavební výpomoci</t>
  </si>
  <si>
    <t>115100001RAA</t>
  </si>
  <si>
    <t>Čerpání vody na výšku 10 m, do 500 l včetně pohotovosti čerpací soupravy</t>
  </si>
  <si>
    <t>hod</t>
  </si>
  <si>
    <t>132200112RAC</t>
  </si>
  <si>
    <t>Hloubení zapaž.rýh šířky.do 200 cm v hornině.1-4 pažení, odvoz 10 km, uložení na skládku</t>
  </si>
  <si>
    <t>71*0,8*1,6</t>
  </si>
  <si>
    <t>133100010RAC</t>
  </si>
  <si>
    <t>Hloubení šachet, pažení a rozepření, v hornině 1-4  odvoz do 10 km, uložení na skládku</t>
  </si>
  <si>
    <t>2*2*2,4*2</t>
  </si>
  <si>
    <t>174100010RAC</t>
  </si>
  <si>
    <t>Zásyp jam, rýh a šachet sypaninou dovoz sypaniny ze vzdálenosti 1 km</t>
  </si>
  <si>
    <t>90,88-19,2-25,56</t>
  </si>
  <si>
    <t>8</t>
  </si>
  <si>
    <t>Trubní vedení</t>
  </si>
  <si>
    <t>899623141R00</t>
  </si>
  <si>
    <t xml:space="preserve">Obetonování potrubí nebo zdiva stok betonem B 12,5 </t>
  </si>
  <si>
    <t>71*0,8*0,45</t>
  </si>
  <si>
    <t>721</t>
  </si>
  <si>
    <t>Vnitřní kanalizace</t>
  </si>
  <si>
    <t>721151209R00</t>
  </si>
  <si>
    <t xml:space="preserve">Potrubí Geberit, dešťové, D 125 x 4,9 </t>
  </si>
  <si>
    <t>721173406R00</t>
  </si>
  <si>
    <t xml:space="preserve">Potrubí zvuk tlumicí připojovací DN 100 </t>
  </si>
  <si>
    <t>721176223R00</t>
  </si>
  <si>
    <t xml:space="preserve">Potrubí KG svodné (ležaté) v zemi DN 125 x 3,2 mm </t>
  </si>
  <si>
    <t>721176222R00</t>
  </si>
  <si>
    <t xml:space="preserve">Potrubí KG svodné (ležaté) v zemi DN 100 x 3,2 mm </t>
  </si>
  <si>
    <t>721176104R00</t>
  </si>
  <si>
    <t xml:space="preserve">Potrubí HT připojovací DN 70 x 1,9 mm </t>
  </si>
  <si>
    <t>721170963R00</t>
  </si>
  <si>
    <t xml:space="preserve">Oprava - propojení dosavadního potrubí PVC DN 75 </t>
  </si>
  <si>
    <t>721170965R00</t>
  </si>
  <si>
    <t xml:space="preserve">Oprava - propojení dosavadního potrubí PVC DN 110 </t>
  </si>
  <si>
    <t>721170973R00</t>
  </si>
  <si>
    <t xml:space="preserve">Oprava potrubí z PVC, krácení trub DN 75 </t>
  </si>
  <si>
    <t>721170975R00</t>
  </si>
  <si>
    <t xml:space="preserve">Oprava potrubí z PVC, krácení trub DN 110 </t>
  </si>
  <si>
    <t>721176105R00</t>
  </si>
  <si>
    <t xml:space="preserve">Potrubí HT připojovací DN 100 x 2,7 mm </t>
  </si>
  <si>
    <t>721176102R00</t>
  </si>
  <si>
    <t xml:space="preserve">Potrubí HT připojovací DN 40 x 1,8 mm </t>
  </si>
  <si>
    <t>721194104R00</t>
  </si>
  <si>
    <t xml:space="preserve">Vyvedení odpadních výpustek D 40 x 1,8 </t>
  </si>
  <si>
    <t>721194107R00</t>
  </si>
  <si>
    <t xml:space="preserve">Vyvedení odpadních výpustek D 75 x 1,9 </t>
  </si>
  <si>
    <t>721194109R00</t>
  </si>
  <si>
    <t xml:space="preserve">Vyvedení odpadních výpustek D 110 x 2,3 </t>
  </si>
  <si>
    <t>721-002</t>
  </si>
  <si>
    <t>Revizní šachta pro čistící kus</t>
  </si>
  <si>
    <t>28614758.A</t>
  </si>
  <si>
    <t>Kus čistící KGRE-PE DN 160</t>
  </si>
  <si>
    <t>28615443.A</t>
  </si>
  <si>
    <t>Kus čisticí HTRE DN 100 mm PP</t>
  </si>
  <si>
    <t>721175213R00</t>
  </si>
  <si>
    <t xml:space="preserve">Automat. uzávěr proti vodě HL710.1 zajišť., DN 200 </t>
  </si>
  <si>
    <t>55162410.A</t>
  </si>
  <si>
    <t>HL317 vpusť podlah. DN 50/70/100 mřížka nerez</t>
  </si>
  <si>
    <t>721170909R00</t>
  </si>
  <si>
    <t xml:space="preserve">Oprava potrubí PVC odpadní, vsazení odbočky DN 110 </t>
  </si>
  <si>
    <t>721170907R00</t>
  </si>
  <si>
    <t xml:space="preserve">Oprava potrubí PVC odpadní, vsazení odbočky DN 75 </t>
  </si>
  <si>
    <t>998721101R00</t>
  </si>
  <si>
    <t xml:space="preserve">Přesun hmot pro vnitřní kanalizaci, výšky do 6 m </t>
  </si>
  <si>
    <t>722</t>
  </si>
  <si>
    <t>Vnitřní vodovod</t>
  </si>
  <si>
    <t>722172214R00</t>
  </si>
  <si>
    <t xml:space="preserve">Potrubí z PP, těžká řada, D 40/3,6 </t>
  </si>
  <si>
    <t>722172315R00</t>
  </si>
  <si>
    <t xml:space="preserve">Potrubí z PPR , studená, D 50/6,9 mm </t>
  </si>
  <si>
    <t>722172312R00</t>
  </si>
  <si>
    <t xml:space="preserve">Potrubí z PPR, studená, D 25/3,5 mm </t>
  </si>
  <si>
    <t>722172331R00</t>
  </si>
  <si>
    <t xml:space="preserve">Potrubí z PPR, teplá, D 20/3,4 mm </t>
  </si>
  <si>
    <t>722172332R00</t>
  </si>
  <si>
    <t xml:space="preserve">Potrubí z PPR, teplá, D 25/4,2 mm </t>
  </si>
  <si>
    <t>722172333R00</t>
  </si>
  <si>
    <t xml:space="preserve">Potrubí z PPR, teplá, D 32/5,4 mm </t>
  </si>
  <si>
    <t>722182001RT1</t>
  </si>
  <si>
    <t>Montáž izolačních skruží na potrubí přímé DN 25 samolepící spoj, rychlouzávěr</t>
  </si>
  <si>
    <t>722182004RT1</t>
  </si>
  <si>
    <t>Montáž izolačních skruží na potrubí přímé DN 40 samolepící spoj, rychlouzávěr</t>
  </si>
  <si>
    <t>722201202R00</t>
  </si>
  <si>
    <t xml:space="preserve">Nástěnka  pro trubky multi a flexi 20xR1/2 </t>
  </si>
  <si>
    <t>722220121R00</t>
  </si>
  <si>
    <t xml:space="preserve">Nástěnka K 247, pro baterii G 1/2 </t>
  </si>
  <si>
    <t>pár</t>
  </si>
  <si>
    <t>722229101R00</t>
  </si>
  <si>
    <t xml:space="preserve">Montáž vodovodních armatur,2závit, G 1/2 </t>
  </si>
  <si>
    <t>722230103R00</t>
  </si>
  <si>
    <t xml:space="preserve">Armatura se 2závity - ventil přímý G 1 </t>
  </si>
  <si>
    <t>722239103R00</t>
  </si>
  <si>
    <t xml:space="preserve">Montáž vodovodních armatur 2závity, G 1 </t>
  </si>
  <si>
    <t>722230104R00</t>
  </si>
  <si>
    <t xml:space="preserve">Armatura se 2závity - ventil přímý , G 5/4 </t>
  </si>
  <si>
    <t>722239104R00</t>
  </si>
  <si>
    <t xml:space="preserve">Montáž vodovodních armatur 2závity, G 5/4 </t>
  </si>
  <si>
    <t>722-004</t>
  </si>
  <si>
    <t>Armatury pro zásobník TUV-technická místnost</t>
  </si>
  <si>
    <t>722262151R00</t>
  </si>
  <si>
    <t xml:space="preserve">Vodoměry, voda do 30°C, přírub. šroub. DN 50A, R/2 </t>
  </si>
  <si>
    <t>42231500</t>
  </si>
  <si>
    <t>Kohout kulový  PN11 DN 40</t>
  </si>
  <si>
    <t>892233111R00</t>
  </si>
  <si>
    <t xml:space="preserve">Desinfekce vodovodního potrubí DN 70 </t>
  </si>
  <si>
    <t>892241111R00</t>
  </si>
  <si>
    <t xml:space="preserve">Tlaková zkouška vodovodního potrubí DN 80 </t>
  </si>
  <si>
    <t>722-005</t>
  </si>
  <si>
    <t>Arnatura BA-oddělovač DN40</t>
  </si>
  <si>
    <t>722254231RT4</t>
  </si>
  <si>
    <t>Hydrantový systém D25, box nerez průměr 25/30, stálotvará hadice</t>
  </si>
  <si>
    <t>722130916R00</t>
  </si>
  <si>
    <t xml:space="preserve">Oprava-přeřezání ocelové trubky DN 50 </t>
  </si>
  <si>
    <t>722131904R00</t>
  </si>
  <si>
    <t xml:space="preserve">Oprava-mezikus do závit.potr.,dlouhý závit G 5/4 </t>
  </si>
  <si>
    <t>998722101R00</t>
  </si>
  <si>
    <t xml:space="preserve">Přesun hmot pro vnitřní vodovod, výšky do 6 m </t>
  </si>
  <si>
    <t>725</t>
  </si>
  <si>
    <t>Zařizovací předměty</t>
  </si>
  <si>
    <t>725200020RA0</t>
  </si>
  <si>
    <t xml:space="preserve">Montáž zařizovacích předmětů - pisoár </t>
  </si>
  <si>
    <t>725829301RT2</t>
  </si>
  <si>
    <t>Montáž baterie umyv.a dřezové stojánkové včetně baterie</t>
  </si>
  <si>
    <t>725200010RA0</t>
  </si>
  <si>
    <t xml:space="preserve">Montáž zařizovacích předmětů - klozet+výlevka </t>
  </si>
  <si>
    <t>725200030RA0</t>
  </si>
  <si>
    <t xml:space="preserve">Montáž zařizovacích předmětů - umyvadlo </t>
  </si>
  <si>
    <t>725829201R00</t>
  </si>
  <si>
    <t xml:space="preserve">Montáž baterie umyv.a dřezové nástěnné chromové </t>
  </si>
  <si>
    <t>725869214R00</t>
  </si>
  <si>
    <t xml:space="preserve">Montáž uzávěrek zápach.dřez.dvojitý D 40 </t>
  </si>
  <si>
    <t>725869101R00</t>
  </si>
  <si>
    <t xml:space="preserve">Montáž uzávěrek zápach.umyvadlových D 32 </t>
  </si>
  <si>
    <t>725-004</t>
  </si>
  <si>
    <t>Elektrický ohřívač -zásobník 10 litrů</t>
  </si>
  <si>
    <t>725-005</t>
  </si>
  <si>
    <t>Elektrický ohřívač-zásobník 20 litrů</t>
  </si>
  <si>
    <t>998725103R00</t>
  </si>
  <si>
    <t xml:space="preserve">Přesun hmot pro zařizovací předměty, výšky do 24 m </t>
  </si>
  <si>
    <t>1.4.1_1 Zdravotně technická instalace</t>
  </si>
  <si>
    <t>E794301</t>
  </si>
  <si>
    <t>Umyvadlo klasické - s otvorem Concept Cube 60x46cm</t>
  </si>
  <si>
    <t>LISND22251</t>
  </si>
  <si>
    <t>Baterie umyvad. Cristina stojánková páková, chrom</t>
  </si>
  <si>
    <t>ZAS110</t>
  </si>
  <si>
    <t>Sifon umyvadlový , mosazný Easy designový 5/4"</t>
  </si>
  <si>
    <t>360210122</t>
  </si>
  <si>
    <t>Souprava na upevnění umyvadel -- M10x120 mm  NY</t>
  </si>
  <si>
    <t>970330000</t>
  </si>
  <si>
    <t>Ventil rohový Schell - Sanland s matkou</t>
  </si>
  <si>
    <t>7748B003-0075</t>
  </si>
  <si>
    <t>WC závěsné Vitra odpad vodorovný Sento Rim-Ex</t>
  </si>
  <si>
    <t>86-003-001</t>
  </si>
  <si>
    <t>Sedátko WC Vitra duraplastové s kov. panty Sento</t>
  </si>
  <si>
    <t>111.319.00.5</t>
  </si>
  <si>
    <t>Předstěnové systémy modul pro WC - ConceptDuofix</t>
  </si>
  <si>
    <t>110.353.00.5</t>
  </si>
  <si>
    <t>Předstěnové systémy modul pro WC - ConceptKombifix</t>
  </si>
  <si>
    <t>115.790.11.5</t>
  </si>
  <si>
    <t>Předstěnové systémy ovládací desky - Concept Sigma</t>
  </si>
  <si>
    <t>RAD 6663</t>
  </si>
  <si>
    <t>Pisoár - Concept 100 Normus s rad. splachovačem</t>
  </si>
  <si>
    <t>SLZ 01Y</t>
  </si>
  <si>
    <t>Baterie příslušenství Sanela - napájecí zdroj-5zař</t>
  </si>
  <si>
    <t>H8137140001041</t>
  </si>
  <si>
    <t>Umyvadlo speciální Jika - Mio s otvorem 64 cm bílá</t>
  </si>
  <si>
    <t>H8939020000001</t>
  </si>
  <si>
    <t>Sifon umyvadlový Laufen - LibertyLine</t>
  </si>
  <si>
    <t>H8206420000001</t>
  </si>
  <si>
    <t>WC závěsné Jika odpad vodorovný Olymp new</t>
  </si>
  <si>
    <t>H8932823000631</t>
  </si>
  <si>
    <t>Sedátko WC Jika duraplast. s kov. panty Olymp New</t>
  </si>
  <si>
    <t>H8946590000001</t>
  </si>
  <si>
    <t>Předstěnové systémy modul pro WC Jika HandicapPack</t>
  </si>
  <si>
    <t>H8510490000001</t>
  </si>
  <si>
    <t>Výlevka keramická Jika Mira závěsná  s plast. mříž</t>
  </si>
  <si>
    <t>H8903490008901</t>
  </si>
  <si>
    <t>WC příslušenství Jika - upev.kloz.a urin.  bílá</t>
  </si>
  <si>
    <t>H8936070000001</t>
  </si>
  <si>
    <t>Předstěnové systémy k výlevce Jika pro Mira</t>
  </si>
  <si>
    <t>H8936580000001</t>
  </si>
  <si>
    <t>Příslušenství k nádržce Jika - tlačítko PL3</t>
  </si>
  <si>
    <t>B 0106 AA</t>
  </si>
  <si>
    <t>Baterie dřezová - nástěnná páková Concept 100</t>
  </si>
  <si>
    <t>2001</t>
  </si>
  <si>
    <t>Doplněk zásobník na ručníky AZP skládané</t>
  </si>
  <si>
    <t>1012</t>
  </si>
  <si>
    <t>Doplněk koš AZP objem 45,4 l 390x585x200mm nerez</t>
  </si>
  <si>
    <t>3009</t>
  </si>
  <si>
    <t>Doplněk dávkovač AZP závěsný na mýdlo 1l</t>
  </si>
  <si>
    <t>Z 902</t>
  </si>
  <si>
    <t>Doplněk WC sada AZP -  nerez-brus</t>
  </si>
  <si>
    <t>Z 912 (WC BAG-K</t>
  </si>
  <si>
    <t>Doplněk zásobník na sáčky AZP -  nerez-brus</t>
  </si>
  <si>
    <t>1010</t>
  </si>
  <si>
    <t>Doplněk koš AZP uzavřený 190x255x95mm nerez</t>
  </si>
  <si>
    <t>9006</t>
  </si>
  <si>
    <t>Doplněk háček AZP na kabáty  matné provedení</t>
  </si>
  <si>
    <t>NZR 4 INV</t>
  </si>
  <si>
    <t>Doplněk zrcadlo AZP - 405x625 mm nerez</t>
  </si>
  <si>
    <t>IMR 01</t>
  </si>
  <si>
    <t>Doplněk madlo AZP invalidní na zeď rovné 813mm</t>
  </si>
  <si>
    <t>IMP 01</t>
  </si>
  <si>
    <t>Doplněk madlo AZP invalidní U madlo pevné 813mm</t>
  </si>
  <si>
    <t>IMS 02</t>
  </si>
  <si>
    <t>Doplněk madlo AZP invalidní U madlo sklopné 813mm</t>
  </si>
  <si>
    <t>229473</t>
  </si>
  <si>
    <t>Ohřívač elektrický zásobníkový, 2 kW/230V-10 l</t>
  </si>
  <si>
    <t>Stiebel Eltron SHU 10 SLi, tlakový, smaltovaná nádrž ocelová, bílý</t>
  </si>
  <si>
    <t>1.4.1_2 Dodávka zařizovacích předmětů</t>
  </si>
  <si>
    <t>M01</t>
  </si>
  <si>
    <t>VZT 1.01 - Větrání učebny 105 a 106</t>
  </si>
  <si>
    <t>VZT-1.01</t>
  </si>
  <si>
    <t>Vzduchotechnická jednotka podstropní</t>
  </si>
  <si>
    <t>ks</t>
  </si>
  <si>
    <t>Vzduchotechnická jednotka podstropní, rozměry 2150x1570x570mm, rekuperační deskový výměník, EC ventilátory, Filtry kazetové G4, by-pass. Součástí jednotky je regulace. Objemový průtok vzduchu: 1700 m3/h</t>
  </si>
  <si>
    <t>VZT-1.02</t>
  </si>
  <si>
    <t>Elektrický potrubní ohřívač 500x250/10.5 -</t>
  </si>
  <si>
    <t>VZT-1.02a</t>
  </si>
  <si>
    <t>Kanálové čidlo teploty vzduchu</t>
  </si>
  <si>
    <t>VZT-1.03</t>
  </si>
  <si>
    <t>Regulační tubus na přívodu, průměr 250mm</t>
  </si>
  <si>
    <t>Průtok vzduchu: 750m3/h. Regulační tubus obsahuje regulační klapky se servopohnem a měření průtoku vzduchu.</t>
  </si>
  <si>
    <t>VZT-1.03a</t>
  </si>
  <si>
    <t>Univerzální část měření a regulace</t>
  </si>
  <si>
    <t>VZT-1.04</t>
  </si>
  <si>
    <t>Regulační tubus na odvodu, průměr 250mm</t>
  </si>
  <si>
    <t>VZT-1.04a</t>
  </si>
  <si>
    <t>Čidlo CO2</t>
  </si>
  <si>
    <t>VZT-1.04b</t>
  </si>
  <si>
    <t>Nástěnný digitální ovladač s displejem</t>
  </si>
  <si>
    <t>VZT-1.05</t>
  </si>
  <si>
    <t>Průtok vzduchu: 700m3/h. Regulační tubus obsahuje regulační klapky se servopohnem a měření průtoku vzduchu.</t>
  </si>
  <si>
    <t>VZT-1.05b</t>
  </si>
  <si>
    <t>VZT-1.06</t>
  </si>
  <si>
    <t>VZT-1.06a</t>
  </si>
  <si>
    <t>VZT-1.06b</t>
  </si>
  <si>
    <t>VZT-1.07</t>
  </si>
  <si>
    <t>Průtok vzduchu: 200m3/h. Regulační tubus obsahuje regulační klapky se servopohnem a měření průtoku vzduchu.</t>
  </si>
  <si>
    <t>VZT-1.07a</t>
  </si>
  <si>
    <t>VZT-1.08</t>
  </si>
  <si>
    <t>001</t>
  </si>
  <si>
    <t>002</t>
  </si>
  <si>
    <t>003</t>
  </si>
  <si>
    <t>Router VAV systému větrání</t>
  </si>
  <si>
    <t>004</t>
  </si>
  <si>
    <t>D-Link - 8-portů - switch VAV systému</t>
  </si>
  <si>
    <t>005</t>
  </si>
  <si>
    <t>Zaregulování jednotky</t>
  </si>
  <si>
    <t>006</t>
  </si>
  <si>
    <t>Zaregulování regulačních boxů</t>
  </si>
  <si>
    <t>007</t>
  </si>
  <si>
    <t>Tlumič hluku 500x250</t>
  </si>
  <si>
    <t>008</t>
  </si>
  <si>
    <t>Lineární vúsť dvouštěrbinová</t>
  </si>
  <si>
    <t>009</t>
  </si>
  <si>
    <t>Přpijovací Plenum box pro lineární vyúsť</t>
  </si>
  <si>
    <t>010</t>
  </si>
  <si>
    <t>Lineární vúsť dvouštěrbinová s rotačním</t>
  </si>
  <si>
    <t>011</t>
  </si>
  <si>
    <t>012</t>
  </si>
  <si>
    <t>Vyústka do kruhového jednořadá vč. regulace 200x75</t>
  </si>
  <si>
    <t>013</t>
  </si>
  <si>
    <t>014</t>
  </si>
  <si>
    <t>Přívodní potrubí - čtyřhranné sk.I</t>
  </si>
  <si>
    <t>bm</t>
  </si>
  <si>
    <t>015</t>
  </si>
  <si>
    <t>do obv. 1050mm vč 30% tvarovek</t>
  </si>
  <si>
    <t>016</t>
  </si>
  <si>
    <t>Přívodní potrubí - kruhové z pozink. plechu</t>
  </si>
  <si>
    <t>017</t>
  </si>
  <si>
    <t>o 200</t>
  </si>
  <si>
    <t>018</t>
  </si>
  <si>
    <t>o 160</t>
  </si>
  <si>
    <t>019</t>
  </si>
  <si>
    <t>o 150</t>
  </si>
  <si>
    <t>020</t>
  </si>
  <si>
    <t>Koleno 90° o 250</t>
  </si>
  <si>
    <t>021</t>
  </si>
  <si>
    <t>Koleno 90° o 150</t>
  </si>
  <si>
    <t>022</t>
  </si>
  <si>
    <t>Odbočka jednostranná 90° 250/150</t>
  </si>
  <si>
    <t>023</t>
  </si>
  <si>
    <t>Odbočka jednostranná 90° 200/150</t>
  </si>
  <si>
    <t>024</t>
  </si>
  <si>
    <t>Odbočka jednostranná 90° 150/150</t>
  </si>
  <si>
    <t>025</t>
  </si>
  <si>
    <t>Přechod osový krátký 250/200</t>
  </si>
  <si>
    <t>026</t>
  </si>
  <si>
    <t>Přechod osový krátký 200/150</t>
  </si>
  <si>
    <t>027</t>
  </si>
  <si>
    <t>Ohebná hadice průměr 250</t>
  </si>
  <si>
    <t>028</t>
  </si>
  <si>
    <t>Ohebná hadice průměr 150</t>
  </si>
  <si>
    <t>029</t>
  </si>
  <si>
    <t>Tepelná izolace kaučuková, tl. 20mm</t>
  </si>
  <si>
    <t>030</t>
  </si>
  <si>
    <t>Odvodní potrubí - čtyřhranné sk.I</t>
  </si>
  <si>
    <t>031</t>
  </si>
  <si>
    <t>Odvodní potrubí - kruhové z pozink. plechu</t>
  </si>
  <si>
    <t>032</t>
  </si>
  <si>
    <t>033</t>
  </si>
  <si>
    <t>034</t>
  </si>
  <si>
    <t>035</t>
  </si>
  <si>
    <t>o 125</t>
  </si>
  <si>
    <t>036</t>
  </si>
  <si>
    <t>037</t>
  </si>
  <si>
    <t>Koleno 90° o 160</t>
  </si>
  <si>
    <t>038</t>
  </si>
  <si>
    <t>039</t>
  </si>
  <si>
    <t>040</t>
  </si>
  <si>
    <t>041</t>
  </si>
  <si>
    <t>Odbočka jednostranná 90° 160/160</t>
  </si>
  <si>
    <t>042</t>
  </si>
  <si>
    <t>043</t>
  </si>
  <si>
    <t>044</t>
  </si>
  <si>
    <t>045</t>
  </si>
  <si>
    <t>Přechod osový krátký 160/125</t>
  </si>
  <si>
    <t>046</t>
  </si>
  <si>
    <t>047</t>
  </si>
  <si>
    <t>048</t>
  </si>
  <si>
    <t>Montážní,spojovací, těsníci, pomocný materiál.</t>
  </si>
  <si>
    <t>049</t>
  </si>
  <si>
    <t>Stavební výpomocné práce</t>
  </si>
  <si>
    <t>050</t>
  </si>
  <si>
    <t>Kompletní montáž</t>
  </si>
  <si>
    <t>včetně zprovoznění, zaregulování, protokolu o zaregulování. Předání díla včetně veškeré průvodně technické dokumentace a dokumentace skutečného provedení.</t>
  </si>
  <si>
    <t>M02</t>
  </si>
  <si>
    <t>VZT 2.01 - Větrání učebny 110 a 111</t>
  </si>
  <si>
    <t>VZT-2.01</t>
  </si>
  <si>
    <t>VZT-2.02</t>
  </si>
  <si>
    <t>VZT-2.02a</t>
  </si>
  <si>
    <t>VZT-2.03</t>
  </si>
  <si>
    <t>Regulační tubus na přívodu, průměr 315mm</t>
  </si>
  <si>
    <t>Průtok vzduchu: 950m3/h. Regulační tubus obsahuje regulační klapky se servopohnem a měření průtoku vzduchu.</t>
  </si>
  <si>
    <t>VZT-2.03a</t>
  </si>
  <si>
    <t>VZT-2.04</t>
  </si>
  <si>
    <t>Regulační tubus na odvodu, průměr 315mm</t>
  </si>
  <si>
    <t>VZT-2.04a</t>
  </si>
  <si>
    <t>VZT-2.04b</t>
  </si>
  <si>
    <t>VZT-2.05</t>
  </si>
  <si>
    <t>VZT-2.05a</t>
  </si>
  <si>
    <t>VZT-2.06</t>
  </si>
  <si>
    <t>052</t>
  </si>
  <si>
    <t>053</t>
  </si>
  <si>
    <t>054</t>
  </si>
  <si>
    <t>Router VAV systému větrání vč. naprogramování a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</si>
  <si>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</si>
  <si>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</si>
  <si>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</si>
  <si>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</si>
  <si>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</si>
  <si>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</si>
  <si>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</si>
  <si>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</si>
  <si>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</si>
  <si>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</si>
  <si>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</si>
  <si>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</si>
  <si>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o 250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</si>
  <si>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</si>
  <si>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</si>
  <si>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</si>
  <si>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</si>
  <si>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</si>
  <si>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</si>
  <si>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</si>
  <si>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</si>
  <si>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</si>
  <si>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</si>
  <si>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</si>
  <si>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</si>
  <si>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</si>
  <si>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</si>
  <si>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</si>
  <si>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</si>
  <si>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</si>
  <si>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</si>
  <si>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Koleno 90° o 315</t>
  </si>
  <si>
    <t>085</t>
  </si>
  <si>
    <t>086</t>
  </si>
  <si>
    <t>087</t>
  </si>
  <si>
    <t>Koleno 45° o 250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</si>
  <si>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</si>
  <si>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</si>
  <si>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</si>
  <si>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</si>
  <si>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</si>
  <si>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</si>
  <si>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</si>
  <si>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</si>
  <si>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</si>
  <si>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</si>
  <si>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Kompletní montáž, včetně zprovoznění, zaregulování, protokolu o zaregulování. Předání díla včetně veškeré průvodně technické dokumentace a dokumentace skutečného provedení.</t>
  </si>
  <si>
    <t>M03</t>
  </si>
  <si>
    <t>VZT 3.01 - Větrání WC chlapci</t>
  </si>
  <si>
    <t>VZT-3.01</t>
  </si>
  <si>
    <t>Potrubní ventilátor průměr 160 s doběhem</t>
  </si>
  <si>
    <t>098</t>
  </si>
  <si>
    <t>Spojovací manžeta průměr 160</t>
  </si>
  <si>
    <t>099</t>
  </si>
  <si>
    <t>099a</t>
  </si>
  <si>
    <t>Tlumič hluku kruhový 160/900</t>
  </si>
  <si>
    <t>100</t>
  </si>
  <si>
    <t>Plastový talířový ventil odvodní s montážním</t>
  </si>
  <si>
    <t>101</t>
  </si>
  <si>
    <t>Kruhové potrubí z pozink. plechu</t>
  </si>
  <si>
    <t>102</t>
  </si>
  <si>
    <t>103</t>
  </si>
  <si>
    <t>104</t>
  </si>
  <si>
    <t>Koleno 90° o 200</t>
  </si>
  <si>
    <t>105</t>
  </si>
  <si>
    <t>Odbočka jednostranná 90° 200/160</t>
  </si>
  <si>
    <t>106</t>
  </si>
  <si>
    <t>107</t>
  </si>
  <si>
    <t>Odbočka jednostranná 90° 160/125</t>
  </si>
  <si>
    <t>108</t>
  </si>
  <si>
    <t>Přechod osový krátký 200/160</t>
  </si>
  <si>
    <t>109</t>
  </si>
  <si>
    <t>110</t>
  </si>
  <si>
    <t>Ohebná hadice průměr 125</t>
  </si>
  <si>
    <t>111</t>
  </si>
  <si>
    <t>112</t>
  </si>
  <si>
    <t>Stavební výpomocné práce (Prostupy, ...)</t>
  </si>
  <si>
    <t>113</t>
  </si>
  <si>
    <t>M04</t>
  </si>
  <si>
    <t>VZT 4.01 - Větrání WC dívky</t>
  </si>
  <si>
    <t>VZT-4.01</t>
  </si>
  <si>
    <t>114</t>
  </si>
  <si>
    <t>115</t>
  </si>
  <si>
    <t>Zpětná klapka průměr 160</t>
  </si>
  <si>
    <t>116</t>
  </si>
  <si>
    <t>117</t>
  </si>
  <si>
    <t>118</t>
  </si>
  <si>
    <t>119</t>
  </si>
  <si>
    <t>120</t>
  </si>
  <si>
    <t>Koleno 90° o 125</t>
  </si>
  <si>
    <t>121</t>
  </si>
  <si>
    <t>122</t>
  </si>
  <si>
    <t>Odbočka jednostranná 90° 125/125</t>
  </si>
  <si>
    <t>123</t>
  </si>
  <si>
    <t>124</t>
  </si>
  <si>
    <t>125</t>
  </si>
  <si>
    <t>126</t>
  </si>
  <si>
    <t>127</t>
  </si>
  <si>
    <t>M05</t>
  </si>
  <si>
    <t>VZT 5.01 - Větrání úklid</t>
  </si>
  <si>
    <t>VZT-5.01</t>
  </si>
  <si>
    <t>Potrubní ventilátor průměr 125 s doběhem</t>
  </si>
  <si>
    <t>128</t>
  </si>
  <si>
    <t>129</t>
  </si>
  <si>
    <t>Zpětná klapka průměr 125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</si>
  <si>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</si>
  <si>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</si>
  <si>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</si>
  <si>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</si>
  <si>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</si>
  <si>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</si>
  <si>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</si>
  <si>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</si>
  <si>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</si>
  <si>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M06</t>
  </si>
  <si>
    <t>VZT 6.01 - Větrání WC chlapci</t>
  </si>
  <si>
    <t>VZT-6.01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</si>
  <si>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</si>
  <si>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</si>
  <si>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</si>
  <si>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</si>
  <si>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</si>
  <si>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</si>
  <si>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</si>
  <si>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</si>
  <si>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</si>
  <si>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</si>
  <si>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</si>
  <si>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Odbočka jednostranná 90° 200/200</t>
  </si>
  <si>
    <t>150</t>
  </si>
  <si>
    <t>151</t>
  </si>
  <si>
    <t>152</t>
  </si>
  <si>
    <t>153</t>
  </si>
  <si>
    <t>154</t>
  </si>
  <si>
    <t>155</t>
  </si>
  <si>
    <t>156</t>
  </si>
  <si>
    <t>157</t>
  </si>
  <si>
    <t>M07</t>
  </si>
  <si>
    <t>VZT 7.01 - Větrání WC dívky</t>
  </si>
  <si>
    <t>VZT-7.01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</si>
  <si>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</si>
  <si>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</si>
  <si>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</si>
  <si>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</si>
  <si>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</si>
  <si>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</si>
  <si>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</si>
  <si>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</si>
  <si>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</si>
  <si>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</si>
  <si>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</si>
  <si>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</si>
  <si>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</si>
  <si>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</si>
  <si>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</si>
  <si>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</si>
  <si>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</si>
  <si>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M08</t>
  </si>
  <si>
    <t>VZT 8.01 - Větrání WC imobilní</t>
  </si>
  <si>
    <t>VZT-8.01</t>
  </si>
  <si>
    <t>175</t>
  </si>
  <si>
    <t>Spojovací manžeta průměr 125</t>
  </si>
  <si>
    <t>176</t>
  </si>
  <si>
    <t>177</t>
  </si>
  <si>
    <t>Tlumič hluku kruhový 125/900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</si>
  <si>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</si>
  <si>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</si>
  <si>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</si>
  <si>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</si>
  <si>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</si>
  <si>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</si>
  <si>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</si>
  <si>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</si>
  <si>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</si>
  <si>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M09</t>
  </si>
  <si>
    <t>VZT 9.01 - Větrání úklid</t>
  </si>
  <si>
    <t>VZT-9.01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</si>
  <si>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</si>
  <si>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</si>
  <si>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</si>
  <si>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</si>
  <si>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</si>
  <si>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</si>
  <si>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</si>
  <si>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</si>
  <si>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</si>
  <si>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</si>
  <si>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M10</t>
  </si>
  <si>
    <t>VZT 10.01 - Větrání WC učitelé</t>
  </si>
  <si>
    <t>VZT-10.01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</si>
  <si>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</si>
  <si>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</si>
  <si>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</si>
  <si>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</si>
  <si>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</si>
  <si>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</si>
  <si>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</si>
  <si>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</si>
  <si>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</si>
  <si>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</si>
  <si>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</si>
  <si>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</si>
  <si>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M11</t>
  </si>
  <si>
    <t>VZT 11.01 - Větrání WC muži</t>
  </si>
  <si>
    <t>VZT-11.01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</si>
  <si>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</si>
  <si>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</si>
  <si>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</si>
  <si>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</si>
  <si>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</si>
  <si>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</si>
  <si>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</si>
  <si>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</si>
  <si>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</si>
  <si>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</si>
  <si>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</si>
  <si>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</si>
  <si>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</si>
  <si>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</si>
  <si>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</si>
  <si>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</si>
  <si>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M12</t>
  </si>
  <si>
    <t>VZT 12.01 - Větrání WC ženy</t>
  </si>
  <si>
    <t>VZT-12.01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</si>
  <si>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</si>
  <si>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</si>
  <si>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</si>
  <si>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</si>
  <si>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</si>
  <si>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</si>
  <si>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</si>
  <si>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</si>
  <si>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</si>
  <si>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M13</t>
  </si>
  <si>
    <t>VZT 13.01 - Větrání WC imobilní</t>
  </si>
  <si>
    <t>VZT-13.01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</si>
  <si>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</si>
  <si>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</si>
  <si>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</si>
  <si>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</si>
  <si>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</si>
  <si>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</si>
  <si>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</si>
  <si>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</si>
  <si>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</si>
  <si>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1.4.2 Vzduchotechnika a chlazení</t>
  </si>
  <si>
    <t>701</t>
  </si>
  <si>
    <t>Zdroj tepla - tepelné čerpadlo</t>
  </si>
  <si>
    <t>ÚT-1.01</t>
  </si>
  <si>
    <t>Tepelné čerpadlo vzduch/voda</t>
  </si>
  <si>
    <t>Výkon při A-7/W35: 14kW. El. příkon 5kW + 9kW vestavěný elektrokotel, zdroj napětí: 3x400V/50Hz</t>
  </si>
  <si>
    <t>Originál VZT potrubí 900x900 (hlukově a tepelně</t>
  </si>
  <si>
    <t>VZT potrubí pozink. 900x900</t>
  </si>
  <si>
    <t>VZT potrubí pozink. 900x900 - koleno 90°</t>
  </si>
  <si>
    <t>čidla teploty</t>
  </si>
  <si>
    <t>Elektroinstalce ve strojovně</t>
  </si>
  <si>
    <t>Prokabelování regulace s oběhovými čerpadly, se směšovacím ventilem a s čidly</t>
  </si>
  <si>
    <t>Akumulační nádrž - objem 400 litrů</t>
  </si>
  <si>
    <t>Zásobníkový ohřívač teplé vody pro tepelná</t>
  </si>
  <si>
    <t>ÚT-1.02</t>
  </si>
  <si>
    <t>Pomocné oběhové čerpadlo DN 32 - 60</t>
  </si>
  <si>
    <t>ÚT-1.03</t>
  </si>
  <si>
    <t>Oběhové čerpadlo pro nabíjení TUV DN 25-40</t>
  </si>
  <si>
    <t>Tlakoměr</t>
  </si>
  <si>
    <t>Pojistný ventil 5/4', otevírací přetlak 200 kPa</t>
  </si>
  <si>
    <t>Automatický odvzdušňovací ventil</t>
  </si>
  <si>
    <t>Kulový kohout DN32</t>
  </si>
  <si>
    <t>Kulový kohout DN25</t>
  </si>
  <si>
    <t>Zpětná klapka DN32</t>
  </si>
  <si>
    <t>Zpětná klapka DN25</t>
  </si>
  <si>
    <t>Filtr DN32</t>
  </si>
  <si>
    <t>Filtr DN25</t>
  </si>
  <si>
    <t>Šroubení a spojovací fitinky</t>
  </si>
  <si>
    <t>Montáž tepelného čerpadla</t>
  </si>
  <si>
    <t>konzultace a odsouhlasení projektu topení</t>
  </si>
  <si>
    <t>konzultace a koordinace s dodavateli topení, stavebních prací, el. instalce</t>
  </si>
  <si>
    <t>elektro revizní zpráva</t>
  </si>
  <si>
    <t>doprava a přesun hmot</t>
  </si>
  <si>
    <t>Spuštění, zaregulování, zaškolení a topná zkouška</t>
  </si>
  <si>
    <t>702</t>
  </si>
  <si>
    <t>Zdroj tepla - technická místnost</t>
  </si>
  <si>
    <t>Expanzní nádoba, PN6, objem 50 litrů</t>
  </si>
  <si>
    <t>Připojovací uzavírací armatura se zajištěním k</t>
  </si>
  <si>
    <t>Rozdělovač/sběrač pro připojení tří topných okruhů</t>
  </si>
  <si>
    <t>ÚT-2.01</t>
  </si>
  <si>
    <t>Oběhové čerpadlo pro směšovaný okruh podlahového</t>
  </si>
  <si>
    <t>ÚT-2.02</t>
  </si>
  <si>
    <t>3-cestný směšovací ventil se servopohonem DN25</t>
  </si>
  <si>
    <t>ÚT-3.01</t>
  </si>
  <si>
    <t>Oběhové čerpadlo pro nesměšovaný okruh otopných</t>
  </si>
  <si>
    <t>ka</t>
  </si>
  <si>
    <t>Kulový kohout DN20</t>
  </si>
  <si>
    <t>Zpětná klapka DN20</t>
  </si>
  <si>
    <t>Filtr DN20</t>
  </si>
  <si>
    <t>Vypouštěcí kohout DN 15</t>
  </si>
  <si>
    <t>Montáž</t>
  </si>
  <si>
    <t>Přesuny hmot</t>
  </si>
  <si>
    <t>735</t>
  </si>
  <si>
    <t>Otopná tělesa</t>
  </si>
  <si>
    <t>Vypuštění vody ze stávajících otopných těles</t>
  </si>
  <si>
    <t>Demontáž stávajících otopných těles litinových</t>
  </si>
  <si>
    <t>1.01 – 22VK-090140 – VK 22 1400x900 (barva bílá)</t>
  </si>
  <si>
    <t>vč. Odvzdušnění a uchycení</t>
  </si>
  <si>
    <t>1.07 – VK 22VK-090070 – VK 22 700x900 (barva bílá)</t>
  </si>
  <si>
    <t>1.08 – VK 22VK-090050 – VK 22 500x900 (barva bílá)</t>
  </si>
  <si>
    <t>1.12 – VK 22VK-090060 – VK 22 600x900 (barva bílá)</t>
  </si>
  <si>
    <t>1.13 – VK 21VK-060050 – VK 21 500x600 (barva bílá)</t>
  </si>
  <si>
    <t>1.14 – VK 21VK-060050 – VK 21 500x600 (barva bílá)</t>
  </si>
  <si>
    <t>1.19 – VK 21VK-090070 – VK 21 700x900 (barva bílá)</t>
  </si>
  <si>
    <t>1.25 – VK 21VK-050050 – VK 21 500x500 (barva bílá)</t>
  </si>
  <si>
    <t>1.26 – VK 21VK-050050 – VK 21 500x500 (barva bílá)</t>
  </si>
  <si>
    <t>051</t>
  </si>
  <si>
    <t>1.27 – VK 21VK-050050 – VK 21 500x500 (barva bílá)</t>
  </si>
  <si>
    <t>Regulační a uzavírací připojovací šroubení H</t>
  </si>
  <si>
    <t>Svěrná šroubení pro připojení měděných trubek</t>
  </si>
  <si>
    <t>Termostatická hlavice</t>
  </si>
  <si>
    <t>ÚT-4.01</t>
  </si>
  <si>
    <t>Elektrické přímotopné těleso 369x451x78mm - příkon</t>
  </si>
  <si>
    <t>ÚT-5.01</t>
  </si>
  <si>
    <t>Elektrické přímotopné těleso 443x451x78mm - příkon</t>
  </si>
  <si>
    <t>ÚT-6.01</t>
  </si>
  <si>
    <t>733</t>
  </si>
  <si>
    <t>Rozvod potrubí</t>
  </si>
  <si>
    <t>Demontáž potrubí z ocelových trubek</t>
  </si>
  <si>
    <t>Přesun vybouraných hmot</t>
  </si>
  <si>
    <t>Zaslepení stávajícího potrubí</t>
  </si>
  <si>
    <t>Měděné potrubí</t>
  </si>
  <si>
    <t>Cu 18x1</t>
  </si>
  <si>
    <t>Cu 22x1</t>
  </si>
  <si>
    <t>Cu 28x1</t>
  </si>
  <si>
    <t>Cu 35x1.5</t>
  </si>
  <si>
    <t>Spojovací fitinky</t>
  </si>
  <si>
    <t>736</t>
  </si>
  <si>
    <t>Podlahové vytápění</t>
  </si>
  <si>
    <t>Plastové potrubí s kyslíkovou byriérou 16x2mm</t>
  </si>
  <si>
    <t>RZ1</t>
  </si>
  <si>
    <t>Rozdělovač s průtokoměry - 6 topných okruhů</t>
  </si>
  <si>
    <t>vč. průtokoměrů s integrovaným uzávěrem na přívodu</t>
  </si>
  <si>
    <t>vč. ventilů pro uzavření na odvodu</t>
  </si>
  <si>
    <t>vč. 2 kulových kohoutů</t>
  </si>
  <si>
    <t>vč. koncových dílů rozdělovače s odvzdušněním a plnícím kohoutem</t>
  </si>
  <si>
    <t>Skříň pod omítku</t>
  </si>
  <si>
    <t>Svěrná šroubení pro připojení trubek alpex</t>
  </si>
  <si>
    <t>Elektrotermická hlavice 230V M30 x 1.5 - 1m - bez</t>
  </si>
  <si>
    <t>RZ2</t>
  </si>
  <si>
    <t>Rozdělovač s průtokoměry - 8 topných okruhů</t>
  </si>
  <si>
    <t>Systémová izolační deska s ochranou fólií s 30mm</t>
  </si>
  <si>
    <t>Okrajová dilatační páska</t>
  </si>
  <si>
    <t>Montáž podlahového vytápění</t>
  </si>
  <si>
    <t>Tepelně izolační hadice tl. 13 mm</t>
  </si>
  <si>
    <t>vnitřní průměr 18</t>
  </si>
  <si>
    <t>vnitřní průměr 35</t>
  </si>
  <si>
    <t>Vysekání rýh do cihelného zdiva</t>
  </si>
  <si>
    <t>kpl.</t>
  </si>
  <si>
    <t>Topná zkouška</t>
  </si>
  <si>
    <t>Seřízení a uvedení do provozu</t>
  </si>
  <si>
    <t>1.4.3 Vytápění</t>
  </si>
  <si>
    <t>9</t>
  </si>
  <si>
    <t>Ostatní konstrukce, bourání</t>
  </si>
  <si>
    <t>9-R001</t>
  </si>
  <si>
    <t>Zednické výpomoci</t>
  </si>
  <si>
    <t>Zaplnění nebo zazdění rýh, kapes a prostupů jejichž kubatura se neodečítá od kubatury zdiva.</t>
  </si>
  <si>
    <t>Dodání, osazení, zazdění, zabetonovní a zalití špalíků a latí.</t>
  </si>
  <si>
    <t>Vynechání nebo vysekání nik pro rozvaděče a pro stoupací, průchozí a jiné manipulační skříně.</t>
  </si>
  <si>
    <t>Osazení, zazdění nebo zabetonovánístoupacích, průchozích a jiných manipulačních skříní.</t>
  </si>
  <si>
    <t>Zazdění nebo zabetonování prostupů ve zdech a stropech.</t>
  </si>
  <si>
    <t>KU 68-1902 KRABICE ODBOČNÁ</t>
  </si>
  <si>
    <t>Osvětlení</t>
  </si>
  <si>
    <t>KP 67/3 KRABICE PŘÍSTROJOVÁ</t>
  </si>
  <si>
    <t>Svorkovnice krabicová</t>
  </si>
  <si>
    <t>Svorka Scotchlok UR-2, 656-610</t>
  </si>
  <si>
    <t>3559-A01345 Přístroj spínače jednopólového</t>
  </si>
  <si>
    <t>(bezšroubové svorky); řazení 1, 1So (do hořlavých podkladů A2 až F)</t>
  </si>
  <si>
    <t>3559-A05345 Přístroj přepínače sériového</t>
  </si>
  <si>
    <t>(bezšroubové svorky); řazení 5 (do hořlavých podkladů A2 až F)</t>
  </si>
  <si>
    <t>3559-A52345 Přístroj přepínače střídavého</t>
  </si>
  <si>
    <t>řazení 6+6 (6+1, 5B)</t>
  </si>
  <si>
    <t>C-WS-0400R-Time, bílá/bílá, CIB, Ovladač s</t>
  </si>
  <si>
    <t>4 tlačítka, 1x interní teplota, vč. děleného krytu</t>
  </si>
  <si>
    <t>C-IT-0100H-P, CIB, Snímač teploty -30°C až +80°C,</t>
  </si>
  <si>
    <t>PD3-1C-ZP Detektor pohybu 360° B.E.G. LUXOMAT</t>
  </si>
  <si>
    <t>CYKY-J 3x1.5 , pevně</t>
  </si>
  <si>
    <t>CYKY-J 5x1.5 , pevně</t>
  </si>
  <si>
    <t>JYTY-O 2x1 mm , pevně</t>
  </si>
  <si>
    <t>J-Y(St)Y 2x2x0,8 , zatažení</t>
  </si>
  <si>
    <t>Montáž vnitřních svítidel</t>
  </si>
  <si>
    <t>2031/ 8   Příchytka OBO-GRIP PP, šedá, vel. 8, vč.</t>
  </si>
  <si>
    <t>2031/15   Příchytka OBO-GRIP PP, šedá, vel. 15,</t>
  </si>
  <si>
    <t>301</t>
  </si>
  <si>
    <t>KO 125 KRABICE ODBOČNÁ</t>
  </si>
  <si>
    <t>Zásuvky</t>
  </si>
  <si>
    <t>302</t>
  </si>
  <si>
    <t>KO 97/5 KRABICE ODBOČNÁ</t>
  </si>
  <si>
    <t>303</t>
  </si>
  <si>
    <t>304</t>
  </si>
  <si>
    <t>KPR 68 krabice univezální - hluboká</t>
  </si>
  <si>
    <t>305</t>
  </si>
  <si>
    <t>HM 8/1 HMOŽDINKA 8/1</t>
  </si>
  <si>
    <t>306</t>
  </si>
  <si>
    <t>307</t>
  </si>
  <si>
    <t>308</t>
  </si>
  <si>
    <t>309</t>
  </si>
  <si>
    <t>1425 TRUBKA OHEBNÁ - MONOFLEX  25 320N</t>
  </si>
  <si>
    <t>310</t>
  </si>
  <si>
    <t>311</t>
  </si>
  <si>
    <t>ARK - 211140 Žlab MERKUR 2   200/50 'GZ' -</t>
  </si>
  <si>
    <t>312</t>
  </si>
  <si>
    <t>ARK - 225220 Nosník NZMC 200 'SZ' (NZC 200) - pro</t>
  </si>
  <si>
    <t>313</t>
  </si>
  <si>
    <t>ARK - 223010 Spojka SZM 1 'ŽZ' - pro spojení</t>
  </si>
  <si>
    <t>314</t>
  </si>
  <si>
    <t>ARK - 219091 Hmoždinka M10x60 NYLON UH-L do dutých</t>
  </si>
  <si>
    <t>Bal</t>
  </si>
  <si>
    <t>315</t>
  </si>
  <si>
    <t>ARK - 219510 Vrut M6x60 se 6-ti hranou hlavou 'GZ'</t>
  </si>
  <si>
    <t>316</t>
  </si>
  <si>
    <t>5519E-A02357 01 Zásuvka jednonásobná (bezšroubové</t>
  </si>
  <si>
    <t>d. Time, Element; b. bílá / ledová bílá</t>
  </si>
  <si>
    <t>317</t>
  </si>
  <si>
    <t>5589E-A02357 01 Zásuvka jednonásobná (bezšroubové</t>
  </si>
  <si>
    <t>s ochranou před přepětím, akustická signalizace poruchy; řazení 2P+PE; d. Time, Element; b. bílá / ledová bílá</t>
  </si>
  <si>
    <t>318</t>
  </si>
  <si>
    <t>5518N-C02510 B Zásuvka jednonásobná IP 44, s</t>
  </si>
  <si>
    <t>319</t>
  </si>
  <si>
    <t>416RS6 Zásuvka průmyslová, nástěnná montáž, řazení</t>
  </si>
  <si>
    <t>320</t>
  </si>
  <si>
    <t>Podlahová zásuvková krabice: 4x 230V/16A, 1x</t>
  </si>
  <si>
    <t>kmpl</t>
  </si>
  <si>
    <t>321</t>
  </si>
  <si>
    <t>3902E-A00001 01 Kryt zaslepovací, s plastovým</t>
  </si>
  <si>
    <t>b. bílá / ledová bílá</t>
  </si>
  <si>
    <t>322</t>
  </si>
  <si>
    <t>XB5AG21 Kompletní otočný ovládač</t>
  </si>
  <si>
    <t>323</t>
  </si>
  <si>
    <t>Nouzové tlačítko Schneider Electric XB5AS8445</t>
  </si>
  <si>
    <t>328</t>
  </si>
  <si>
    <t>ECOFLEX - TAC 05 - 500W</t>
  </si>
  <si>
    <t>329</t>
  </si>
  <si>
    <t>ECOFLEX - TAC 10 - 1000W</t>
  </si>
  <si>
    <t>330</t>
  </si>
  <si>
    <t>ZSA16 zemnicí svorka na potrubí</t>
  </si>
  <si>
    <t>331</t>
  </si>
  <si>
    <t>Cu pás.ZS16 Pásek uzemňovací Cu, 0.5m</t>
  </si>
  <si>
    <t>332</t>
  </si>
  <si>
    <t>CYY 4 , pevně</t>
  </si>
  <si>
    <t>333</t>
  </si>
  <si>
    <t>CYY 6 , pevně</t>
  </si>
  <si>
    <t>334</t>
  </si>
  <si>
    <t>CYY 10 , pevně</t>
  </si>
  <si>
    <t>335</t>
  </si>
  <si>
    <t>CYKY-O 3x1.5 , pevně</t>
  </si>
  <si>
    <t>336</t>
  </si>
  <si>
    <t>337</t>
  </si>
  <si>
    <t>CYKY-J 3x2.5 , pevně</t>
  </si>
  <si>
    <t>338</t>
  </si>
  <si>
    <t>CYKY-J 5x2.5 , pevně</t>
  </si>
  <si>
    <t>344</t>
  </si>
  <si>
    <t>345</t>
  </si>
  <si>
    <t>401</t>
  </si>
  <si>
    <t>1520 TRUBKA TUHÁ PVC 320N délka 2 m barva světle</t>
  </si>
  <si>
    <t>Technologie</t>
  </si>
  <si>
    <t>402</t>
  </si>
  <si>
    <t>1525 TRUBKA TUHÁ PVC 320N délka 2 m barva světle</t>
  </si>
  <si>
    <t>403</t>
  </si>
  <si>
    <t>1532 TRUBKA TUHÁ PVC 320N délka 2 m barva světle</t>
  </si>
  <si>
    <t>404</t>
  </si>
  <si>
    <t>5320 PŘÍCHYTKA PVC</t>
  </si>
  <si>
    <t>405</t>
  </si>
  <si>
    <t>5325 PŘÍCHYTKA PVC</t>
  </si>
  <si>
    <t>406</t>
  </si>
  <si>
    <t>5332 PŘÍCHYTKA PVC</t>
  </si>
  <si>
    <t>407</t>
  </si>
  <si>
    <t>1420 TRUBKA OHEBNÁ - MONOFLEX 20 320N</t>
  </si>
  <si>
    <t>408</t>
  </si>
  <si>
    <t>409</t>
  </si>
  <si>
    <t>1432 TRUBKA OHEBNÁ - MONOFLEX 32 320N</t>
  </si>
  <si>
    <t>410</t>
  </si>
  <si>
    <t>HM 8/1 HMOŽDINKA 8/1, vč. vrutu</t>
  </si>
  <si>
    <t>411</t>
  </si>
  <si>
    <t>A8        Krabice odbočná plastová, šedá, prázdná,</t>
  </si>
  <si>
    <t>413</t>
  </si>
  <si>
    <t>Normová trasa pro jednotlivé kabely, OBO</t>
  </si>
  <si>
    <t>vč. ates. vrutu/kotvy, kotvení á 0,3m</t>
  </si>
  <si>
    <t>414</t>
  </si>
  <si>
    <t>415</t>
  </si>
  <si>
    <t>416</t>
  </si>
  <si>
    <t>417</t>
  </si>
  <si>
    <t>GW 42 201, tlačítka pro nastavení konfigurace:</t>
  </si>
  <si>
    <t>samolepící piktogramy "Rozbít sklo" a "Stisknout tlačítko", krytky na šrouby a příslušenství pr</t>
  </si>
  <si>
    <t>418</t>
  </si>
  <si>
    <t>419</t>
  </si>
  <si>
    <t>420</t>
  </si>
  <si>
    <t>CYKY-J 3x 4 , pevně</t>
  </si>
  <si>
    <t>421</t>
  </si>
  <si>
    <t>CYKY-J 5x4 , pevně</t>
  </si>
  <si>
    <t>422</t>
  </si>
  <si>
    <t>CYKY-J 5x6 , pevně</t>
  </si>
  <si>
    <t>423</t>
  </si>
  <si>
    <t>CYKY-J 5x10 , pevně</t>
  </si>
  <si>
    <t>424</t>
  </si>
  <si>
    <t>CYKY-J 4x16 , pevně</t>
  </si>
  <si>
    <t>425</t>
  </si>
  <si>
    <t>CYKY-J 4x25 , pevně</t>
  </si>
  <si>
    <t>426</t>
  </si>
  <si>
    <t>1-CXKH-V-O  3x1.5 mm2 , pevně</t>
  </si>
  <si>
    <t>427</t>
  </si>
  <si>
    <t>428</t>
  </si>
  <si>
    <t>SYKFY 2x2x0.5, pevně</t>
  </si>
  <si>
    <t>429</t>
  </si>
  <si>
    <t>SYKFY 5x2x0.5, pevně</t>
  </si>
  <si>
    <t>430</t>
  </si>
  <si>
    <t>JYTY-O 14x1 mm , pevně</t>
  </si>
  <si>
    <t>435</t>
  </si>
  <si>
    <t>436</t>
  </si>
  <si>
    <t>501</t>
  </si>
  <si>
    <t>Drát 8 AlMgSi T/2 drát o 8mm AlMgSi T/2 (0,</t>
  </si>
  <si>
    <t>Belskosvod a uzemnění</t>
  </si>
  <si>
    <t>502</t>
  </si>
  <si>
    <t>Drát 10/13 PVC drát o 10/13mm PVC(0,695kg/m)-drát</t>
  </si>
  <si>
    <t>503</t>
  </si>
  <si>
    <t>Páska 30x4 páska 30x4 (0,95 kg/m), pevně</t>
  </si>
  <si>
    <t>505</t>
  </si>
  <si>
    <t>JR 2,0 s rovným koncem, L 2000mm</t>
  </si>
  <si>
    <t>506</t>
  </si>
  <si>
    <t>JR 3,0 s rovným koncem, L 3000mm</t>
  </si>
  <si>
    <t>510</t>
  </si>
  <si>
    <t>OU 1,7 ochranný úhelník, L 1700mm</t>
  </si>
  <si>
    <t>512</t>
  </si>
  <si>
    <t>SOa na okapové žlaby</t>
  </si>
  <si>
    <t>513</t>
  </si>
  <si>
    <t>SU univerzální</t>
  </si>
  <si>
    <t>514</t>
  </si>
  <si>
    <t>SS spojovací</t>
  </si>
  <si>
    <t>515</t>
  </si>
  <si>
    <t>SZb zkušební - litinová</t>
  </si>
  <si>
    <t>516</t>
  </si>
  <si>
    <t>SR 3a svorka páska-drát</t>
  </si>
  <si>
    <t>517</t>
  </si>
  <si>
    <t>SR 2b svorka páska-páska</t>
  </si>
  <si>
    <t>518</t>
  </si>
  <si>
    <t>SJ 1 k jímací tyči,D=20</t>
  </si>
  <si>
    <t>519</t>
  </si>
  <si>
    <t>EPS1 s krytem</t>
  </si>
  <si>
    <t>520</t>
  </si>
  <si>
    <t>Hřib DEHN 108009 jímací</t>
  </si>
  <si>
    <t>601</t>
  </si>
  <si>
    <t>Koordinace postupu prací s ostatnimi profesemi</t>
  </si>
  <si>
    <t>602</t>
  </si>
  <si>
    <t>Ukončování kabelů a vodičů, popis kybelů apod.</t>
  </si>
  <si>
    <t>605</t>
  </si>
  <si>
    <t>Zkusebni provoz</t>
  </si>
  <si>
    <t>606</t>
  </si>
  <si>
    <t>Zpracování integračního SW pro PLC, vč. základní</t>
  </si>
  <si>
    <t>607</t>
  </si>
  <si>
    <t>Revizni technik</t>
  </si>
  <si>
    <t>Mat 201</t>
  </si>
  <si>
    <t>Mat 202</t>
  </si>
  <si>
    <t>Mat 203</t>
  </si>
  <si>
    <t>Mat 204</t>
  </si>
  <si>
    <t>Mat 205</t>
  </si>
  <si>
    <t>Mat 206</t>
  </si>
  <si>
    <t>Mat 207</t>
  </si>
  <si>
    <t>Mat 208</t>
  </si>
  <si>
    <t>(do hořlavých podkladů A2 až F)</t>
  </si>
  <si>
    <t>Mat 209</t>
  </si>
  <si>
    <t>Mat 210</t>
  </si>
  <si>
    <t>Mat 211</t>
  </si>
  <si>
    <t>3558E-A00651 01 Kryt spínače kolébkového, d. Time,</t>
  </si>
  <si>
    <t>Mat 212</t>
  </si>
  <si>
    <t>3558E-A00652 01 Kryt spínače kolébkového, dělený,</t>
  </si>
  <si>
    <t>Mat 213</t>
  </si>
  <si>
    <t>1x interní teplota, vč. děleného krytu</t>
  </si>
  <si>
    <t>Mat 214</t>
  </si>
  <si>
    <t>Mat 215</t>
  </si>
  <si>
    <t>3901F-A00110 01 Rámeček pro elektroinstalační</t>
  </si>
  <si>
    <t>bílá / ledová bílá</t>
  </si>
  <si>
    <t>Mat 216</t>
  </si>
  <si>
    <t>3901F-A00120 01 Rámeček pro elektroinstalační</t>
  </si>
  <si>
    <t>Mat 217</t>
  </si>
  <si>
    <t>Mat 218</t>
  </si>
  <si>
    <t>Mat 219</t>
  </si>
  <si>
    <t>Mat 220</t>
  </si>
  <si>
    <t>Mat 221</t>
  </si>
  <si>
    <t>Mat 222</t>
  </si>
  <si>
    <t>Mat 223</t>
  </si>
  <si>
    <t>Mat 226</t>
  </si>
  <si>
    <t>Vysekání kapes ve zdivu cihelném pro krabice</t>
  </si>
  <si>
    <t>Mat 227</t>
  </si>
  <si>
    <t>Mat 228</t>
  </si>
  <si>
    <t>Mat 301</t>
  </si>
  <si>
    <t>Mat 302</t>
  </si>
  <si>
    <t>Mat 303</t>
  </si>
  <si>
    <t>Mat 304</t>
  </si>
  <si>
    <t>Mat 305</t>
  </si>
  <si>
    <t>Mat 306</t>
  </si>
  <si>
    <t>Mat 307</t>
  </si>
  <si>
    <t>Mat 308</t>
  </si>
  <si>
    <t>Mat 309</t>
  </si>
  <si>
    <t>Mat 310</t>
  </si>
  <si>
    <t>Mat 311</t>
  </si>
  <si>
    <t>Mat 312</t>
  </si>
  <si>
    <t>Mat 313</t>
  </si>
  <si>
    <t>Mat 314</t>
  </si>
  <si>
    <t>Mat 315</t>
  </si>
  <si>
    <t>Mat 316</t>
  </si>
  <si>
    <t>Mat 317</t>
  </si>
  <si>
    <t>Mat 318</t>
  </si>
  <si>
    <t>Mat 319</t>
  </si>
  <si>
    <t>Mat 320</t>
  </si>
  <si>
    <t>Mat 321</t>
  </si>
  <si>
    <t>Mat 322</t>
  </si>
  <si>
    <t>Mat 323</t>
  </si>
  <si>
    <t>Mat 324</t>
  </si>
  <si>
    <t>Mat 325</t>
  </si>
  <si>
    <t>Mat 326</t>
  </si>
  <si>
    <t>3901F-A00130 01 Rámeček pro elektroinstalační</t>
  </si>
  <si>
    <t>Mat 327</t>
  </si>
  <si>
    <t>3901F-A00140 01 Rámeček pro elektroinstalační</t>
  </si>
  <si>
    <t>Mat 328</t>
  </si>
  <si>
    <t>Mat 329</t>
  </si>
  <si>
    <t>Mat 330</t>
  </si>
  <si>
    <t>Mat 331</t>
  </si>
  <si>
    <t>Mat 332</t>
  </si>
  <si>
    <t>Mat 333</t>
  </si>
  <si>
    <t>Mat 334</t>
  </si>
  <si>
    <t>Mat 335</t>
  </si>
  <si>
    <t>Mat 336</t>
  </si>
  <si>
    <t>Mat 337</t>
  </si>
  <si>
    <t>Mat 338</t>
  </si>
  <si>
    <t>Mat 339</t>
  </si>
  <si>
    <t>VYSEKANI KAPES VE ZDIVU CIHELNEM PRO KRABICE</t>
  </si>
  <si>
    <t>Mat 340</t>
  </si>
  <si>
    <t>VYSEKANI RYH VE ZDIVU CIHELNEM - HLOUBKA 30mm</t>
  </si>
  <si>
    <t>Mat 341</t>
  </si>
  <si>
    <t>Mat 342</t>
  </si>
  <si>
    <t>VYSEKANI RYH VE ZDIVU CIHELNEM - HLOUBKA 50mm</t>
  </si>
  <si>
    <t>Mat 343</t>
  </si>
  <si>
    <t>PRŮRAZ STĚNOU Z CIHEL NEBO SDK</t>
  </si>
  <si>
    <t>Mat 344</t>
  </si>
  <si>
    <t>Mat 345</t>
  </si>
  <si>
    <t>Mat 401</t>
  </si>
  <si>
    <t>Mat 402</t>
  </si>
  <si>
    <t>Mat 403</t>
  </si>
  <si>
    <t>Mat 404</t>
  </si>
  <si>
    <t>Mat 405</t>
  </si>
  <si>
    <t>Mat 406</t>
  </si>
  <si>
    <t>Mat 407</t>
  </si>
  <si>
    <t>Mat 408</t>
  </si>
  <si>
    <t>Mat 409</t>
  </si>
  <si>
    <t>Mat 410</t>
  </si>
  <si>
    <t>Mat 411</t>
  </si>
  <si>
    <t>Mat 412</t>
  </si>
  <si>
    <t>K 9255 10-25 mm, Cu, 5 pól. svorkovnice</t>
  </si>
  <si>
    <t>Mat 413</t>
  </si>
  <si>
    <t>Mat 414</t>
  </si>
  <si>
    <t>273-102 4x1-2,5mm2</t>
  </si>
  <si>
    <t>Mat 415</t>
  </si>
  <si>
    <t>273-104 3x1-2,5mm2</t>
  </si>
  <si>
    <t>Mat 416</t>
  </si>
  <si>
    <t>273-112 2x1-2,5mm2</t>
  </si>
  <si>
    <t>Mat 417</t>
  </si>
  <si>
    <t>Mat 418</t>
  </si>
  <si>
    <t>Mat 419</t>
  </si>
  <si>
    <t>Mat 420</t>
  </si>
  <si>
    <t>Mat 421</t>
  </si>
  <si>
    <t>Mat 422</t>
  </si>
  <si>
    <t>Mat 423</t>
  </si>
  <si>
    <t>Mat 424</t>
  </si>
  <si>
    <t>Mat 425</t>
  </si>
  <si>
    <t>Mat 426</t>
  </si>
  <si>
    <t>KABEL SE SNÍŽENOU HOŘLAVOSTÍ, S FUNKČNÍ SCHOPNOSTÍ PŘI POŽÁRU, TŘÍDA REAKCE NA OHEŇ - B2 ca, s1, d0</t>
  </si>
  <si>
    <t>Mat 427</t>
  </si>
  <si>
    <t>Mat 428</t>
  </si>
  <si>
    <t>Mat 429</t>
  </si>
  <si>
    <t>Mat 430</t>
  </si>
  <si>
    <t>Mat 431</t>
  </si>
  <si>
    <t>Mat 432</t>
  </si>
  <si>
    <t>Mat 433</t>
  </si>
  <si>
    <t>Mat 434</t>
  </si>
  <si>
    <t>Mat 435</t>
  </si>
  <si>
    <t>Mat 436</t>
  </si>
  <si>
    <t>Mat 501</t>
  </si>
  <si>
    <t>Bleskosvod a uzemnění</t>
  </si>
  <si>
    <t>Mat 502</t>
  </si>
  <si>
    <t>Mat 503</t>
  </si>
  <si>
    <t>Mat 504</t>
  </si>
  <si>
    <t>PV1s na stěnu</t>
  </si>
  <si>
    <t>Mat 505</t>
  </si>
  <si>
    <t>Mat 506</t>
  </si>
  <si>
    <t>Mat 507</t>
  </si>
  <si>
    <t>PV21c/100 na ploché střechy, plast se betonovou</t>
  </si>
  <si>
    <t>Mat 508</t>
  </si>
  <si>
    <t>PB19 podstavec betonový 19kg</t>
  </si>
  <si>
    <t>Mat 509</t>
  </si>
  <si>
    <t>Podl. PB19 podložka gumová</t>
  </si>
  <si>
    <t>Mat 510</t>
  </si>
  <si>
    <t>Mat 511</t>
  </si>
  <si>
    <t>DOUa-15 držák ochranného úhelníku, L 150mm</t>
  </si>
  <si>
    <t>Mat 512</t>
  </si>
  <si>
    <t>Mat 513</t>
  </si>
  <si>
    <t>Mat 514</t>
  </si>
  <si>
    <t>Mat 515</t>
  </si>
  <si>
    <t>Mat 516</t>
  </si>
  <si>
    <t>Mat 517</t>
  </si>
  <si>
    <t>Mat 518</t>
  </si>
  <si>
    <t>Mat 519</t>
  </si>
  <si>
    <t>Mat 520</t>
  </si>
  <si>
    <t>Mat 901</t>
  </si>
  <si>
    <t>Podružný materiál</t>
  </si>
  <si>
    <t>M99</t>
  </si>
  <si>
    <t>Ostatní práce "M"</t>
  </si>
  <si>
    <t>901</t>
  </si>
  <si>
    <t>Doprava</t>
  </si>
  <si>
    <t>902</t>
  </si>
  <si>
    <t>903</t>
  </si>
  <si>
    <t>PPV</t>
  </si>
  <si>
    <t>spubor</t>
  </si>
  <si>
    <t>_01</t>
  </si>
  <si>
    <t>Rozvaděč RTS 100</t>
  </si>
  <si>
    <t>RSA 2,5A Řadová svornice</t>
  </si>
  <si>
    <t>RSA 16 A Řadová svornice</t>
  </si>
  <si>
    <t>RSA 35 A Řadová svornice</t>
  </si>
  <si>
    <t>C120H 3P 80A  B Jistič</t>
  </si>
  <si>
    <t>C120H 3P 100A  B Jistič</t>
  </si>
  <si>
    <t>Pomocný kontakt jističe C120H</t>
  </si>
  <si>
    <t>MX Vypínací cívka jističe C120H 230V</t>
  </si>
  <si>
    <t>RXM2AB1P7 Paticové miniaturní relé RXM 12A</t>
  </si>
  <si>
    <t>RXZE2M114M Oboustranná patice 2 a 4P, třmenová sv.</t>
  </si>
  <si>
    <t>STI 3P  8,5x31,5 Pojistkový odpojovač 380V</t>
  </si>
  <si>
    <t>BF U-4/96-C,  Rozvaděč, krytí IP30.</t>
  </si>
  <si>
    <t>Mat 001</t>
  </si>
  <si>
    <t>Mat 002</t>
  </si>
  <si>
    <t>Mat 003</t>
  </si>
  <si>
    <t>Mat 004</t>
  </si>
  <si>
    <t>Mat 005</t>
  </si>
  <si>
    <t>Mat 006</t>
  </si>
  <si>
    <t>Mat 007</t>
  </si>
  <si>
    <t>Mat 008</t>
  </si>
  <si>
    <t>Mat 009</t>
  </si>
  <si>
    <t>Mat 010</t>
  </si>
  <si>
    <t>Mat 011</t>
  </si>
  <si>
    <t>Sada 10ti tavných vložek gl, gG 8,5x31,5 2A</t>
  </si>
  <si>
    <t>Mat 012</t>
  </si>
  <si>
    <t>Mat 013</t>
  </si>
  <si>
    <t>Drobný instalační materiál</t>
  </si>
  <si>
    <t>_02</t>
  </si>
  <si>
    <t>Rozvaděč RH 101</t>
  </si>
  <si>
    <t>RSA1,5A Řadová svornice</t>
  </si>
  <si>
    <t>RSA4 A Řadová svornice</t>
  </si>
  <si>
    <t>RSA 6 A Řadová svornice</t>
  </si>
  <si>
    <t>RSA10 Řadová svornice</t>
  </si>
  <si>
    <t>C60H 1P 6A  B Jistič</t>
  </si>
  <si>
    <t>C60H 1P 10A  B Jistič</t>
  </si>
  <si>
    <t>C60H 1P 16A  B Jistič</t>
  </si>
  <si>
    <t>C60H 1P 20A  B Jistič</t>
  </si>
  <si>
    <t>C60H 3P 16A  B Jistič</t>
  </si>
  <si>
    <t>C60H 3P 20A  B Jistič</t>
  </si>
  <si>
    <t>C60H 3P 25A  C Jistič</t>
  </si>
  <si>
    <t>C60H 3P 40A  B Jistič</t>
  </si>
  <si>
    <t>C60H 3P 50A  B Jistič</t>
  </si>
  <si>
    <t>CT 25A 1P 1Z Stykač - cívka 230/240V</t>
  </si>
  <si>
    <t>0321</t>
  </si>
  <si>
    <t>IC 200 Soumrakový spínač + čidlo</t>
  </si>
  <si>
    <t>Sv.přep. A9L16634 iPRF1 3P+N T1+T2 , 25kA</t>
  </si>
  <si>
    <t>DPNN 10A B 30mA Komb. pr. chránič VIGI 6kA</t>
  </si>
  <si>
    <t>RCCB 4P 40A 30mA Proudový chránič</t>
  </si>
  <si>
    <t>RCCB 4P 25A 30mA Proudový chránič</t>
  </si>
  <si>
    <t>CP-1001, CPU, ETH100/10, 1x RS232, 1xSCH, 4xAI/DI,</t>
  </si>
  <si>
    <t>Napájecí zdroj -DR-100-24</t>
  </si>
  <si>
    <t>C-OR-0011M-800, CIB, 11x RO spínací kontakt,</t>
  </si>
  <si>
    <t>C-DL-0064M, CIB-DALI převodník, pro 64 předřadníků</t>
  </si>
  <si>
    <t>Rám s dveřmi IP30, otočný zámek BP-U-3S-800/10</t>
  </si>
  <si>
    <t>Krycí deska s výřezem BPZ-FP-800/150-45</t>
  </si>
  <si>
    <t>Krycí deska bez výřezu BPZ-FP-800/150-BL</t>
  </si>
  <si>
    <t>Krycí deska bez výřezu BPZ-FP-800/050-BL</t>
  </si>
  <si>
    <t>Přístrojová lišta BPZ-DINR35-800</t>
  </si>
  <si>
    <t>Úchytka BEL</t>
  </si>
  <si>
    <t>Ochranný kryt BPZ-WB3S-800/10/2</t>
  </si>
  <si>
    <t>Zadní stěna BPZ-RP-800/10</t>
  </si>
  <si>
    <t>Mat 014</t>
  </si>
  <si>
    <t>Mat 015</t>
  </si>
  <si>
    <t>Mat 016</t>
  </si>
  <si>
    <t>Mat 017</t>
  </si>
  <si>
    <t>Mat 018</t>
  </si>
  <si>
    <t>Mat 019</t>
  </si>
  <si>
    <t>Mat 020</t>
  </si>
  <si>
    <t>Mat 021</t>
  </si>
  <si>
    <t>Mat 022</t>
  </si>
  <si>
    <t>Mat 023</t>
  </si>
  <si>
    <t>Mat 024</t>
  </si>
  <si>
    <t>Mat 025</t>
  </si>
  <si>
    <t>Mat 026</t>
  </si>
  <si>
    <t>Mat 027</t>
  </si>
  <si>
    <t>C60H 3P 25A  B Jistič</t>
  </si>
  <si>
    <t>Mat 028</t>
  </si>
  <si>
    <t>Mat 029</t>
  </si>
  <si>
    <t>Mat 030</t>
  </si>
  <si>
    <t>Mat 031</t>
  </si>
  <si>
    <t>Mat 032</t>
  </si>
  <si>
    <t>Mat 0321</t>
  </si>
  <si>
    <t>Mat 033</t>
  </si>
  <si>
    <t>Mat 034</t>
  </si>
  <si>
    <t>Mat 035</t>
  </si>
  <si>
    <t>Mat 036</t>
  </si>
  <si>
    <t>Mat 037</t>
  </si>
  <si>
    <t>Mat 038</t>
  </si>
  <si>
    <t>Mat 039</t>
  </si>
  <si>
    <t>Mat 040</t>
  </si>
  <si>
    <t>Mat 041</t>
  </si>
  <si>
    <t>Mat 042</t>
  </si>
  <si>
    <t>Mat 043</t>
  </si>
  <si>
    <t>Mat 044</t>
  </si>
  <si>
    <t>Mat 045</t>
  </si>
  <si>
    <t>Mat 046</t>
  </si>
  <si>
    <t>Mat 047</t>
  </si>
  <si>
    <t>Bočnice montážního rámu BPZ-MSW-10</t>
  </si>
  <si>
    <t>Mat 048</t>
  </si>
  <si>
    <t>Mat 049</t>
  </si>
  <si>
    <t>Mat 050</t>
  </si>
  <si>
    <t>_03</t>
  </si>
  <si>
    <t>Rozvaděč RMS 102</t>
  </si>
  <si>
    <t>LC1D25P7 Stykač 25A 3P 1Z+1V 230V st</t>
  </si>
  <si>
    <t>I 3P 40A Vypínač 380/415V</t>
  </si>
  <si>
    <t>BF-U-3/72-C,  Rozvaděč, krytí IP30.</t>
  </si>
  <si>
    <t>Mat 051</t>
  </si>
  <si>
    <t>Mat 052</t>
  </si>
  <si>
    <t>Mat 053</t>
  </si>
  <si>
    <t>Mat 054</t>
  </si>
  <si>
    <t>Mat 055</t>
  </si>
  <si>
    <t>Mat 056</t>
  </si>
  <si>
    <t>Mat 057</t>
  </si>
  <si>
    <t>Mat 058</t>
  </si>
  <si>
    <t>iPRD20 3P+N 20/5kA, kombinovaný svodič B+C</t>
  </si>
  <si>
    <t>Mat 059</t>
  </si>
  <si>
    <t>Mat 060</t>
  </si>
  <si>
    <t>Mat 061</t>
  </si>
  <si>
    <t>_04</t>
  </si>
  <si>
    <t>Rozvaděč RMS 103</t>
  </si>
  <si>
    <t>Mat 062</t>
  </si>
  <si>
    <t>Mat 063</t>
  </si>
  <si>
    <t>Mat 064</t>
  </si>
  <si>
    <t>Mat 065</t>
  </si>
  <si>
    <t>Mat 066</t>
  </si>
  <si>
    <t>Mat 067</t>
  </si>
  <si>
    <t>Mat 068</t>
  </si>
  <si>
    <t>Mat 069</t>
  </si>
  <si>
    <t>Mat 070</t>
  </si>
  <si>
    <t>Mat 071</t>
  </si>
  <si>
    <t>Mat 072</t>
  </si>
  <si>
    <t>Mat 073</t>
  </si>
  <si>
    <t>Mat 074</t>
  </si>
  <si>
    <t>_05</t>
  </si>
  <si>
    <t>Rozvaděč RMS 104</t>
  </si>
  <si>
    <t>Mat 075</t>
  </si>
  <si>
    <t>Mat 076</t>
  </si>
  <si>
    <t>Mat 077</t>
  </si>
  <si>
    <t>Mat 078</t>
  </si>
  <si>
    <t>Mat 079</t>
  </si>
  <si>
    <t>Mat 080</t>
  </si>
  <si>
    <t>Mat 081</t>
  </si>
  <si>
    <t>Mat 082</t>
  </si>
  <si>
    <t>Mat 083</t>
  </si>
  <si>
    <t>Mat 084</t>
  </si>
  <si>
    <t>Mat 085</t>
  </si>
  <si>
    <t>Mat 086</t>
  </si>
  <si>
    <t>_06</t>
  </si>
  <si>
    <t>Rozvaděč RMS 105</t>
  </si>
  <si>
    <t>Mat 087</t>
  </si>
  <si>
    <t>Mat 088</t>
  </si>
  <si>
    <t>Mat 089</t>
  </si>
  <si>
    <t>Mat 090</t>
  </si>
  <si>
    <t>Mat 091</t>
  </si>
  <si>
    <t>Mat 092</t>
  </si>
  <si>
    <t>Mat 093</t>
  </si>
  <si>
    <t>Mat 094</t>
  </si>
  <si>
    <t>Mat 095</t>
  </si>
  <si>
    <t>Mat 096</t>
  </si>
  <si>
    <t>Mat 097</t>
  </si>
  <si>
    <t>_07</t>
  </si>
  <si>
    <t>Rozvaděč RMS 106</t>
  </si>
  <si>
    <t>I 3P 63A Vypínač 380/415V</t>
  </si>
  <si>
    <t>KLV-48UPS-F Rozvodnice pod omítku, šroubová</t>
  </si>
  <si>
    <t>Mat 098</t>
  </si>
  <si>
    <t>Mat 099</t>
  </si>
  <si>
    <t>Mat 100</t>
  </si>
  <si>
    <t>Mat 101</t>
  </si>
  <si>
    <t>Mat 102</t>
  </si>
  <si>
    <t>Mat 103</t>
  </si>
  <si>
    <t>Mat 104</t>
  </si>
  <si>
    <t>Mat 105</t>
  </si>
  <si>
    <t>Mat 106</t>
  </si>
  <si>
    <t>Mat 107</t>
  </si>
  <si>
    <t>_08</t>
  </si>
  <si>
    <t>Rozvaděč RAV 107</t>
  </si>
  <si>
    <t>Mat 108</t>
  </si>
  <si>
    <t>Mat 109</t>
  </si>
  <si>
    <t>Mat 110</t>
  </si>
  <si>
    <t>Mat 111</t>
  </si>
  <si>
    <t>Mat 112</t>
  </si>
  <si>
    <t>Mat 113</t>
  </si>
  <si>
    <t>Mat 114</t>
  </si>
  <si>
    <t>Mat 115</t>
  </si>
  <si>
    <t>Mat 116</t>
  </si>
  <si>
    <t>_09</t>
  </si>
  <si>
    <t>Rozvaděč RMS 109</t>
  </si>
  <si>
    <t>Mat 117</t>
  </si>
  <si>
    <t>Mat 118</t>
  </si>
  <si>
    <t>Mat 119</t>
  </si>
  <si>
    <t>Mat 120</t>
  </si>
  <si>
    <t>Mat 121</t>
  </si>
  <si>
    <t>Mat 122</t>
  </si>
  <si>
    <t>Mat 123</t>
  </si>
  <si>
    <t>Mat 124</t>
  </si>
  <si>
    <t>Mat 125</t>
  </si>
  <si>
    <t>Mat 126</t>
  </si>
  <si>
    <t>Mat 127</t>
  </si>
  <si>
    <t>_10</t>
  </si>
  <si>
    <t>Rozvaděč RMS 111</t>
  </si>
  <si>
    <t>P13.5</t>
  </si>
  <si>
    <t>P21</t>
  </si>
  <si>
    <t>DRT-960-24 Mean Well Napájecí spínaný zdroj na DIN</t>
  </si>
  <si>
    <t>STI 1P  10,3x38 Pojistkový odpojovač 500V</t>
  </si>
  <si>
    <t xml:space="preserve"> Sada 10ti tavných vložek gl, gG 10,3x38 6A</t>
  </si>
  <si>
    <t xml:space="preserve"> Sada 10ti tavných vložek gl, gG 10,3x38 10A</t>
  </si>
  <si>
    <t xml:space="preserve"> Sada 10ti tavných vložek gl, gG 10,3x38 16A</t>
  </si>
  <si>
    <t>Rozvaděč NSYS3D10625P, Spacial S3D plné dveře s</t>
  </si>
  <si>
    <t>Větrací mřížka - NSYCAG92LPC</t>
  </si>
  <si>
    <t>Ventilátor - NSYCVF38M230PF</t>
  </si>
  <si>
    <t>Termostat do rozvaděče - NSYCCOTHO</t>
  </si>
  <si>
    <t>Mat 129</t>
  </si>
  <si>
    <t>Mat 130</t>
  </si>
  <si>
    <t>Mat 131</t>
  </si>
  <si>
    <t>Mat 132</t>
  </si>
  <si>
    <t>Mat 133</t>
  </si>
  <si>
    <t>Mat 134</t>
  </si>
  <si>
    <t>Mat 135</t>
  </si>
  <si>
    <t>Mat 136</t>
  </si>
  <si>
    <t>Mat 137</t>
  </si>
  <si>
    <t>Mat 138</t>
  </si>
  <si>
    <t>Mat 139</t>
  </si>
  <si>
    <t>Mat 140</t>
  </si>
  <si>
    <t>Mat 141</t>
  </si>
  <si>
    <t>Mat 142</t>
  </si>
  <si>
    <t>Mat 143</t>
  </si>
  <si>
    <t>Mat 144</t>
  </si>
  <si>
    <t>Mat 145</t>
  </si>
  <si>
    <t>Mat 146</t>
  </si>
  <si>
    <t>Mat 147</t>
  </si>
  <si>
    <t>Mat 148</t>
  </si>
  <si>
    <t>Mat 149</t>
  </si>
  <si>
    <t>Mat 150</t>
  </si>
  <si>
    <t>Mat 151</t>
  </si>
  <si>
    <t>Mat 152</t>
  </si>
  <si>
    <t>_11</t>
  </si>
  <si>
    <t>Rozvaděč RMDT 121</t>
  </si>
  <si>
    <t>C60H 3P 20A  C Jistič</t>
  </si>
  <si>
    <t>I 3P 100A Vypínač 380/415V</t>
  </si>
  <si>
    <t>Mat 153</t>
  </si>
  <si>
    <t>Mat 154</t>
  </si>
  <si>
    <t>Mat 155</t>
  </si>
  <si>
    <t>Mat 156</t>
  </si>
  <si>
    <t>Mat 157</t>
  </si>
  <si>
    <t>Mat 158</t>
  </si>
  <si>
    <t>Mat 159</t>
  </si>
  <si>
    <t>Mat 160</t>
  </si>
  <si>
    <t>Mat 161</t>
  </si>
  <si>
    <t>Mat 162</t>
  </si>
  <si>
    <t>Mat 163</t>
  </si>
  <si>
    <t>Mat 164</t>
  </si>
  <si>
    <t>Mat 165</t>
  </si>
  <si>
    <t>Mat 166</t>
  </si>
  <si>
    <t>Mat 167</t>
  </si>
  <si>
    <t>Mat 168</t>
  </si>
  <si>
    <t>Mat 169</t>
  </si>
  <si>
    <t>1.4.4_1 El. silnoproud, bleskosvod</t>
  </si>
  <si>
    <t>A</t>
  </si>
  <si>
    <t>sv. sloupkové LED 14W/3K, IP65</t>
  </si>
  <si>
    <t>A.p</t>
  </si>
  <si>
    <t>úchyt</t>
  </si>
  <si>
    <t>B</t>
  </si>
  <si>
    <t>sv. zemní LED 6W/3K 230V, IP67</t>
  </si>
  <si>
    <t>B.p_1</t>
  </si>
  <si>
    <t>3/4 spojka IP68</t>
  </si>
  <si>
    <t>B.p_2</t>
  </si>
  <si>
    <t>box</t>
  </si>
  <si>
    <t>C</t>
  </si>
  <si>
    <t>sv. zemní LED 6x3W/3K 230V IP67 35°</t>
  </si>
  <si>
    <t>C.p_1</t>
  </si>
  <si>
    <t>C.p_2</t>
  </si>
  <si>
    <t>C1</t>
  </si>
  <si>
    <t>sv. vestavné LED 3,4W/3K 24V, IP67, trafo externě</t>
  </si>
  <si>
    <t>C1.p_1</t>
  </si>
  <si>
    <t>trafo 35VA 24V</t>
  </si>
  <si>
    <t>C1.p_2</t>
  </si>
  <si>
    <t>D</t>
  </si>
  <si>
    <t>sv. vestavné LED 13W 30°230V, IP68, barva bílá</t>
  </si>
  <si>
    <t>D.p</t>
  </si>
  <si>
    <t>box do betonu</t>
  </si>
  <si>
    <t>E</t>
  </si>
  <si>
    <t>LED pás RGB 14,4W/m, IP67, 24V, balení 10m</t>
  </si>
  <si>
    <t>E.p_1</t>
  </si>
  <si>
    <t>úchyty 60ks balení</t>
  </si>
  <si>
    <t>E.p_2</t>
  </si>
  <si>
    <t>konektor</t>
  </si>
  <si>
    <t>E.p_3</t>
  </si>
  <si>
    <t>koncovka</t>
  </si>
  <si>
    <t>F</t>
  </si>
  <si>
    <t>sv. vestavné LED 24W/3K, 40°, bezrámečkové</t>
  </si>
  <si>
    <t>otočné, výklopné, nutno počítat s umístěním proudového napaječe, stmívatelné, přívod 5Cx1,5mm</t>
  </si>
  <si>
    <t>F.p</t>
  </si>
  <si>
    <t>proudový napaječ stmívatelný DALI</t>
  </si>
  <si>
    <t>G</t>
  </si>
  <si>
    <t>sv. vestavné LED 23,5W/4K, barva bílá IP43</t>
  </si>
  <si>
    <t>G1</t>
  </si>
  <si>
    <t>sv. vestavné LED 11W/4K, barva bílá IP43</t>
  </si>
  <si>
    <t>H</t>
  </si>
  <si>
    <t>sv. přisazené/zavěšené LED 51W/4K IP65</t>
  </si>
  <si>
    <t>I</t>
  </si>
  <si>
    <t>Konstrukce Quadro o délce 10m</t>
  </si>
  <si>
    <t>barva hliník, nosnost při středovém zakotvení 100kg/m, cena je konstrukce vč montáže</t>
  </si>
  <si>
    <t>J</t>
  </si>
  <si>
    <t>Ecophon Line Lp Panel LED, White Frost, 300x1200mm</t>
  </si>
  <si>
    <t>J.p_1</t>
  </si>
  <si>
    <t>Ecophon Line Housing LED 4K</t>
  </si>
  <si>
    <t>J.p_2</t>
  </si>
  <si>
    <t>Ecophon Line driver, dim</t>
  </si>
  <si>
    <t>K</t>
  </si>
  <si>
    <t>sv. nástěnné LED 2x12W/3K 40°, IP65, antracit</t>
  </si>
  <si>
    <t>LED</t>
  </si>
  <si>
    <t>profil L 30x15mm, cena za m</t>
  </si>
  <si>
    <t>LED.p_1</t>
  </si>
  <si>
    <t>trafo 600VA 24V</t>
  </si>
  <si>
    <t>LED.p_2</t>
  </si>
  <si>
    <t>LED pásek 15W/m 3K</t>
  </si>
  <si>
    <t>N</t>
  </si>
  <si>
    <t>sv. vestavné nouzové LED 1,2W, 3h, praporek</t>
  </si>
  <si>
    <t>N1</t>
  </si>
  <si>
    <t>sv. vestavné protipanické LED 2W,3h</t>
  </si>
  <si>
    <t>N2</t>
  </si>
  <si>
    <t>1.4.4_2 Dodávka svítidel</t>
  </si>
  <si>
    <t>Vynechání nebo vysekání rýh, kapes a prostupů pro rozvody a upevňovací prvky.</t>
  </si>
  <si>
    <t>Dodání, osazení, zabetonovní a zalití objímek, závěsů a konzol.</t>
  </si>
  <si>
    <t>M22</t>
  </si>
  <si>
    <t>Montáž sdělovací a zabezp. techniky</t>
  </si>
  <si>
    <t>SK</t>
  </si>
  <si>
    <t>KF 09040 TRUBKA DVOUPL. KOPOFLEX</t>
  </si>
  <si>
    <t>1225 TRUBKA OHEBNÁ - SUPER MONOFLEX 25 750N</t>
  </si>
  <si>
    <t>LV 24X22 LIŠTA VKLÁDACÍ (2m v kartonu)</t>
  </si>
  <si>
    <t>Datová zásuvka, ABB Time, 1xRJ45, CAT6, kompletní</t>
  </si>
  <si>
    <t>Přepěťová ochrana DL-Cat. 6</t>
  </si>
  <si>
    <t>WiFi AP Dual B, 802.11ac, PoE, vč. adaptéru</t>
  </si>
  <si>
    <t>SYKFY 3x2x0,5</t>
  </si>
  <si>
    <t>Ukončování kabelů a vodičů</t>
  </si>
  <si>
    <t>Pospojení a uzemnění datového rozváděče a</t>
  </si>
  <si>
    <t>Měřící protokol sítě metalické kabeláže</t>
  </si>
  <si>
    <t>Měřící protokol sítě optické kabeláže</t>
  </si>
  <si>
    <t>PZS</t>
  </si>
  <si>
    <t>RK40 (0703-063) - 5 svorek + TAMPER</t>
  </si>
  <si>
    <t>1216E TRUBKA OHEBNÁ - SUPER MONOFLEX 16 750N</t>
  </si>
  <si>
    <t>1220 TRUBKA OHEBNÁ - SUPER MONOFLEX 20 750N</t>
  </si>
  <si>
    <t>UTP CAT5e drát, 4páry, (BELDEN)</t>
  </si>
  <si>
    <t>JYTY-O 7x1 mm , pevně</t>
  </si>
  <si>
    <t>EVO192 panel - 2x8=16 zón, max. 192 zón, na desce</t>
  </si>
  <si>
    <t>APR3-ZX8 expander 8 vstupů ATZ</t>
  </si>
  <si>
    <t>PCS250 (1207-008) - GSM/GPRS komunikátor, (MMCX-f)</t>
  </si>
  <si>
    <t>BOX VT-80 (0703-045) - včetně TRAFA 80VA</t>
  </si>
  <si>
    <t>Akumulátor 12V, 17Ah</t>
  </si>
  <si>
    <t>Pro okna, dveře, vrata. Plast / Al dle typu rámu</t>
  </si>
  <si>
    <t>DG457 GLASSTREK (0701-020) - digitální audio</t>
  </si>
  <si>
    <t>GSM PAGER VT16 (1206-035) - GSM pager (MMCXf)</t>
  </si>
  <si>
    <t>TEKNIM-720WR (0703-031) - zálohovaná piezosiréna s</t>
  </si>
  <si>
    <t xml:space="preserve"> Revizni technik</t>
  </si>
  <si>
    <t>Systém volání v tísni</t>
  </si>
  <si>
    <t>J-Y(ST)Y 4x2x0,8</t>
  </si>
  <si>
    <t>FAP 2001 Tlačítko prosvětlené, signální, d. Reflex</t>
  </si>
  <si>
    <t>FAP 3002 Tlačítko signální, tahové, d. Reflex SI,</t>
  </si>
  <si>
    <t>FEH 2001 Modul kontrolní, s alarmem, d. Reflex SI,</t>
  </si>
  <si>
    <t>FLM 1000.CZ Transformátor (je součástí sady</t>
  </si>
  <si>
    <t>Příprava pro AV techniku</t>
  </si>
  <si>
    <t>KO 100 KRABICE ODBOČNÁ</t>
  </si>
  <si>
    <t>Místní rozhlas</t>
  </si>
  <si>
    <t>Skříňový reproduktor</t>
  </si>
  <si>
    <t>Regulátor hlasitosti</t>
  </si>
  <si>
    <t>CYKY-O 3x2.5 , pevně</t>
  </si>
  <si>
    <t>Zvonění</t>
  </si>
  <si>
    <t>504</t>
  </si>
  <si>
    <t>507</t>
  </si>
  <si>
    <t>Školní zvonek klasik 75, napájecí napětí 75V/0</t>
  </si>
  <si>
    <t>(přip. kompatabilní se stívajícím systémem)</t>
  </si>
  <si>
    <t>Kamerový systém CCTV (rozšíření)</t>
  </si>
  <si>
    <t>603</t>
  </si>
  <si>
    <t>AXIS P1427-LE - IP kamera, TD/N, HD 1080p, 5MP,</t>
  </si>
  <si>
    <t>604</t>
  </si>
  <si>
    <t>Saltek DL-1G-RJ45-PoE, vč. uchycení do racku</t>
  </si>
  <si>
    <t>FTP drát, 4páry,Cat.6,PE</t>
  </si>
  <si>
    <t>608</t>
  </si>
  <si>
    <t>609</t>
  </si>
  <si>
    <t>RJ45, FTP, Cat.6</t>
  </si>
  <si>
    <t>611</t>
  </si>
  <si>
    <t>Optický patchkabel duplex 50/125, MM, LC/LC, OM3,</t>
  </si>
  <si>
    <t>612</t>
  </si>
  <si>
    <t>613</t>
  </si>
  <si>
    <t>VDT</t>
  </si>
  <si>
    <t>703</t>
  </si>
  <si>
    <t>704</t>
  </si>
  <si>
    <t>705</t>
  </si>
  <si>
    <t>706</t>
  </si>
  <si>
    <t>707</t>
  </si>
  <si>
    <t>Dveřní tablo - 4tlačítka, kamera, IR přísvit, ins.</t>
  </si>
  <si>
    <t>708</t>
  </si>
  <si>
    <t>Zesliovač sběrnice</t>
  </si>
  <si>
    <t>709</t>
  </si>
  <si>
    <t>Pomocný zdroj pro spliter</t>
  </si>
  <si>
    <t>710</t>
  </si>
  <si>
    <t xml:space="preserve"> Uprava stavajiciho zarizeni</t>
  </si>
  <si>
    <t xml:space="preserve"> Vyhledani pripojovaciho mista</t>
  </si>
  <si>
    <t>714</t>
  </si>
  <si>
    <t xml:space="preserve"> Napojeni na stavajici zarizeni</t>
  </si>
  <si>
    <t>801</t>
  </si>
  <si>
    <t>ARK - 211160 Žlab MERKUR 2   300/50 'GZ' -</t>
  </si>
  <si>
    <t>Nosný systém a ostatní nespecifikované položky</t>
  </si>
  <si>
    <t>802</t>
  </si>
  <si>
    <t>ARK - 225230 Nosník NZMC 300 'SZ' (NZC 300) - pro</t>
  </si>
  <si>
    <t>803</t>
  </si>
  <si>
    <t>ARK - 213010 Spojka SZM 1 'GZ' - pro spojení</t>
  </si>
  <si>
    <t>804</t>
  </si>
  <si>
    <t>805</t>
  </si>
  <si>
    <t>806</t>
  </si>
  <si>
    <t>813</t>
  </si>
  <si>
    <t>KOORDINACE POSTUPU PRACI</t>
  </si>
  <si>
    <t>814</t>
  </si>
  <si>
    <t>815</t>
  </si>
  <si>
    <t>817</t>
  </si>
  <si>
    <t>Přesun</t>
  </si>
  <si>
    <t>UTP drát, 4páry</t>
  </si>
  <si>
    <t>Optický kabel 8vl/MM 50/125um</t>
  </si>
  <si>
    <t>Ukončení a zapojení 8vl. ve stáv. serverovně</t>
  </si>
  <si>
    <t>LCD klávesnice K641 (DGP2-641BL)</t>
  </si>
  <si>
    <t>Infrapasivní pohybové čidlo PIR Paradox 476 Plus</t>
  </si>
  <si>
    <t>Programování systému PZS</t>
  </si>
  <si>
    <t>2511-214 Rámeček pro elektroinstalační přístroje,</t>
  </si>
  <si>
    <t>2513-214 Rámeček pro elektroinstalační přístroje,</t>
  </si>
  <si>
    <t>1240 TRUBKA OHEBNÁ - SUPER MONOFLEX 40 750N</t>
  </si>
  <si>
    <t>Regulátor hlasitisti</t>
  </si>
  <si>
    <t>Mat 601</t>
  </si>
  <si>
    <t>Mat 602</t>
  </si>
  <si>
    <t>Mat 603</t>
  </si>
  <si>
    <t>Mat 604</t>
  </si>
  <si>
    <t>Cisco SG300-10PP, 8x Gigabit PoE+ + 2xSFP Switch</t>
  </si>
  <si>
    <t>Mat 605</t>
  </si>
  <si>
    <t>Cisco Gigabit Ethernet SX SFP modul,LC (MGBSX1)</t>
  </si>
  <si>
    <t>Mat 606</t>
  </si>
  <si>
    <t>Mat 607</t>
  </si>
  <si>
    <t>Mat 608</t>
  </si>
  <si>
    <t>Mat 609</t>
  </si>
  <si>
    <t>Mat 610</t>
  </si>
  <si>
    <t>Patch kabel UTP CAT6 1m červený, s litou ochranou,</t>
  </si>
  <si>
    <t>Mat 611</t>
  </si>
  <si>
    <t>Mat 701</t>
  </si>
  <si>
    <t>Mat 702</t>
  </si>
  <si>
    <t>Mat 703</t>
  </si>
  <si>
    <t>Mat 704</t>
  </si>
  <si>
    <t>Mat 705</t>
  </si>
  <si>
    <t>Mat 706</t>
  </si>
  <si>
    <t>Mat 707</t>
  </si>
  <si>
    <t>Mat 708</t>
  </si>
  <si>
    <t>Mat 709</t>
  </si>
  <si>
    <t>Mat 710</t>
  </si>
  <si>
    <t>Mat 801</t>
  </si>
  <si>
    <t>Mat 802</t>
  </si>
  <si>
    <t>Mat 803</t>
  </si>
  <si>
    <t>Mat 804</t>
  </si>
  <si>
    <t>Mat 805</t>
  </si>
  <si>
    <t>Mat 806</t>
  </si>
  <si>
    <t>Mat 807</t>
  </si>
  <si>
    <t>Mat 808</t>
  </si>
  <si>
    <t>Mat 809</t>
  </si>
  <si>
    <t>Mat 810</t>
  </si>
  <si>
    <t>Mat 811</t>
  </si>
  <si>
    <t>Mat 812</t>
  </si>
  <si>
    <t>Drobný nespecifikovaný materiál pro úplné dílo</t>
  </si>
  <si>
    <t>_12</t>
  </si>
  <si>
    <t>Datový rozváděč Rack 19"</t>
  </si>
  <si>
    <t>Rozvaděč LC-30 42U, 600x600 RAL 7035, skleněné</t>
  </si>
  <si>
    <t>VP-01 Vyvaz.panel 1U ocel</t>
  </si>
  <si>
    <t>SM6 sada spoj. materiálu M6, matice4ks,šroubky4ks,</t>
  </si>
  <si>
    <t>Osvětlovací jednotka diodová, LU-LED-ALU</t>
  </si>
  <si>
    <t>ACAR prodlužka A-504 3m,5P, s přep.ochranou, 3m</t>
  </si>
  <si>
    <t>Ventilační jednotka univerzální 4 ventilátorů s</t>
  </si>
  <si>
    <t>Patch panel Solarix 25 x RJ45 CAT3, ISDN černý 1U</t>
  </si>
  <si>
    <t>Patch panel Solarix 24 x RJ45 CAT6 UTP 350 MHz</t>
  </si>
  <si>
    <t>Police 19' 2u 350mm  úchyt na přední lišty PP-03</t>
  </si>
  <si>
    <t>Optická vana 19', vč. výzbroje pro ukončení 8</t>
  </si>
  <si>
    <t>vč. pigtailů, ochr. svárů, kazet, záslepek</t>
  </si>
  <si>
    <t>Cisco SG500X-48 - Switch - 48 portů - L3 - řízený</t>
  </si>
  <si>
    <t>police pro keyboard, 1U</t>
  </si>
  <si>
    <t>Patch kabel UTP CAT6 1m zelený, s litou ochranou,</t>
  </si>
  <si>
    <t>1.4.5 El. slaboproud, EZS</t>
  </si>
  <si>
    <t>115001101R00</t>
  </si>
  <si>
    <t xml:space="preserve">Převedení vody potrubím o průměru do DN 100 mm </t>
  </si>
  <si>
    <t>115101201R00</t>
  </si>
  <si>
    <t xml:space="preserve">Čerpání vody na výšku do 10 m, přítok do 500 l/min </t>
  </si>
  <si>
    <t>h</t>
  </si>
  <si>
    <t>115101301R00</t>
  </si>
  <si>
    <t xml:space="preserve">Pohotovost čerp.soupravy, výška 10 m, přítok 500 l </t>
  </si>
  <si>
    <t>den</t>
  </si>
  <si>
    <t>131201112R00</t>
  </si>
  <si>
    <t xml:space="preserve">Hloubení nezapaž. jam hor.3 do 1000 m3, STROJNĚ </t>
  </si>
  <si>
    <t>Včetně sejmutí případných zbytků ornice.</t>
  </si>
  <si>
    <t>131201119R00</t>
  </si>
  <si>
    <t xml:space="preserve">Příplatek za lepivost - hloubení nezap.jam v hor.3 </t>
  </si>
  <si>
    <t>162301102R00</t>
  </si>
  <si>
    <t xml:space="preserve">Vodorovné přemístění výkopku z hor.1-4 do 1000 m </t>
  </si>
  <si>
    <t>Odvoz výkopku (vše mimo areál):3678,5</t>
  </si>
  <si>
    <t>Dovoz na zásypy:1340</t>
  </si>
  <si>
    <t>162701109R00</t>
  </si>
  <si>
    <t xml:space="preserve">Příplatek k vod. přemístění hor.1-4 za další 1 km </t>
  </si>
  <si>
    <t>Přebytečná zemina na skládku do 20km:(3678,50-1340)*19</t>
  </si>
  <si>
    <t>167101102R00</t>
  </si>
  <si>
    <t xml:space="preserve">Nakládání výkopku z hor.1-4 v množství nad 100 m3 </t>
  </si>
  <si>
    <t>Z meziskládky pro zásypy:1340</t>
  </si>
  <si>
    <t>171201201R00</t>
  </si>
  <si>
    <t xml:space="preserve">Uložení sypaniny na skl.-sypanina na výšku přes 2m </t>
  </si>
  <si>
    <t>Meziskládka zeminy určené pro zpětné použití:1340</t>
  </si>
  <si>
    <t>174101101R00</t>
  </si>
  <si>
    <t xml:space="preserve">Zásyp jam, rýh, šachet se zhutněním </t>
  </si>
  <si>
    <t>181101102R00</t>
  </si>
  <si>
    <t xml:space="preserve">Úprava pláně v zářezech v hor. 1-4, se zhutněním </t>
  </si>
  <si>
    <t>1258,80-289,80</t>
  </si>
  <si>
    <t>182201101R00</t>
  </si>
  <si>
    <t xml:space="preserve">Svahování násypů </t>
  </si>
  <si>
    <t>171,80+118,00</t>
  </si>
  <si>
    <t>199000005R00</t>
  </si>
  <si>
    <t xml:space="preserve">Poplatek za skládku zeminy 1- 4 </t>
  </si>
  <si>
    <t>Přebytečná zemina:(3678,50-1340)*2,1</t>
  </si>
  <si>
    <t>2.01</t>
  </si>
  <si>
    <t>Příprava území</t>
  </si>
  <si>
    <t>2.01 Příprava území</t>
  </si>
  <si>
    <t>2.01.1 Příprava území</t>
  </si>
  <si>
    <t>111201101</t>
  </si>
  <si>
    <t>Odstranění křovin a stromů průměru kmene do 100 mm</t>
  </si>
  <si>
    <t>113106121</t>
  </si>
  <si>
    <t>Rozebrání dlažeb komunikací pro pěší z betonových</t>
  </si>
  <si>
    <t>chodník z betonové dlažby: 190</t>
  </si>
  <si>
    <t>113107122</t>
  </si>
  <si>
    <t>Odstranění podkladu pl do 50 m2 z kameniva</t>
  </si>
  <si>
    <t>asfaltová komunikace: 34</t>
  </si>
  <si>
    <t>asfaltová komunikace kolem obrubníků: 23</t>
  </si>
  <si>
    <t>113107131</t>
  </si>
  <si>
    <t>Odstranění podkladu pl do 50 m2 z betonu prostého</t>
  </si>
  <si>
    <t>asfaltová komunikace:34</t>
  </si>
  <si>
    <t>asfaltová komunikace kolem obrubníků:23</t>
  </si>
  <si>
    <t>113107143</t>
  </si>
  <si>
    <t>Odstranění podkladu pl do 50 m2 živičných tl 150</t>
  </si>
  <si>
    <t>113107162</t>
  </si>
  <si>
    <t>Odstranění podkladu pl přes 50 do 200 m2 z</t>
  </si>
  <si>
    <t>chodník z betonové dlažby:190</t>
  </si>
  <si>
    <t>113202111</t>
  </si>
  <si>
    <t>Vytrhání obrub krajníků obrubníků stojatých</t>
  </si>
  <si>
    <t>silniční obrubníky: 105</t>
  </si>
  <si>
    <t>113204111</t>
  </si>
  <si>
    <t>Vytrhání obrub záhonových</t>
  </si>
  <si>
    <t>sadové obrubníky: 97</t>
  </si>
  <si>
    <t>121101101</t>
  </si>
  <si>
    <t>Sejmutí ornice s přemístěním na vzdálenost do 50 m</t>
  </si>
  <si>
    <t>pod křovinami: 145*0,05</t>
  </si>
  <si>
    <t>122201102</t>
  </si>
  <si>
    <t>Odkopávky a prokopávky nezapažené v hornině tř. 3</t>
  </si>
  <si>
    <t>zlepšení podloží v aktivní zóně: 455*0,25</t>
  </si>
  <si>
    <t>nevhodná zemina - výměna: 10</t>
  </si>
  <si>
    <t>122201109</t>
  </si>
  <si>
    <t>Příplatek za lepivost u odkopávek v hornině tř. 1</t>
  </si>
  <si>
    <t>123,75*0,3</t>
  </si>
  <si>
    <t>122202201</t>
  </si>
  <si>
    <t>Odkopávky a prokopávky nezapažené pro silnice</t>
  </si>
  <si>
    <t>95+3</t>
  </si>
  <si>
    <t>122202209</t>
  </si>
  <si>
    <t>Příplatek k odkopávkám a prokopávkám pro silnice v</t>
  </si>
  <si>
    <t>98*0,3</t>
  </si>
  <si>
    <t>162301501</t>
  </si>
  <si>
    <t>Vodorovné přemístění křovin do 5 km D kmene do 100</t>
  </si>
  <si>
    <t>1623015R</t>
  </si>
  <si>
    <t>Uložení křovin na skládku</t>
  </si>
  <si>
    <t>162701105</t>
  </si>
  <si>
    <t>Vodorovné přemístění do 10000 m výkopku/sypaniny z</t>
  </si>
  <si>
    <t>výkop a ornice na skládku, násyp zpět: 123,75+95+7,25+10+3</t>
  </si>
  <si>
    <t>162701109</t>
  </si>
  <si>
    <t>Příplatek k vodorovnému přemístění</t>
  </si>
  <si>
    <t>167101101</t>
  </si>
  <si>
    <t>Nakládání výkopku z hornin tř. 1 až 4 do 100 m3</t>
  </si>
  <si>
    <t>výkop: 10+3</t>
  </si>
  <si>
    <t>171101103</t>
  </si>
  <si>
    <t>Uložení sypaniny z hornin soudržných do násypů</t>
  </si>
  <si>
    <t>násypy: 3</t>
  </si>
  <si>
    <t>171201211</t>
  </si>
  <si>
    <t>Poplatek za uložení odpadu ze sypaniny na skládce</t>
  </si>
  <si>
    <t>výkop a ornice na skládku: (123,75+95+7,25)*1,6</t>
  </si>
  <si>
    <t>181301102</t>
  </si>
  <si>
    <t>Rozprostření ornice tl vrstvy do 150 mm pl do 500</t>
  </si>
  <si>
    <t>181302R</t>
  </si>
  <si>
    <t>Nákup a dovoz ornice</t>
  </si>
  <si>
    <t>155*0,15</t>
  </si>
  <si>
    <t>181411121</t>
  </si>
  <si>
    <t>Založení lučního trávníku výsevem plochy do 1000</t>
  </si>
  <si>
    <t>005724700</t>
  </si>
  <si>
    <t>osivo směs travní univerzál</t>
  </si>
  <si>
    <t>181951101</t>
  </si>
  <si>
    <t>Úprava pláně v hornině tř. 1 až 4 bez zhutnění</t>
  </si>
  <si>
    <t>ornice: 155</t>
  </si>
  <si>
    <t>181951102</t>
  </si>
  <si>
    <t>Úprava pláně v hornině tř. 1 až 4 se zhutněním</t>
  </si>
  <si>
    <t>212+25+240+3</t>
  </si>
  <si>
    <t>5</t>
  </si>
  <si>
    <t>Komunikace</t>
  </si>
  <si>
    <t>564851111</t>
  </si>
  <si>
    <t>Podklad ze štěrkodrtě ŠD 0-32 tl 150 mm</t>
  </si>
  <si>
    <t>parkovací stání: 212</t>
  </si>
  <si>
    <t>564851113.</t>
  </si>
  <si>
    <t>Podklad ze štěrkodrtě ŠD  0-63 tl 150 - 200  mm</t>
  </si>
  <si>
    <t>parkovací stání:212</t>
  </si>
  <si>
    <t>564851114</t>
  </si>
  <si>
    <t>Podklad ze štěrkodrtě ŠD 0-63 tl 180 mm</t>
  </si>
  <si>
    <t>oprava komunikace po osazení obruby:  25</t>
  </si>
  <si>
    <t>564861111</t>
  </si>
  <si>
    <t>Podklad ze štěrkodrtě ŠD tl 200 mm</t>
  </si>
  <si>
    <t>varovný a signální pás: 3</t>
  </si>
  <si>
    <t>564861113.</t>
  </si>
  <si>
    <t>Podklad ze štěrkodrtě ŠD tl 200 - 230 mm</t>
  </si>
  <si>
    <t>chodník zámková dlažba: 240</t>
  </si>
  <si>
    <t>564871111</t>
  </si>
  <si>
    <t>Podklad ze štěrkodrtě ŠD 0-63  tl 250 mm</t>
  </si>
  <si>
    <t>zlepšení podloží v aktivní zóně: 455</t>
  </si>
  <si>
    <t>567133115</t>
  </si>
  <si>
    <t>Podklad ze směsi stmelené cementem SC 0/32 C 20/25</t>
  </si>
  <si>
    <t>oprava komunikace po osazení obruby: 25</t>
  </si>
  <si>
    <t>578143113</t>
  </si>
  <si>
    <t>596211112</t>
  </si>
  <si>
    <t>Kladení zámkové dlažby komunikací pro pěší tl 60</t>
  </si>
  <si>
    <t>592452681</t>
  </si>
  <si>
    <t>dlažba zámková tl 60 mm</t>
  </si>
  <si>
    <t>592452671</t>
  </si>
  <si>
    <t>dlažba zámková pro nevidomé tl 60 mm</t>
  </si>
  <si>
    <t>596212212</t>
  </si>
  <si>
    <t>Kladení dlažby pozemních komunikací tl 80 mm</t>
  </si>
  <si>
    <t>592452981</t>
  </si>
  <si>
    <t>dlažba betonová tl. 80 mm</t>
  </si>
  <si>
    <t>91</t>
  </si>
  <si>
    <t>Doplňující práce na komunikaci</t>
  </si>
  <si>
    <t>914111R</t>
  </si>
  <si>
    <t>Osazení a montáž svislých dopravních značek na</t>
  </si>
  <si>
    <t>915111116</t>
  </si>
  <si>
    <t>Vodorovné dopravní značení barvou</t>
  </si>
  <si>
    <t>60</t>
  </si>
  <si>
    <t>915131116</t>
  </si>
  <si>
    <t>Vodorovné dopravní značení barvou přechody pro</t>
  </si>
  <si>
    <t>915611111</t>
  </si>
  <si>
    <t>Předznačení vodorovného liniového značení</t>
  </si>
  <si>
    <t>915621111</t>
  </si>
  <si>
    <t>Předznačení vodorovného plošného značení</t>
  </si>
  <si>
    <t>916131213</t>
  </si>
  <si>
    <t>Osazení silničního obrubníku betonového stojatého</t>
  </si>
  <si>
    <t>ABO 2-15: 140+140</t>
  </si>
  <si>
    <t>ABO 4-15: 10</t>
  </si>
  <si>
    <t>ABO 19-10: 47</t>
  </si>
  <si>
    <t>592174600</t>
  </si>
  <si>
    <t>obrubník betonový ABO 2-15 100x15x25 cm</t>
  </si>
  <si>
    <t>592174891</t>
  </si>
  <si>
    <t>obrubník betonový ABO 4-15 100x15x25 cm</t>
  </si>
  <si>
    <t>592174110</t>
  </si>
  <si>
    <t>obrubník betonový ABO 19-10 100x8x25 cm</t>
  </si>
  <si>
    <t>916231213</t>
  </si>
  <si>
    <t>Osazení chodníkového obrubníku betonového</t>
  </si>
  <si>
    <t>ABO 17-10: 47</t>
  </si>
  <si>
    <t>592174111</t>
  </si>
  <si>
    <t>obrubník betonový chodníkový ABO 17-10 100x5x20 cm</t>
  </si>
  <si>
    <t>919726123</t>
  </si>
  <si>
    <t>Geotextilie pro ochranu, separaci a filtraci</t>
  </si>
  <si>
    <t>9197261R</t>
  </si>
  <si>
    <t>Delící mezivrstva (textílie nebo skelní rohož)</t>
  </si>
  <si>
    <t>9539R</t>
  </si>
  <si>
    <t>Statické zajištění stávajícíh sloupů VO</t>
  </si>
  <si>
    <t>997221551</t>
  </si>
  <si>
    <t>Vodorovná doprava suti ze sypkých materiálů do 1</t>
  </si>
  <si>
    <t>kamenivo: 13,395+44,65</t>
  </si>
  <si>
    <t>997221559</t>
  </si>
  <si>
    <t>Příplatek ZKD 1 km u vodorovné dopravy suti ze</t>
  </si>
  <si>
    <t>997221561</t>
  </si>
  <si>
    <t>Vodorovná doprava suti z kusových materiálů do 1</t>
  </si>
  <si>
    <t>dlaždice: 48,45</t>
  </si>
  <si>
    <t>beton: 12,825</t>
  </si>
  <si>
    <t>živice: 18,012</t>
  </si>
  <si>
    <t>obrubníky: 21,525+3,88</t>
  </si>
  <si>
    <t>997221569</t>
  </si>
  <si>
    <t>Příplatek ZKD 1 km u vodorovné dopravy suti z</t>
  </si>
  <si>
    <t>997221815</t>
  </si>
  <si>
    <t>Poplatek za uložení betonového odpadu na skládce</t>
  </si>
  <si>
    <t>997221845</t>
  </si>
  <si>
    <t>Poplatek za uložení odpadu z asfaltových povrchů</t>
  </si>
  <si>
    <t>997221855</t>
  </si>
  <si>
    <t>Poplatek za uložení odpadu z kameniva na skládce</t>
  </si>
  <si>
    <t>998223011</t>
  </si>
  <si>
    <t>Přesun hmot pro pozemní komunikace s krytem</t>
  </si>
  <si>
    <t>2.02</t>
  </si>
  <si>
    <t>Dopravní řešení</t>
  </si>
  <si>
    <t>2.02 Dopravní řešení</t>
  </si>
  <si>
    <t>CYKY-J 5x1.5 mm2 , pevně</t>
  </si>
  <si>
    <t>CYKY-J 4x16 mm2 , pevně</t>
  </si>
  <si>
    <t>CYKY-J 4x25 mm2 , pevně</t>
  </si>
  <si>
    <t>CYKY-J 4x35 mm2, pevně</t>
  </si>
  <si>
    <t>ER 112 / NKP7P S3/4, elemktroměrový rozváděč,</t>
  </si>
  <si>
    <t>kompaktní pilíř 400x1930x240</t>
  </si>
  <si>
    <t>ER 212 / NKP7P S3/4, elemktroměrový rozváděč,</t>
  </si>
  <si>
    <t>2.03</t>
  </si>
  <si>
    <t>Přípojka NN</t>
  </si>
  <si>
    <t>2.03 Přípojka NN</t>
  </si>
  <si>
    <t>MIS 1B prázdný, pod omítku, zámek</t>
  </si>
  <si>
    <t>přípravek MIS 1B přípravek zazdívací MIS 1B</t>
  </si>
  <si>
    <t>Nosník LSA  10+1poz. 10+1 pozicový nosník 22mm</t>
  </si>
  <si>
    <t>Spojovací svork. nerozpojovací svork.</t>
  </si>
  <si>
    <t>Zemnící svork. zemnící svorkovnice</t>
  </si>
  <si>
    <t>TCEPKPFLE 5x4x0,8</t>
  </si>
  <si>
    <t>SYKFY 10x2x0,5</t>
  </si>
  <si>
    <t>FOLIE VÝSTRAŽNÁ Z PVC</t>
  </si>
  <si>
    <t>1232 TRUBKA OHEBNÁ - SUPER MONOFLEX 32 750N</t>
  </si>
  <si>
    <t>2.04</t>
  </si>
  <si>
    <t>Přípojka slaboproudu</t>
  </si>
  <si>
    <t>2.04 Přípojka slaboproudu</t>
  </si>
  <si>
    <t>132201202R00</t>
  </si>
  <si>
    <t xml:space="preserve">Hloubení rýh šířky do 200 cm v hor.3 do 1000 m3 </t>
  </si>
  <si>
    <t>32*1,9*1,2+80*1,2*2,75</t>
  </si>
  <si>
    <t>151101102R00</t>
  </si>
  <si>
    <t xml:space="preserve">Pažení a rozepření stěn rýh - příložné - hl. do 4m </t>
  </si>
  <si>
    <t>1,9*32*2+80*2,8*2</t>
  </si>
  <si>
    <t>151101112R00</t>
  </si>
  <si>
    <t xml:space="preserve">Odstranění paženi stěn rýh - příložné - hl. do 4 m </t>
  </si>
  <si>
    <t>161101102R00</t>
  </si>
  <si>
    <t xml:space="preserve">Svislé přemístění výkopku z hor.1-4 do 4,0 m </t>
  </si>
  <si>
    <t>336,96</t>
  </si>
  <si>
    <t>1372,816-1027,536</t>
  </si>
  <si>
    <t>171201101R00</t>
  </si>
  <si>
    <t xml:space="preserve">Uložení sypaniny do násypů nezhutněných </t>
  </si>
  <si>
    <t>171201201RT1</t>
  </si>
  <si>
    <t>Uložení sypaniny na skládku včetně poplatku za skládku</t>
  </si>
  <si>
    <t>460120061RT1</t>
  </si>
  <si>
    <t xml:space="preserve">Odvoz zeminy včetně naložení </t>
  </si>
  <si>
    <t>174100010RAB</t>
  </si>
  <si>
    <t>Zásyp jam, rýh a šachet sypaninou dovoz sypaniny ze vzdálenosti 500 m</t>
  </si>
  <si>
    <t>345,28-13,44-83,52</t>
  </si>
  <si>
    <t>4</t>
  </si>
  <si>
    <t>Vodorovné konstrukce</t>
  </si>
  <si>
    <t>451572111RK1</t>
  </si>
  <si>
    <t xml:space="preserve">Lože pod potrubí z kameniva těženého 0 - 4 mm </t>
  </si>
  <si>
    <t>80*0,1*1,2+32*0,1*1,2</t>
  </si>
  <si>
    <t>58337368</t>
  </si>
  <si>
    <t>Štěrkopísek frakce 0-63 tř.A</t>
  </si>
  <si>
    <t>T</t>
  </si>
  <si>
    <t>32*1,2*0,55+80*1,2*0,65</t>
  </si>
  <si>
    <t>811351110</t>
  </si>
  <si>
    <t xml:space="preserve">Montáž potrubí z trub kameninových DN 200 </t>
  </si>
  <si>
    <t>811371111</t>
  </si>
  <si>
    <t xml:space="preserve">Montáž potrubí z trub z kameniny DN 300 </t>
  </si>
  <si>
    <t>892573111R00</t>
  </si>
  <si>
    <t xml:space="preserve">Zabezpečení konců kanal. potrubí DN do 200, vodou </t>
  </si>
  <si>
    <t>sada</t>
  </si>
  <si>
    <t>593-001</t>
  </si>
  <si>
    <t>Trubka kamenivová-polyuretan.spoj-200/2,5</t>
  </si>
  <si>
    <t>593-002</t>
  </si>
  <si>
    <t>Trubka kameninová-polyuretan.spoj-300/2,5m</t>
  </si>
  <si>
    <t>892581111R00</t>
  </si>
  <si>
    <t xml:space="preserve">Zkouška těsnosti kanalizace DN do 300, vodou </t>
  </si>
  <si>
    <t>894411121R00</t>
  </si>
  <si>
    <t xml:space="preserve">Zřízení šachet z dílců, dno B 30, potrubí DN 300 </t>
  </si>
  <si>
    <t>899104111R00</t>
  </si>
  <si>
    <t xml:space="preserve">Osazení poklopu s rámem nad 150 kg </t>
  </si>
  <si>
    <t>59224328.A</t>
  </si>
  <si>
    <t>Konus šachetní TBR-Q 625/600/120/SPK</t>
  </si>
  <si>
    <t>59224331.A</t>
  </si>
  <si>
    <t>Skruž šachetní TBS-Q 1000/1000/120</t>
  </si>
  <si>
    <t>59224161</t>
  </si>
  <si>
    <t>Skruž se stupadly TBS-Q 1000/500/120/SP (SL)</t>
  </si>
  <si>
    <t>59224130</t>
  </si>
  <si>
    <t>Deska přechodová TZK-Q 625/200/120</t>
  </si>
  <si>
    <t>592-24178</t>
  </si>
  <si>
    <t>Prstenec vyrovnávací TˇBW-Q625/60/120</t>
  </si>
  <si>
    <t>59224176</t>
  </si>
  <si>
    <t>Prstenec vyrovnávcí TBW-Q 625/80/120</t>
  </si>
  <si>
    <t>59224177</t>
  </si>
  <si>
    <t>Prstenec vyrovnávcí TBW-Q 625/100/120</t>
  </si>
  <si>
    <t>59224177.A</t>
  </si>
  <si>
    <t>Prstenec vyrovnávcí TBW-Q 625/120/120</t>
  </si>
  <si>
    <t>59224368.A</t>
  </si>
  <si>
    <t>Dno šachetní přímé TBZ-Q.1 100/1000</t>
  </si>
  <si>
    <t>592-24999A</t>
  </si>
  <si>
    <t>Těsnění pro  DN 1000 Q.1</t>
  </si>
  <si>
    <t>592-24998A</t>
  </si>
  <si>
    <t>Šachtový poklop litina s rámem-pod poklopem pro</t>
  </si>
  <si>
    <t>592-24998</t>
  </si>
  <si>
    <t>Propojení stávající kanalizace vč.materiálu</t>
  </si>
  <si>
    <t>592-24997</t>
  </si>
  <si>
    <t>Úprava poklopů šachet zpevněných ploch</t>
  </si>
  <si>
    <t>998276101R00</t>
  </si>
  <si>
    <t xml:space="preserve">Přesun hmot, trubní vedení plastová, otevř. výkop </t>
  </si>
  <si>
    <t>2.05</t>
  </si>
  <si>
    <t>Jednotná kanalizace</t>
  </si>
  <si>
    <t>2.05 Jednotná kanalizace</t>
  </si>
  <si>
    <t>131201101R00</t>
  </si>
  <si>
    <t xml:space="preserve">Hloubení nezapažených jam v hor.3 do 100 m3 </t>
  </si>
  <si>
    <t>6*3*2,2</t>
  </si>
  <si>
    <t>184*3,37*1,2+64*1,35*0,8+500*1,3*0,8</t>
  </si>
  <si>
    <t>184*3,37*2+64*1,35*2</t>
  </si>
  <si>
    <t>1333,216+39,6</t>
  </si>
  <si>
    <t xml:space="preserve">Odvoz zeminy odvoz zeminy včetně naložení </t>
  </si>
  <si>
    <t>175100020RAB</t>
  </si>
  <si>
    <t>Obsyp potrubí štěrkopískem dovoz štěrkopísku ze vzdálenosti 5 km</t>
  </si>
  <si>
    <t>184*0,6*1,2+64*0,5*0,8+500*0,4*0,8</t>
  </si>
  <si>
    <t>1372,816-318,08-27,2</t>
  </si>
  <si>
    <t>Lože pod potrubí z kameniva těženého 0 - 4 mm kraj  Jihomoravský</t>
  </si>
  <si>
    <t>184*1,2*0,1+64*0,8*0,1</t>
  </si>
  <si>
    <t>58331202.4</t>
  </si>
  <si>
    <t>Kamenivo těžené frakce  0/4  B Moravskosl. kraj</t>
  </si>
  <si>
    <t>500*0,1*0,8</t>
  </si>
  <si>
    <t>871311121R00</t>
  </si>
  <si>
    <t xml:space="preserve">Montáž trubek polyetylenových ve výkopu 160 mm </t>
  </si>
  <si>
    <t>871353121R00</t>
  </si>
  <si>
    <t xml:space="preserve">Montáž trub z tvrdého PVC, gumový kroužek, DN 200 </t>
  </si>
  <si>
    <t>871371121R00</t>
  </si>
  <si>
    <t xml:space="preserve">Montáž trubek polyetylenových ve výkopu  315 mm </t>
  </si>
  <si>
    <t>871318111R00</t>
  </si>
  <si>
    <t xml:space="preserve">Kladení drenážního potrubí z plastických hmot </t>
  </si>
  <si>
    <t>28616000.A</t>
  </si>
  <si>
    <t>Trubka kanal. PP Mater SN12 DN150</t>
  </si>
  <si>
    <t>28616001.A</t>
  </si>
  <si>
    <t>Trubka kanal. korug.  d 200 mm PR 200/6  PP</t>
  </si>
  <si>
    <t>28616003.A</t>
  </si>
  <si>
    <t>Trubka kanal. korug. d 315 mm PR 315/6  PP</t>
  </si>
  <si>
    <t>28616022.A</t>
  </si>
  <si>
    <t>Koleno kanalizační  45° PP Master DN150</t>
  </si>
  <si>
    <t>28611225.A</t>
  </si>
  <si>
    <t>Trubka PVC drenážní flexibilní d 160 mm</t>
  </si>
  <si>
    <t>59224160</t>
  </si>
  <si>
    <t>Skruž se stupadly TBS-Q 1000/250/120/SP (SL)</t>
  </si>
  <si>
    <t>Prstenec vyrovnávcí TBW-Q 625/40/120</t>
  </si>
  <si>
    <t xml:space="preserve">Prstenec vyrovnávací TˇBW-Q625/60/120 </t>
  </si>
  <si>
    <t>592-24369</t>
  </si>
  <si>
    <t xml:space="preserve">Šachetní dno pořímé -TBZ-Q-1000/750 </t>
  </si>
  <si>
    <t>592-1011</t>
  </si>
  <si>
    <t>Šachtice drenážní DN315 včetně poklopu</t>
  </si>
  <si>
    <t xml:space="preserve">Propojení stávající kanalizace vč.materiálu </t>
  </si>
  <si>
    <t>Úprava poklopů šachet zpevněných ploch vč.materiálu  - D+M</t>
  </si>
  <si>
    <t>871-11</t>
  </si>
  <si>
    <t>Retenční nádrž  kpl D+M</t>
  </si>
  <si>
    <t>592-24003</t>
  </si>
  <si>
    <t xml:space="preserve">Dvorní vpusť ACO-D+M </t>
  </si>
  <si>
    <t>592-24004</t>
  </si>
  <si>
    <t xml:space="preserve">Poklop pro zadláždění-nerez. rám </t>
  </si>
  <si>
    <t>67352041</t>
  </si>
  <si>
    <t>Geotextilie  390 g/m2</t>
  </si>
  <si>
    <t>2.06</t>
  </si>
  <si>
    <t>Likvidace dešťových vod, jezírko</t>
  </si>
  <si>
    <t>2.06 Likvidace dešťových vod, jezírko</t>
  </si>
  <si>
    <t>2.06.1 Likvidace dešťových vod</t>
  </si>
  <si>
    <t>Výkop základové konstrukce mola</t>
  </si>
  <si>
    <t>Výkop instalační šachty</t>
  </si>
  <si>
    <t>Výkop pro odčerpávací šachtu hloubky 2,4 m, 1,0 x</t>
  </si>
  <si>
    <t>Vodorovné přemístění výkopku z hor.1-4 do 1000 m</t>
  </si>
  <si>
    <t>Příplatek k vod. přemístění hor.1-4 za další 1 km</t>
  </si>
  <si>
    <t>Nakládání výkopku z hor.1-4 v množství nad 100 m3</t>
  </si>
  <si>
    <t>Uložení sypaniny na skl.-sypanina na výšku přes 2m</t>
  </si>
  <si>
    <t>Poplatek za skládku zeminy 1- 4</t>
  </si>
  <si>
    <t>Drenážní šachta plastová průměru 0,3 m, hloubka 2,</t>
  </si>
  <si>
    <t>Rýha pro potrubí a kabely šířky 0,15 m,  hloubky 0</t>
  </si>
  <si>
    <t>Rýha pro kanalizaci šířky 0,45 m, hloubky 1,7 m</t>
  </si>
  <si>
    <t>Odčerpávání vody pomocí 2 kalových čerpadel</t>
  </si>
  <si>
    <t>soub</t>
  </si>
  <si>
    <t>Přesun hmot v rámci staveniště</t>
  </si>
  <si>
    <t>_13</t>
  </si>
  <si>
    <t>Dokončovací práce jezírka - jílová izolace</t>
  </si>
  <si>
    <t>Podkladní a zakrývací geotextílie 300 g/m2</t>
  </si>
  <si>
    <t>Aplikace jílové izolace ve finální vrstvě 0,4 m,</t>
  </si>
  <si>
    <t>Aplikace kačírkového substrátu pro vodní rostliny</t>
  </si>
  <si>
    <t>Aplikace bakterií, vytvoření bio prostředí</t>
  </si>
  <si>
    <t>Instalace výtokové kaskády z valounů průměru do 0,</t>
  </si>
  <si>
    <t>Aplikace kačírkového substrátu na břenu</t>
  </si>
  <si>
    <t>Vysazení submerzních rostlin</t>
  </si>
  <si>
    <t>Edukativní text pro cedule jezírka</t>
  </si>
  <si>
    <t>_14</t>
  </si>
  <si>
    <t>Vypouštění jezírka a bezpečnostní přepad</t>
  </si>
  <si>
    <t>Instalace potrubí PVC KG 110 do výkopu</t>
  </si>
  <si>
    <t>2x průraz do kanalizační šachty a jejich zapravení</t>
  </si>
  <si>
    <t>Spojování potrubí pomocí spojek, kolen lepením</t>
  </si>
  <si>
    <t>Instalace šoupěte PVC KG 110 lepením v kanalizační</t>
  </si>
  <si>
    <t>Instalace jezírkové guly včetně prstence z betonu</t>
  </si>
  <si>
    <t>Výkop pro instalaci bezpečnostního přepadu hloubky</t>
  </si>
  <si>
    <t>Podsyp štěrkem frakce 16-32 mm tl.0,15 m včetně</t>
  </si>
  <si>
    <t>Podkladní vrstva pro osazení kamenů - štěrk frakce</t>
  </si>
  <si>
    <t>Osazení a napojení liniové vpusti s hliníkovou</t>
  </si>
  <si>
    <t>Položení lomového kámene o průměru do 250 mm ve</t>
  </si>
  <si>
    <t>Podsyp pískem 0-8 mm tloušťky 0,1 m</t>
  </si>
  <si>
    <t>Obsyp prosetým výkopkem 0-16 mm</t>
  </si>
  <si>
    <t>Zásyp výkopkem</t>
  </si>
  <si>
    <t>Tlaková zkouška potrubí</t>
  </si>
  <si>
    <t>_15</t>
  </si>
  <si>
    <t>Technologie jezírkové cirkulace a dopouštění</t>
  </si>
  <si>
    <t>Instalace čerpadla s pracovním bodem 10 m3/h při 0</t>
  </si>
  <si>
    <t>Spínací hodiny na DIN lištu</t>
  </si>
  <si>
    <t>Betonová podkladní dlaždice 600x600x40</t>
  </si>
  <si>
    <t>Instalace potrubí HDPE 100 75x4,5 PN 10</t>
  </si>
  <si>
    <t>Spojování potrubí PE 75 pomocí spojek, přechodek</t>
  </si>
  <si>
    <t>Položení potrubí HDPE 80 32x2,0 PN 6 do výkopu</t>
  </si>
  <si>
    <t>Spojování potrubí PE 32 pomocí spojek, odboček</t>
  </si>
  <si>
    <t>Chránička na potrubí DN 63</t>
  </si>
  <si>
    <t>Instalace automatického ponorného čerpadla</t>
  </si>
  <si>
    <t>včetně kabelu 40 m a spojkování napájení 230 V do studny v 4,0 m hloubce</t>
  </si>
  <si>
    <t>Nerezové sítko 1'</t>
  </si>
  <si>
    <t>Mosazná spojka 1' x 5/4'</t>
  </si>
  <si>
    <t>Koleno s vnitřním závitem 32 x 1'</t>
  </si>
  <si>
    <t>Zavěšení čerpadla na popruh 15 m (včetně dvou</t>
  </si>
  <si>
    <t>Instalace elektromagnetického ventilu TPV, 1'</t>
  </si>
  <si>
    <t>Vodovzdorný konektor zaklapávací</t>
  </si>
  <si>
    <t>Instalace- filtr 1' lamelový 130 mikron</t>
  </si>
  <si>
    <t>Spojka vnitřní závit 1'</t>
  </si>
  <si>
    <t>Přechodový kus 32x1' s převlečnou maticí</t>
  </si>
  <si>
    <t>Ovládací skříň 230 V IP56, do 5 A na DIN lištu</t>
  </si>
  <si>
    <t>Koleno 32</t>
  </si>
  <si>
    <t>trafo na DIN lištu</t>
  </si>
  <si>
    <t>Obsyp prosetým výkopkem 0-22 mm</t>
  </si>
  <si>
    <t>Výstražná fólie</t>
  </si>
  <si>
    <t>Zemní šachta bez dna 380x500x300 mm zátěžová</t>
  </si>
  <si>
    <t>Instalace ponorné sondy 10 m s diferencí tlaku na</t>
  </si>
  <si>
    <t>_16</t>
  </si>
  <si>
    <t>Technologický objekt provzdušňování</t>
  </si>
  <si>
    <t>Istalace vzduchovacího kompresoru Hailea HAP-100</t>
  </si>
  <si>
    <t>Spojování potrubí pomocí spojek, odboček pomocí</t>
  </si>
  <si>
    <t>Položení potrubí HDPE80 32x2,0 PN 6 do výkopu</t>
  </si>
  <si>
    <t>2.06.2_1 Biotop - jezírko (bez mola)</t>
  </si>
  <si>
    <t>132201210R00</t>
  </si>
  <si>
    <t xml:space="preserve">Hloubení rýh š.do 200 cm hor.3 do 50 m3,STROJNĚ </t>
  </si>
  <si>
    <t>Základy mola: 0,89*2,00*0,80*2+1,04*2,00*0,90</t>
  </si>
  <si>
    <t>132201291R00</t>
  </si>
  <si>
    <t xml:space="preserve">Příplatek za hloubení rýh ve vodě v hor.3 do 100m3 </t>
  </si>
  <si>
    <t>Přebytečná zemina (skládka): 1,6340</t>
  </si>
  <si>
    <t>Přebytečná zemina (skládka): 1,6340*19</t>
  </si>
  <si>
    <t>4,720-1,6340</t>
  </si>
  <si>
    <t>1,6340*2,1</t>
  </si>
  <si>
    <t>2</t>
  </si>
  <si>
    <t>Základy a zvláštní zakládání</t>
  </si>
  <si>
    <t>274313621R00</t>
  </si>
  <si>
    <t xml:space="preserve">Beton základových pasů prostý C 20/25 </t>
  </si>
  <si>
    <t>Základy pro molo: 0,29*1,90*0,80*2+0,44*1,90*0,90</t>
  </si>
  <si>
    <t>274351215R00</t>
  </si>
  <si>
    <t xml:space="preserve">Bednění stěn základových pasů - zřízení </t>
  </si>
  <si>
    <t>Základy pro molo: (0,29+1,90)*0,80*4+(0,44+1,90)*0,90*2</t>
  </si>
  <si>
    <t>274351216R00</t>
  </si>
  <si>
    <t xml:space="preserve">Bednění stěn základových pasů - odstranění </t>
  </si>
  <si>
    <t>953981103R00</t>
  </si>
  <si>
    <t xml:space="preserve">Chemické kotvy do betonu, hl. 110 mm, M 12, ampule </t>
  </si>
  <si>
    <t>Pro  OK mola: 3*4</t>
  </si>
  <si>
    <t>998331011R00</t>
  </si>
  <si>
    <t xml:space="preserve">Přesun hmot pro nádrže </t>
  </si>
  <si>
    <t>766441111R00</t>
  </si>
  <si>
    <t xml:space="preserve">Položení podlahy teras z prken, na podkladní rošt </t>
  </si>
  <si>
    <t>Podlaha mola:7,10*1,50</t>
  </si>
  <si>
    <t>Akátová prkna tl. 50 mm/ šíře 100-140 mm</t>
  </si>
  <si>
    <t>Podlaha mola: 10,65*0,05*1,02</t>
  </si>
  <si>
    <t>998766201R00</t>
  </si>
  <si>
    <t xml:space="preserve">Přesun hmot pro truhlářské konstr., výšky do 6 m </t>
  </si>
  <si>
    <t>767161240R00</t>
  </si>
  <si>
    <t xml:space="preserve">Montáž zábradlí z trubek na ocel.konstr. nad 45 kg </t>
  </si>
  <si>
    <t>Zábradlí mola: 7,00+7,10+1,50</t>
  </si>
  <si>
    <t>767165110R00</t>
  </si>
  <si>
    <t xml:space="preserve">Montáž madel z trubek zábr. rovného - šroubováním </t>
  </si>
  <si>
    <t>Zábradlí mola:7,00+7,10+1,50</t>
  </si>
  <si>
    <t>767222190R00</t>
  </si>
  <si>
    <t xml:space="preserve">Příplatek za vytvoření ohybu </t>
  </si>
  <si>
    <t>Zábradlí mola: 2</t>
  </si>
  <si>
    <t>UPE 140: 1*7,05*12,20</t>
  </si>
  <si>
    <t>UPE 140: 1*6,93*12,20</t>
  </si>
  <si>
    <t>IPE 140: 1*7,00*12,90</t>
  </si>
  <si>
    <t>IPE 140: 1*1,38*12,90</t>
  </si>
  <si>
    <t>JÄKL 100/100/8: 3*0,84*13,17</t>
  </si>
  <si>
    <t>OK mola celkem +25% materiálu na spoje: 311,8464*1,25</t>
  </si>
  <si>
    <t>13383425</t>
  </si>
  <si>
    <t>Tyč průřezu IPE 140, střední, jakost oceli S235</t>
  </si>
  <si>
    <t>OK mola: (90,30+17,802)/1000*1,25</t>
  </si>
  <si>
    <t>13385385.B</t>
  </si>
  <si>
    <t>Tyč průřezu UPE140, střední, jakost oceli S235</t>
  </si>
  <si>
    <t>OK mola: (86,01+84,546)/1000*1,25</t>
  </si>
  <si>
    <t>14587296.B</t>
  </si>
  <si>
    <t>Profil čtvercový uzavř.svařovaný  S235  100 x 8 mm</t>
  </si>
  <si>
    <t>OK mola: 33,1884/1000*1,25</t>
  </si>
  <si>
    <t>55395100.AB</t>
  </si>
  <si>
    <t>Zábradlí ocelové trubkové</t>
  </si>
  <si>
    <t>Zábradlí mola: 15,60</t>
  </si>
  <si>
    <t>13890101B</t>
  </si>
  <si>
    <t>OK mola: 389,8080</t>
  </si>
  <si>
    <t>998767101R00</t>
  </si>
  <si>
    <t>783682141R00</t>
  </si>
  <si>
    <t xml:space="preserve">Nátěr olejový speciální dřevěných podlah (Osmo) 2x </t>
  </si>
  <si>
    <t>Podlaha mola: 7,10*1,50*2+0,05*(7,10+1,50)*2</t>
  </si>
  <si>
    <t>2.06.2_2 Biotop-jezírko (pouze molo)</t>
  </si>
  <si>
    <t>Ponorná vodivostní sonda</t>
  </si>
  <si>
    <t>CYKY-O 2x2.5 , pevně</t>
  </si>
  <si>
    <t>CYKY-O 4x6 , pevně</t>
  </si>
  <si>
    <t>Propojovací krabice Abox XT 040-4, vč. zalévací</t>
  </si>
  <si>
    <t>Propojovací krabice Abox XT 060-6, vč. zalévací</t>
  </si>
  <si>
    <t>KD 09040 TRUBKA KOPODUR 40 - 6m</t>
  </si>
  <si>
    <t>Vyhledani pripojovaciho mista</t>
  </si>
  <si>
    <t>Zauceni obsluhy</t>
  </si>
  <si>
    <t>Práce spojené s montáží (ukončování vodičů a</t>
  </si>
  <si>
    <t>_17</t>
  </si>
  <si>
    <t>Rozváděč RVP 110</t>
  </si>
  <si>
    <t>I 2P 32A  Vypínač 380/415V I 2P 32A</t>
  </si>
  <si>
    <t>DPNN 10A B 30mA Komb. pr. chránič VIGI DPNN 6kA</t>
  </si>
  <si>
    <t>DPNN 10A C 30mA Komb. pr. chránič VIGI DPNN 6kA</t>
  </si>
  <si>
    <t>MAVE-2-S2   2 hladiny, (bez sond)</t>
  </si>
  <si>
    <t>CT 25A 1P 1Z Stykač CT 25A 1P 1Z</t>
  </si>
  <si>
    <t>CCT15722 IHP 45mm 2C 7d, 2 kanálové, 2x 230V/10A</t>
  </si>
  <si>
    <t>Napájecí zdroj na DIN lištu Comatec, TBD202024P,</t>
  </si>
  <si>
    <t>Zdroj 12VDC/100W pro čerpadlo (součástí dodávky</t>
  </si>
  <si>
    <t>Gewiss, GW 46 233, 405x500x200, IP65, kov</t>
  </si>
  <si>
    <t>DIN lišta</t>
  </si>
  <si>
    <t>RSA 4 A Řadová svornice</t>
  </si>
  <si>
    <t>Ucpávka plastová včetně matice</t>
  </si>
  <si>
    <t>2.06.2_3 Biotop-jezírko (elektroinstalace)</t>
  </si>
  <si>
    <t>161101103R00</t>
  </si>
  <si>
    <t xml:space="preserve">Svislé přemístění výkopku z hor.1-4 do 6,0 m </t>
  </si>
  <si>
    <t>460600001R00</t>
  </si>
  <si>
    <t xml:space="preserve">Naložení a odvoz zeminy do vzdálenosti 1km </t>
  </si>
  <si>
    <t>460 60-001</t>
  </si>
  <si>
    <t>Poplatek za uložení na skládku</t>
  </si>
  <si>
    <t>242000001RAA</t>
  </si>
  <si>
    <t>Studna spouštěná DN100, výkop, osazení plášťě krycí deska, výplň dna, odvoz 4 km, uložení na skl</t>
  </si>
  <si>
    <t>59225102</t>
  </si>
  <si>
    <t>Dílec pro studny SR - F 1000x1000  PS 100x100x9 cm</t>
  </si>
  <si>
    <t>59225778</t>
  </si>
  <si>
    <t>Deska zákrytová s otvorem TBN-Q 1300/75/O</t>
  </si>
  <si>
    <t>58331900.3</t>
  </si>
  <si>
    <t>Kamenivo těžené frakce 32/63 B Jihomor. kraj</t>
  </si>
  <si>
    <t>2.07</t>
  </si>
  <si>
    <t>Studna pro biotop a závlahu</t>
  </si>
  <si>
    <t>2.07 Studna pro biotop a závlahu</t>
  </si>
  <si>
    <t>2.07.1 Studna</t>
  </si>
  <si>
    <t>80-010</t>
  </si>
  <si>
    <t>473-00</t>
  </si>
  <si>
    <t>Instalace mosazného hydrantu 3/4' včetně kotvení</t>
  </si>
  <si>
    <t>463-01</t>
  </si>
  <si>
    <t>Klíč k mosaznému hydrantu 3/4'</t>
  </si>
  <si>
    <t>E095032034</t>
  </si>
  <si>
    <t>Přechodka 32x3/4' vně</t>
  </si>
  <si>
    <t>TVB-10RND</t>
  </si>
  <si>
    <t>Ventilová šachta velká kulatá zátěžová</t>
  </si>
  <si>
    <t>Mat 80-010</t>
  </si>
  <si>
    <t>Mat 473-00</t>
  </si>
  <si>
    <t>Mat 463-01</t>
  </si>
  <si>
    <t>Mat E0950320</t>
  </si>
  <si>
    <t>Mat TVB-10RN</t>
  </si>
  <si>
    <t>2.07.2 Závlaha</t>
  </si>
  <si>
    <t>_24</t>
  </si>
  <si>
    <t>Extenzivní střecha</t>
  </si>
  <si>
    <t>564211108R00</t>
  </si>
  <si>
    <t xml:space="preserve">Přesyp drobným štěrkem fr. 8/16mm vrstva do 10mm </t>
  </si>
  <si>
    <t>564211112W1</t>
  </si>
  <si>
    <t>Oblázkový lem,obsyp kačírkem fr.16/32 mm</t>
  </si>
  <si>
    <t>tl do 60 mm:232</t>
  </si>
  <si>
    <t>711491171RTW</t>
  </si>
  <si>
    <t>Izolace ochranná z geotextilie materiál ve specifikaci</t>
  </si>
  <si>
    <t>uložení:232+554</t>
  </si>
  <si>
    <t>Substrát zahradnický/ směs ornice a štěrk 2/4,</t>
  </si>
  <si>
    <t>tl 50 mm:554*0,05</t>
  </si>
  <si>
    <t>69366050120</t>
  </si>
  <si>
    <t>Filtrační geotextilie 150 g/m2</t>
  </si>
  <si>
    <t>554*1,03</t>
  </si>
  <si>
    <t>69370514</t>
  </si>
  <si>
    <t>Geotextilie podkladní 300g/m2</t>
  </si>
  <si>
    <t>232*1,03</t>
  </si>
  <si>
    <t>2.08</t>
  </si>
  <si>
    <t>Sadové úpr. (extenzivní střecha)</t>
  </si>
  <si>
    <t>2.08 Sadové úpr. (extenzivní střecha)</t>
  </si>
  <si>
    <t>2.08.1_1a Extenzivní střecha</t>
  </si>
  <si>
    <t>961044111R00</t>
  </si>
  <si>
    <t xml:space="preserve">Bourání základů z betonu prostého </t>
  </si>
  <si>
    <t>Podezdívka původního oplocení: (0,90+0,60)*0,30*42,75</t>
  </si>
  <si>
    <t>966067111R00</t>
  </si>
  <si>
    <t xml:space="preserve">Rozebrání plotu tyč. lať. prken. drátěného, plech. </t>
  </si>
  <si>
    <t>Původní oplocení pletivo a sloupky: 38,00</t>
  </si>
  <si>
    <t>dtto na betonové podezdívce: 95,00</t>
  </si>
  <si>
    <t>Montáž oplocení včetně zemních prací</t>
  </si>
  <si>
    <t>132,5</t>
  </si>
  <si>
    <t>799-R002</t>
  </si>
  <si>
    <t>Montáž branky</t>
  </si>
  <si>
    <t>799-R003</t>
  </si>
  <si>
    <t>Montáž dvoukřídlé brány</t>
  </si>
  <si>
    <t>799-R004</t>
  </si>
  <si>
    <t>SPCM 799001</t>
  </si>
  <si>
    <t>Panel 2D Zn+vypalovaný polyester RAL 7016</t>
  </si>
  <si>
    <t>PP</t>
  </si>
  <si>
    <t>SPCM 799002</t>
  </si>
  <si>
    <t>Sloupek 60x60mm, Zn+PVC RAL7016, dl.1700mm</t>
  </si>
  <si>
    <t>PP-2</t>
  </si>
  <si>
    <t>SPCM 799003</t>
  </si>
  <si>
    <t>Příchytky plast. na přichycení panelu ke sloupku</t>
  </si>
  <si>
    <t>PP*4</t>
  </si>
  <si>
    <t>Ztratné 2%: PP*4*0,02</t>
  </si>
  <si>
    <t>SPCM 799004</t>
  </si>
  <si>
    <t>Deska betonová podhrabová 2450x300x50mm</t>
  </si>
  <si>
    <t>SPCM 799005</t>
  </si>
  <si>
    <t>Držák desky typ U 30 CM - zinek</t>
  </si>
  <si>
    <t>PP*2</t>
  </si>
  <si>
    <t>SPCM 799006</t>
  </si>
  <si>
    <t>Šroub TEX</t>
  </si>
  <si>
    <t>SPCM 799007</t>
  </si>
  <si>
    <t>Branka Zn+PVC RAL7016, v.od země 1400mm</t>
  </si>
  <si>
    <t>SPCM 799008</t>
  </si>
  <si>
    <t>Brána dvoukřídlá Zn+PVC RAL7016, v.od země 1400mm</t>
  </si>
  <si>
    <t>SPCM 799009</t>
  </si>
  <si>
    <t>SPCM 799010</t>
  </si>
  <si>
    <t>Sloupek 100x100mm, Zn+PVC RAL7016</t>
  </si>
  <si>
    <t>SPCM 799011</t>
  </si>
  <si>
    <t>Beton</t>
  </si>
  <si>
    <t>0,30*0,30*0,80*(PP-2)</t>
  </si>
  <si>
    <t>0,60*0,60*1,20*6</t>
  </si>
  <si>
    <t>979990103R00</t>
  </si>
  <si>
    <t xml:space="preserve">Poplatek za skládku suti - beton </t>
  </si>
  <si>
    <t>2.09</t>
  </si>
  <si>
    <t>Oplocení</t>
  </si>
  <si>
    <t>2.09 Oplocení</t>
  </si>
  <si>
    <t>2.09.1 Oplocení</t>
  </si>
  <si>
    <t>KF 09063 TRUBKA DVOUPL. KOPOFLEX</t>
  </si>
  <si>
    <t>Trubka ohebná, pr.25</t>
  </si>
  <si>
    <t>Montáž venkovních svítidel</t>
  </si>
  <si>
    <t>CYKY-O 2x1.5 , pevně</t>
  </si>
  <si>
    <t>CYKY-O 2x6 , pevně</t>
  </si>
  <si>
    <t>2.10</t>
  </si>
  <si>
    <t>VO a areál.rozv.NN</t>
  </si>
  <si>
    <t>2.10 VO a areál.rozv.NN</t>
  </si>
  <si>
    <t>2.10 Venkovní osvětlení</t>
  </si>
  <si>
    <t>M23</t>
  </si>
  <si>
    <t>Montáže potrubí</t>
  </si>
  <si>
    <t>230191027R00</t>
  </si>
  <si>
    <t xml:space="preserve">Uložení chráničky ve výkopu PE 160x6,2 mm </t>
  </si>
  <si>
    <t>M23-R001</t>
  </si>
  <si>
    <t>Zatažení lanka do chráničky</t>
  </si>
  <si>
    <t>M23-R002</t>
  </si>
  <si>
    <t>Utěsnění konců chráničky DN 160</t>
  </si>
  <si>
    <t>3457114727</t>
  </si>
  <si>
    <t>Trubka kabelová chránička KOPODUR KD 09160</t>
  </si>
  <si>
    <t>345716795</t>
  </si>
  <si>
    <t>Spojka násuvná 02160 pro korugované chráničky160/2</t>
  </si>
  <si>
    <t>M46</t>
  </si>
  <si>
    <t>Zemní práce při montážích</t>
  </si>
  <si>
    <t>460010023R00</t>
  </si>
  <si>
    <t xml:space="preserve">Vytýčení kabelové trasy ve volném terénu </t>
  </si>
  <si>
    <t>km</t>
  </si>
  <si>
    <t>460200883RT2</t>
  </si>
  <si>
    <t>Výkop kabelové rýhy 80/120 cm hor.3 ruční výkop rýhy</t>
  </si>
  <si>
    <t>119001423R00</t>
  </si>
  <si>
    <t xml:space="preserve">Dočasné zajištění kabelů - v počtu nad 6 kabelů </t>
  </si>
  <si>
    <t>460420041RT2</t>
  </si>
  <si>
    <t>Zřízení kab.lože v rýze 100 cm z pís./cem. 12 cm lože tloušťky 10 cm</t>
  </si>
  <si>
    <t>460490012RT1</t>
  </si>
  <si>
    <t>Fólie výstražná z PVC, šířka 33 cm včetně fólie PVC šířky 33 cm</t>
  </si>
  <si>
    <t>3*49,55</t>
  </si>
  <si>
    <t>460510203RT1</t>
  </si>
  <si>
    <t>Žlab kabelový prefabrikovaný TK 2, neasfaltovaný včetně dodávky žlabu a poklopu</t>
  </si>
  <si>
    <t>2*48,55</t>
  </si>
  <si>
    <t>460570883R00</t>
  </si>
  <si>
    <t xml:space="preserve">Zához rýhy 80/110 cm, hornina tř. 3, se zhutněním </t>
  </si>
  <si>
    <t>460600001RT2</t>
  </si>
  <si>
    <t>Naložení a odvoz zeminy odvoz na vzdálenost 1000 m</t>
  </si>
  <si>
    <t>49,55*0,80*0,43</t>
  </si>
  <si>
    <t>460600002R00</t>
  </si>
  <si>
    <t xml:space="preserve">Příplatek za odvoz za každých dalších 1000 m </t>
  </si>
  <si>
    <t>17,0452*19</t>
  </si>
  <si>
    <t>17,0452*2,1</t>
  </si>
  <si>
    <t>M46-R001</t>
  </si>
  <si>
    <t>Zaměření kabelové trasy</t>
  </si>
  <si>
    <t>583311001</t>
  </si>
  <si>
    <t>Kamenivo těžené frakce  0/2  tříděné Jihomor. kraj</t>
  </si>
  <si>
    <t>Obsyp 100 mm nad chráničku: 48,55*(0,80*0,33-2*0,23*0,23-0,02)*1,7034</t>
  </si>
  <si>
    <t>Dtto konce výkopu bez chráničky: 1,00*0,80*0,33*1,7034</t>
  </si>
  <si>
    <t>2.11</t>
  </si>
  <si>
    <t>Přeložky a stavební úpravy</t>
  </si>
  <si>
    <t>2.11 Přeložky a stavební úpravy</t>
  </si>
  <si>
    <t>2.11.2 Úpravy vedení Cetin - ul. Bílkova</t>
  </si>
  <si>
    <t>460200303RT2</t>
  </si>
  <si>
    <t>Výkop kabelové rýhy 50/110 cm hor.3 ruční výkop rýhy</t>
  </si>
  <si>
    <t>119001421R00</t>
  </si>
  <si>
    <t xml:space="preserve">Dočasné zajištění kabelů - do počtu 3 kabelů </t>
  </si>
  <si>
    <t>460420022RT1</t>
  </si>
  <si>
    <t>Zřízení kabelového lože v rýze š. do 65 cm z písku lože tloušťky 10 cm</t>
  </si>
  <si>
    <t>460510201RT1</t>
  </si>
  <si>
    <t>Žlab kabelový prefabrikovaný TK 1, neasfaltovaný včetně dodávky žlabu a poklopu</t>
  </si>
  <si>
    <t>460570283R00</t>
  </si>
  <si>
    <t xml:space="preserve">Zához rýhy 50/100 cm, hornina tř. 3, se zhutněním </t>
  </si>
  <si>
    <t>49,50*0,50*0,37</t>
  </si>
  <si>
    <t>9,1575*19</t>
  </si>
  <si>
    <t>9,1575*2,1</t>
  </si>
  <si>
    <t>Obsyp 100 mm nad chráničku: 48,50*(0,50*0,27-0,17*0,17)*1,7034</t>
  </si>
  <si>
    <t>Dtto konce výkopu bez chráničky: 1,00*0,50*0,27*1,7034</t>
  </si>
  <si>
    <t>2.11.3 Úpravy vedení VO - ul. Bílkova</t>
  </si>
  <si>
    <t>114203101</t>
  </si>
  <si>
    <t>Rozebrání dlažeb z lomového kamene nebo betonových</t>
  </si>
  <si>
    <t>115001102</t>
  </si>
  <si>
    <t>Převedení vody potrubím DN do 150</t>
  </si>
  <si>
    <t>115101204</t>
  </si>
  <si>
    <t>Čerpání vody na dopravní výšku do 10 m</t>
  </si>
  <si>
    <t>115101209</t>
  </si>
  <si>
    <t>Příplatek ZKD při čerpání vody na dopravní výšku</t>
  </si>
  <si>
    <t>115101304</t>
  </si>
  <si>
    <t>Pohotovost čerpací soupravy</t>
  </si>
  <si>
    <t>115201201</t>
  </si>
  <si>
    <t>Čerpací jehla pro snižování hladiny podzemní vody</t>
  </si>
  <si>
    <t>120001101</t>
  </si>
  <si>
    <t>Příplatek za ztížení vykopávky v blízkosti</t>
  </si>
  <si>
    <t>131201201</t>
  </si>
  <si>
    <t>Hloubení jam zapažených v hornině tř. 3 objemu do</t>
  </si>
  <si>
    <t>132301202</t>
  </si>
  <si>
    <t>Hloubení rýh š do 2000 mm v hornině tř. 4 objemu</t>
  </si>
  <si>
    <t>151101101</t>
  </si>
  <si>
    <t>Zřízení příložného pažení a rozepření stěn rýh hl</t>
  </si>
  <si>
    <t>151101111</t>
  </si>
  <si>
    <t>Odstranění příložného pažení a rozepření stěn rýh</t>
  </si>
  <si>
    <t>161101102</t>
  </si>
  <si>
    <t>Svislé přemístění výkopku z horniny tř. 1 až 4 hl</t>
  </si>
  <si>
    <t>162201101</t>
  </si>
  <si>
    <t>Vodorovné přemístění do 20 m výkopku z horniny tř.</t>
  </si>
  <si>
    <t>162401602</t>
  </si>
  <si>
    <t>Vodorovné přemístění sypaniny (pro podsyp, obsyp)</t>
  </si>
  <si>
    <t>162501102</t>
  </si>
  <si>
    <t>Vodorovné přemístění zeminy do 3000 m na skládku</t>
  </si>
  <si>
    <t>167101102</t>
  </si>
  <si>
    <t>Nakládání výkopku z hornin tř. 1 až 4 přes 100 m3</t>
  </si>
  <si>
    <t>171201201</t>
  </si>
  <si>
    <t>Uložení sypaniny na skládky</t>
  </si>
  <si>
    <t>174101101</t>
  </si>
  <si>
    <t>Zásyp jam, šachet rýh nebo kolem objektů zeminou</t>
  </si>
  <si>
    <t>174201101</t>
  </si>
  <si>
    <t>Obsyp a podsyp potrubí - pískové lože</t>
  </si>
  <si>
    <t>583373030</t>
  </si>
  <si>
    <t>štěrkopísek frakce 0-8 třída C</t>
  </si>
  <si>
    <t>9 * 1,75</t>
  </si>
  <si>
    <t>230020372</t>
  </si>
  <si>
    <t>Dodatečné osazení trubní díly přivařovací tř. D 89</t>
  </si>
  <si>
    <t>230071219</t>
  </si>
  <si>
    <t>Revize odvaděče kondenzátu DN 80</t>
  </si>
  <si>
    <t>230080467</t>
  </si>
  <si>
    <t>Řezání potrubí</t>
  </si>
  <si>
    <t>230120047</t>
  </si>
  <si>
    <t>Čištění potrubí profukováním nebo proplachováním</t>
  </si>
  <si>
    <t>230120047.1</t>
  </si>
  <si>
    <t>Výstražná folie žlutá a její pokládka</t>
  </si>
  <si>
    <t>230180001</t>
  </si>
  <si>
    <t>Montážní práce HZS plynovodu - montáže potrubí PE</t>
  </si>
  <si>
    <t>230180001.1</t>
  </si>
  <si>
    <t>Zaměření a příprava prací, zajištění staveniště,</t>
  </si>
  <si>
    <t>230180027</t>
  </si>
  <si>
    <t>Potrubí plastická hmota trouby PE, PP D 90 mm,</t>
  </si>
  <si>
    <t>230180071</t>
  </si>
  <si>
    <t>Montáž trubní díly plastická hmota PE, PP D 90 mm,</t>
  </si>
  <si>
    <t>230180134</t>
  </si>
  <si>
    <t>Příplatek zhotovení segmentového oblouku montáž PE</t>
  </si>
  <si>
    <t>230180136</t>
  </si>
  <si>
    <t>Příplatek zhotovení segmentový oblouk PE, PP D 90</t>
  </si>
  <si>
    <t>230200005</t>
  </si>
  <si>
    <t>230200016.1</t>
  </si>
  <si>
    <t>Instalační materiál a pomocný materiál (ISIFLO,</t>
  </si>
  <si>
    <t>230200096</t>
  </si>
  <si>
    <t>Montáž chrániček pro čichačku</t>
  </si>
  <si>
    <t>230200119</t>
  </si>
  <si>
    <t>Nasunutí potrubní sekce do ocelové chráničky DN</t>
  </si>
  <si>
    <t>230200136</t>
  </si>
  <si>
    <t>Příplatek montáž potrubí ve strmých svazích do PE</t>
  </si>
  <si>
    <t>230200146</t>
  </si>
  <si>
    <t>Příplatek zhotovení hladký ohyb na montáži</t>
  </si>
  <si>
    <t>230200157</t>
  </si>
  <si>
    <t>Příplatek dodatečné osazení tubních dílů</t>
  </si>
  <si>
    <t>230210004</t>
  </si>
  <si>
    <t>Oprava opláštění, izolace svarů ovinem páskou za</t>
  </si>
  <si>
    <t>230210006</t>
  </si>
  <si>
    <t>Oprava opláštění,izolace svarů asfaltem za tepla</t>
  </si>
  <si>
    <t>230210012</t>
  </si>
  <si>
    <t>Oprava opláštění ruční natavením zesíleným</t>
  </si>
  <si>
    <t>230210016</t>
  </si>
  <si>
    <t>Oprava opláštění ruční asfaltem za tepla 4vrstvy</t>
  </si>
  <si>
    <t>230220001</t>
  </si>
  <si>
    <t>Souprava s šoupě Hawle E2 vevař. 80/90 - montáž</t>
  </si>
  <si>
    <t>230220006</t>
  </si>
  <si>
    <t>Montáž litinového poklopu mater. včetně</t>
  </si>
  <si>
    <t>230220011</t>
  </si>
  <si>
    <t>Montáž orientačního sloupku ON 13 2970</t>
  </si>
  <si>
    <t>230220017</t>
  </si>
  <si>
    <t>Montáž čichačky na plynovod ON 38 6725 včetně</t>
  </si>
  <si>
    <t>230230034</t>
  </si>
  <si>
    <t>Hlavní tlaková zkouška vzduchem 2,5 MPa DN 125</t>
  </si>
  <si>
    <t>230230076</t>
  </si>
  <si>
    <t>Čištění potrubí PN 38 6416 DN 200</t>
  </si>
  <si>
    <t>230250001</t>
  </si>
  <si>
    <t>Montáž kontrolní vývod napěťový měřící KVD</t>
  </si>
  <si>
    <t>230250002</t>
  </si>
  <si>
    <t>Montáž kontrolní vývod napěťový zemní KVZ</t>
  </si>
  <si>
    <t>230250033</t>
  </si>
  <si>
    <t>Montáž propojovacích objektů</t>
  </si>
  <si>
    <t>230250037</t>
  </si>
  <si>
    <t>Montáž připojení další konstrukce do propojovacích</t>
  </si>
  <si>
    <t>230250038</t>
  </si>
  <si>
    <t>Montáž vodičů signalizačních se zabezpečením a</t>
  </si>
  <si>
    <t>230250051</t>
  </si>
  <si>
    <t>Montáž sklolaminátových kiosků s usměrňovačem ST</t>
  </si>
  <si>
    <t>230260002</t>
  </si>
  <si>
    <t>Propojení regulační stanice na plynovodní přípojku</t>
  </si>
  <si>
    <t>230260011</t>
  </si>
  <si>
    <t>Funkční odzkoušení regulační stanice plynu</t>
  </si>
  <si>
    <t>231081113</t>
  </si>
  <si>
    <t>Demontáž potrubí ocel pr. 80</t>
  </si>
  <si>
    <t>89</t>
  </si>
  <si>
    <t>Ostatní konstrukce na trubním vedení</t>
  </si>
  <si>
    <t>580506205</t>
  </si>
  <si>
    <t>Kontrola a revize podzemního středotlakého</t>
  </si>
  <si>
    <t>úsek</t>
  </si>
  <si>
    <t>2.11.4_1 Přeložka č.1 plynovodu STL PE90</t>
  </si>
  <si>
    <t>132201109</t>
  </si>
  <si>
    <t>Příplatek za lepivost k hloubení rýh š do 600 mm v</t>
  </si>
  <si>
    <t>Vodorovné přemístění sypaniny (podsyp, obsyp) do</t>
  </si>
  <si>
    <t>25 * 1,75</t>
  </si>
  <si>
    <t>230020373</t>
  </si>
  <si>
    <t>Dodatečné osazení trubní díly přivařovací D 108 mm</t>
  </si>
  <si>
    <t>230180023</t>
  </si>
  <si>
    <t>Potrubí plastická hmota trouby PE, PP D 63 mm</t>
  </si>
  <si>
    <t>230180029</t>
  </si>
  <si>
    <t>Potrubí plastická hmota trouby PE, PP D 110 mm,</t>
  </si>
  <si>
    <t>230180069</t>
  </si>
  <si>
    <t>Montáž a demontáž trubní díly plastická hmota PE,</t>
  </si>
  <si>
    <t>230180073</t>
  </si>
  <si>
    <t>Montáž trubní díly plastická hmota PE, PP D 110 mm</t>
  </si>
  <si>
    <t>230180138</t>
  </si>
  <si>
    <t>Příplatek zhotovení segmentový oblouk PE, PP D 110</t>
  </si>
  <si>
    <t>230200158</t>
  </si>
  <si>
    <t>230250033.1</t>
  </si>
  <si>
    <t>Montáž propojovacích objektů RVB FASTRA - použití</t>
  </si>
  <si>
    <t>231081113.1</t>
  </si>
  <si>
    <t>Zaslepení ocel. potrubí ocel dn100 a jeho zaplnění</t>
  </si>
  <si>
    <t>2.11.4_2 Přeložka č.2 plynovodu STL PE110</t>
  </si>
  <si>
    <t>SPCM M994201</t>
  </si>
  <si>
    <t>P4 - Interaktivní tabule 320x120 ultraširoká</t>
  </si>
  <si>
    <t>Rozměr tabule s křídly: 127 x 328cm (4 : 3), 6 dotekových bodů.  Šesti dotekové ovládání tabule umožnuje práci více uživatelů a to použitím doteku prstem, perem, popisovačem či jiným vhodným nástrojem. Všechny doteky umožnují simultální práci více uživatelů. Keramický povrch umožnuje až dvacetiletou garanci na poškrábání a lze jej stírat běžnou stěrkou standardního popisovače keramických tabulí. USB napájení.</t>
  </si>
  <si>
    <t>Podle pokynu zadavatele přesunuto z PS04:1</t>
  </si>
  <si>
    <t>SPCM M9911_27</t>
  </si>
  <si>
    <t>P6 - Projekční plocha s difuzním omyv. nátěrem</t>
  </si>
  <si>
    <t>Podle pokynu zadavatele přesunuto z PS11:1</t>
  </si>
  <si>
    <t>SPCM M995201</t>
  </si>
  <si>
    <t>T3 - Popisovatelná keramická stěna s IT</t>
  </si>
  <si>
    <t>univerzální popisovatelná stěna s keramickým povrchem 300x180cm bezespárová montáž s možností mazání celé plochy,reflexní povrch pro ultrakrátkou zdvojenou projekci,magnetický materiál desky,fixace bez narušení popisovací plochy</t>
  </si>
  <si>
    <t>Podle pokynu zadavatele přesunuto z PS05:1</t>
  </si>
  <si>
    <t>PS</t>
  </si>
  <si>
    <t>Provozní soubory (část)</t>
  </si>
  <si>
    <t>PS Provozní soubory (část)</t>
  </si>
  <si>
    <t>PS00 Provozní soubory</t>
  </si>
  <si>
    <t>Město Boskovice</t>
  </si>
  <si>
    <t>Masarykovo nám. 4/2</t>
  </si>
  <si>
    <t>Boskovice</t>
  </si>
  <si>
    <t>68018</t>
  </si>
  <si>
    <t>00279978</t>
  </si>
  <si>
    <t>CZ00279978</t>
  </si>
  <si>
    <t>1622_01 CPVV Boskovice - stavební část</t>
  </si>
  <si>
    <t>Základ DPH 15 %</t>
  </si>
  <si>
    <t>Základ 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</si>
</sst>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"/>
  </numFmts>
  <fonts count="27">
    <font>
      <sz val="10"/>
      <name val="Arial CE"/>
      <family val="2"/>
    </font>
    <font>
      <sz val="10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2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2" borderId="0" xfId="0" applyFont="1" applyFill="1"/>
    <xf numFmtId="0" fontId="9" fillId="0" borderId="0" xfId="0" applyFont="1"/>
    <xf numFmtId="0" fontId="0" fillId="0" borderId="0" xfId="0" applyAlignment="1">
      <alignment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9" fontId="0" fillId="0" borderId="0" xfId="0" applyNumberFormat="1"/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3" borderId="4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4" xfId="0" applyFont="1" applyFill="1" applyBorder="1" applyAlignment="1">
      <alignment horizontal="right" wrapText="1"/>
    </xf>
    <xf numFmtId="0" fontId="0" fillId="3" borderId="5" xfId="0" applyFill="1" applyBorder="1" applyAlignment="1">
      <alignment/>
    </xf>
    <xf numFmtId="0" fontId="8" fillId="3" borderId="5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wrapText="1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2" borderId="0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2" borderId="0" xfId="0" applyNumberFormat="1" applyFill="1" applyBorder="1" applyAlignment="1">
      <alignment vertical="center"/>
    </xf>
    <xf numFmtId="0" fontId="0" fillId="4" borderId="0" xfId="0" applyFill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12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" fontId="12" fillId="3" borderId="13" xfId="0" applyNumberFormat="1" applyFont="1" applyFill="1" applyBorder="1" applyAlignment="1">
      <alignment horizontal="right" vertical="center"/>
    </xf>
    <xf numFmtId="4" fontId="12" fillId="3" borderId="14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" fontId="0" fillId="0" borderId="0" xfId="0" applyNumberFormat="1"/>
    <xf numFmtId="0" fontId="8" fillId="3" borderId="4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>
      <alignment horizontal="left"/>
    </xf>
    <xf numFmtId="164" fontId="7" fillId="0" borderId="17" xfId="0" applyNumberFormat="1" applyFont="1" applyBorder="1"/>
    <xf numFmtId="3" fontId="8" fillId="0" borderId="9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4" borderId="17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164" fontId="7" fillId="0" borderId="15" xfId="0" applyNumberFormat="1" applyFont="1" applyBorder="1"/>
    <xf numFmtId="3" fontId="8" fillId="2" borderId="19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20">
      <alignment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4" fillId="0" borderId="0" xfId="20" applyFont="1" applyAlignment="1">
      <alignment horizontal="right"/>
      <protection/>
    </xf>
    <xf numFmtId="0" fontId="0" fillId="2" borderId="20" xfId="20" applyFont="1" applyFill="1" applyBorder="1" applyAlignment="1">
      <alignment horizontal="left"/>
      <protection/>
    </xf>
    <xf numFmtId="0" fontId="0" fillId="2" borderId="21" xfId="20" applyFont="1" applyFill="1" applyBorder="1" applyAlignment="1">
      <alignment horizontal="center"/>
      <protection/>
    </xf>
    <xf numFmtId="0" fontId="15" fillId="2" borderId="21" xfId="20" applyFont="1" applyFill="1" applyBorder="1">
      <alignment/>
      <protection/>
    </xf>
    <xf numFmtId="49" fontId="0" fillId="2" borderId="22" xfId="20" applyNumberFormat="1" applyFill="1" applyBorder="1">
      <alignment/>
      <protection/>
    </xf>
    <xf numFmtId="0" fontId="0" fillId="2" borderId="21" xfId="20" applyFill="1" applyBorder="1" applyAlignment="1">
      <alignment horizontal="right"/>
      <protection/>
    </xf>
    <xf numFmtId="0" fontId="0" fillId="2" borderId="21" xfId="20" applyFill="1" applyBorder="1">
      <alignment/>
      <protection/>
    </xf>
    <xf numFmtId="0" fontId="0" fillId="2" borderId="23" xfId="20" applyFill="1" applyBorder="1">
      <alignment/>
      <protection/>
    </xf>
    <xf numFmtId="49" fontId="0" fillId="2" borderId="24" xfId="20" applyNumberFormat="1" applyFont="1" applyFill="1" applyBorder="1" applyAlignment="1">
      <alignment horizontal="left"/>
      <protection/>
    </xf>
    <xf numFmtId="0" fontId="0" fillId="2" borderId="25" xfId="20" applyFont="1" applyFill="1" applyBorder="1" applyAlignment="1">
      <alignment horizontal="center"/>
      <protection/>
    </xf>
    <xf numFmtId="0" fontId="15" fillId="2" borderId="25" xfId="20" applyFont="1" applyFill="1" applyBorder="1">
      <alignment/>
      <protection/>
    </xf>
    <xf numFmtId="49" fontId="0" fillId="2" borderId="26" xfId="20" applyNumberFormat="1" applyFill="1" applyBorder="1">
      <alignment/>
      <protection/>
    </xf>
    <xf numFmtId="0" fontId="0" fillId="2" borderId="25" xfId="20" applyFill="1" applyBorder="1" applyAlignment="1">
      <alignment horizontal="right"/>
      <protection/>
    </xf>
    <xf numFmtId="0" fontId="0" fillId="2" borderId="25" xfId="20" applyFill="1" applyBorder="1">
      <alignment/>
      <protection/>
    </xf>
    <xf numFmtId="0" fontId="0" fillId="2" borderId="27" xfId="20" applyFont="1" applyFill="1" applyBorder="1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7" fillId="2" borderId="15" xfId="20" applyNumberFormat="1" applyFont="1" applyFill="1" applyBorder="1" applyAlignment="1">
      <alignment wrapText="1"/>
      <protection/>
    </xf>
    <xf numFmtId="0" fontId="7" fillId="2" borderId="6" xfId="20" applyFont="1" applyFill="1" applyBorder="1" applyAlignment="1">
      <alignment horizontal="center" wrapText="1"/>
      <protection/>
    </xf>
    <xf numFmtId="0" fontId="7" fillId="2" borderId="6" xfId="20" applyNumberFormat="1" applyFont="1" applyFill="1" applyBorder="1" applyAlignment="1">
      <alignment horizontal="center" wrapText="1"/>
      <protection/>
    </xf>
    <xf numFmtId="0" fontId="7" fillId="2" borderId="15" xfId="20" applyFont="1" applyFill="1" applyBorder="1" applyAlignment="1">
      <alignment horizontal="center" wrapText="1"/>
      <protection/>
    </xf>
    <xf numFmtId="0" fontId="0" fillId="2" borderId="15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6" fillId="3" borderId="7" xfId="20" applyFont="1" applyFill="1" applyBorder="1" applyAlignment="1">
      <alignment horizontal="center"/>
      <protection/>
    </xf>
    <xf numFmtId="49" fontId="6" fillId="3" borderId="10" xfId="20" applyNumberFormat="1" applyFont="1" applyFill="1" applyBorder="1" applyAlignment="1">
      <alignment horizontal="left"/>
      <protection/>
    </xf>
    <xf numFmtId="0" fontId="6" fillId="3" borderId="10" xfId="20" applyFont="1" applyFill="1" applyBorder="1">
      <alignment/>
      <protection/>
    </xf>
    <xf numFmtId="0" fontId="0" fillId="3" borderId="10" xfId="20" applyFill="1" applyBorder="1" applyAlignment="1">
      <alignment horizontal="center"/>
      <protection/>
    </xf>
    <xf numFmtId="0" fontId="0" fillId="3" borderId="10" xfId="20" applyNumberFormat="1" applyFill="1" applyBorder="1" applyAlignment="1">
      <alignment horizontal="right"/>
      <protection/>
    </xf>
    <xf numFmtId="0" fontId="0" fillId="3" borderId="8" xfId="20" applyNumberFormat="1" applyFill="1" applyBorder="1">
      <alignment/>
      <protection/>
    </xf>
    <xf numFmtId="0" fontId="0" fillId="3" borderId="9" xfId="20" applyNumberFormat="1" applyFill="1" applyBorder="1">
      <alignment/>
      <protection/>
    </xf>
    <xf numFmtId="0" fontId="0" fillId="3" borderId="28" xfId="20" applyNumberFormat="1" applyFill="1" applyBorder="1">
      <alignment/>
      <protection/>
    </xf>
    <xf numFmtId="0" fontId="0" fillId="3" borderId="9" xfId="20" applyFill="1" applyBorder="1">
      <alignment/>
      <protection/>
    </xf>
    <xf numFmtId="0" fontId="0" fillId="3" borderId="28" xfId="20" applyFill="1" applyBorder="1">
      <alignment/>
      <protection/>
    </xf>
    <xf numFmtId="0" fontId="17" fillId="0" borderId="0" xfId="20" applyFont="1">
      <alignment/>
      <protection/>
    </xf>
    <xf numFmtId="0" fontId="18" fillId="0" borderId="29" xfId="20" applyFont="1" applyBorder="1" applyAlignment="1">
      <alignment horizontal="center"/>
      <protection/>
    </xf>
    <xf numFmtId="49" fontId="19" fillId="0" borderId="29" xfId="20" applyNumberFormat="1" applyFont="1" applyBorder="1" applyAlignment="1">
      <alignment horizontal="left" shrinkToFit="1"/>
      <protection/>
    </xf>
    <xf numFmtId="0" fontId="19" fillId="0" borderId="29" xfId="20" applyFont="1" applyBorder="1" applyAlignment="1">
      <alignment wrapText="1"/>
      <protection/>
    </xf>
    <xf numFmtId="49" fontId="18" fillId="0" borderId="29" xfId="20" applyNumberFormat="1" applyFont="1" applyBorder="1" applyAlignment="1">
      <alignment horizontal="center" shrinkToFit="1"/>
      <protection/>
    </xf>
    <xf numFmtId="4" fontId="19" fillId="0" borderId="29" xfId="20" applyNumberFormat="1" applyFont="1" applyBorder="1" applyAlignment="1">
      <alignment horizontal="right" shrinkToFit="1"/>
      <protection/>
    </xf>
    <xf numFmtId="4" fontId="18" fillId="4" borderId="29" xfId="20" applyNumberFormat="1" applyFont="1" applyFill="1" applyBorder="1" applyAlignment="1" applyProtection="1">
      <alignment horizontal="right"/>
      <protection locked="0"/>
    </xf>
    <xf numFmtId="4" fontId="18" fillId="0" borderId="29" xfId="20" applyNumberFormat="1" applyFont="1" applyBorder="1">
      <alignment/>
      <protection/>
    </xf>
    <xf numFmtId="165" fontId="18" fillId="0" borderId="29" xfId="20" applyNumberFormat="1" applyFont="1" applyBorder="1">
      <alignment/>
      <protection/>
    </xf>
    <xf numFmtId="4" fontId="18" fillId="0" borderId="8" xfId="20" applyNumberFormat="1" applyFont="1" applyBorder="1">
      <alignment/>
      <protection/>
    </xf>
    <xf numFmtId="4" fontId="0" fillId="0" borderId="0" xfId="20" applyNumberFormat="1">
      <alignment/>
      <protection/>
    </xf>
    <xf numFmtId="0" fontId="7" fillId="0" borderId="29" xfId="20" applyFont="1" applyBorder="1" applyAlignment="1">
      <alignment horizontal="center"/>
      <protection/>
    </xf>
    <xf numFmtId="49" fontId="7" fillId="0" borderId="29" xfId="20" applyNumberFormat="1" applyFont="1" applyBorder="1" applyAlignment="1">
      <alignment horizontal="left"/>
      <protection/>
    </xf>
    <xf numFmtId="4" fontId="0" fillId="0" borderId="8" xfId="20" applyNumberFormat="1" applyBorder="1">
      <alignment/>
      <protection/>
    </xf>
    <xf numFmtId="0" fontId="20" fillId="0" borderId="0" xfId="20" applyFont="1" applyAlignment="1">
      <alignment wrapText="1"/>
      <protection/>
    </xf>
    <xf numFmtId="4" fontId="18" fillId="5" borderId="29" xfId="20" applyNumberFormat="1" applyFont="1" applyFill="1" applyBorder="1" applyAlignment="1">
      <alignment horizontal="right" wrapText="1"/>
      <protection/>
    </xf>
    <xf numFmtId="0" fontId="21" fillId="5" borderId="7" xfId="20" applyFont="1" applyFill="1" applyBorder="1" applyAlignment="1">
      <alignment horizontal="left" wrapText="1"/>
      <protection/>
    </xf>
    <xf numFmtId="0" fontId="21" fillId="0" borderId="8" xfId="0" applyFont="1" applyBorder="1" applyAlignment="1">
      <alignment horizontal="right"/>
    </xf>
    <xf numFmtId="0" fontId="0" fillId="0" borderId="7" xfId="20" applyBorder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 wrapText="1"/>
      <protection/>
    </xf>
    <xf numFmtId="0" fontId="22" fillId="2" borderId="4" xfId="20" applyFont="1" applyFill="1" applyBorder="1" applyAlignment="1">
      <alignment horizontal="center"/>
      <protection/>
    </xf>
    <xf numFmtId="49" fontId="15" fillId="2" borderId="5" xfId="20" applyNumberFormat="1" applyFont="1" applyFill="1" applyBorder="1" applyAlignment="1">
      <alignment horizontal="left"/>
      <protection/>
    </xf>
    <xf numFmtId="0" fontId="15" fillId="2" borderId="5" xfId="20" applyFont="1" applyFill="1" applyBorder="1" applyAlignment="1">
      <alignment horizontal="left"/>
      <protection/>
    </xf>
    <xf numFmtId="0" fontId="0" fillId="2" borderId="5" xfId="20" applyFill="1" applyBorder="1" applyAlignment="1">
      <alignment horizontal="center"/>
      <protection/>
    </xf>
    <xf numFmtId="4" fontId="0" fillId="2" borderId="5" xfId="20" applyNumberFormat="1" applyFill="1" applyBorder="1" applyAlignment="1">
      <alignment horizontal="right"/>
      <protection/>
    </xf>
    <xf numFmtId="4" fontId="6" fillId="2" borderId="6" xfId="20" applyNumberFormat="1" applyFont="1" applyFill="1" applyBorder="1">
      <alignment/>
      <protection/>
    </xf>
    <xf numFmtId="0" fontId="0" fillId="2" borderId="4" xfId="20" applyFill="1" applyBorder="1">
      <alignment/>
      <protection/>
    </xf>
    <xf numFmtId="0" fontId="0" fillId="2" borderId="5" xfId="20" applyFill="1" applyBorder="1">
      <alignment/>
      <protection/>
    </xf>
    <xf numFmtId="3" fontId="0" fillId="0" borderId="0" xfId="20" applyNumberFormat="1">
      <alignment/>
      <protection/>
    </xf>
    <xf numFmtId="0" fontId="23" fillId="3" borderId="4" xfId="20" applyFont="1" applyFill="1" applyBorder="1" applyAlignment="1">
      <alignment horizontal="center"/>
      <protection/>
    </xf>
    <xf numFmtId="49" fontId="15" fillId="3" borderId="5" xfId="20" applyNumberFormat="1" applyFont="1" applyFill="1" applyBorder="1" applyAlignment="1">
      <alignment horizontal="left"/>
      <protection/>
    </xf>
    <xf numFmtId="0" fontId="15" fillId="3" borderId="5" xfId="20" applyFont="1" applyFill="1" applyBorder="1">
      <alignment/>
      <protection/>
    </xf>
    <xf numFmtId="0" fontId="0" fillId="3" borderId="5" xfId="20" applyFill="1" applyBorder="1" applyAlignment="1">
      <alignment horizontal="center"/>
      <protection/>
    </xf>
    <xf numFmtId="4" fontId="0" fillId="3" borderId="5" xfId="20" applyNumberFormat="1" applyFill="1" applyBorder="1" applyAlignment="1">
      <alignment horizontal="right"/>
      <protection/>
    </xf>
    <xf numFmtId="4" fontId="6" fillId="3" borderId="6" xfId="20" applyNumberFormat="1" applyFont="1" applyFill="1" applyBorder="1">
      <alignment/>
      <protection/>
    </xf>
    <xf numFmtId="0" fontId="0" fillId="3" borderId="5" xfId="20" applyFill="1" applyBorder="1">
      <alignment/>
      <protection/>
    </xf>
    <xf numFmtId="0" fontId="6" fillId="0" borderId="0" xfId="20" applyFont="1">
      <alignment/>
      <protection/>
    </xf>
    <xf numFmtId="0" fontId="24" fillId="0" borderId="0" xfId="20" applyFont="1" applyAlignment="1">
      <alignment/>
      <protection/>
    </xf>
    <xf numFmtId="0" fontId="25" fillId="0" borderId="0" xfId="20" applyFont="1" applyBorder="1">
      <alignment/>
      <protection/>
    </xf>
    <xf numFmtId="3" fontId="25" fillId="0" borderId="0" xfId="20" applyNumberFormat="1" applyFont="1" applyBorder="1" applyAlignment="1">
      <alignment horizontal="right"/>
      <protection/>
    </xf>
    <xf numFmtId="4" fontId="25" fillId="0" borderId="0" xfId="20" applyNumberFormat="1" applyFont="1" applyBorder="1">
      <alignment/>
      <protection/>
    </xf>
    <xf numFmtId="0" fontId="2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" fontId="26" fillId="5" borderId="29" xfId="20" applyNumberFormat="1" applyFont="1" applyFill="1" applyBorder="1" applyAlignment="1">
      <alignment horizontal="right" wrapText="1"/>
      <protection/>
    </xf>
    <xf numFmtId="3" fontId="20" fillId="0" borderId="0" xfId="20" applyNumberFormat="1" applyFont="1" applyAlignment="1">
      <alignment wrapText="1"/>
      <protection/>
    </xf>
    <xf numFmtId="4" fontId="19" fillId="4" borderId="29" xfId="20" applyNumberFormat="1" applyFont="1" applyFill="1" applyBorder="1" applyAlignment="1" applyProtection="1">
      <alignment horizontal="right" shrinkToFit="1"/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33" xfId="0" applyFill="1" applyBorder="1" applyAlignment="1" applyProtection="1">
      <alignment horizontal="left"/>
      <protection locked="0"/>
    </xf>
    <xf numFmtId="0" fontId="0" fillId="4" borderId="34" xfId="0" applyFill="1" applyBorder="1" applyAlignment="1" applyProtection="1">
      <alignment horizontal="left"/>
      <protection locked="0"/>
    </xf>
    <xf numFmtId="0" fontId="0" fillId="4" borderId="35" xfId="0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wrapText="1"/>
    </xf>
    <xf numFmtId="0" fontId="7" fillId="0" borderId="5" xfId="0" applyFont="1" applyBorder="1" applyAlignment="1">
      <alignment horizontal="left" shrinkToFit="1"/>
    </xf>
    <xf numFmtId="0" fontId="7" fillId="0" borderId="6" xfId="0" applyFont="1" applyBorder="1" applyAlignment="1">
      <alignment horizontal="left" shrinkToFit="1"/>
    </xf>
    <xf numFmtId="4" fontId="0" fillId="0" borderId="10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" fontId="12" fillId="3" borderId="14" xfId="0" applyNumberFormat="1" applyFont="1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49" fontId="18" fillId="5" borderId="7" xfId="20" applyNumberFormat="1" applyFont="1" applyFill="1" applyBorder="1" applyAlignment="1">
      <alignment horizontal="left" wrapText="1" indent="1"/>
      <protection/>
    </xf>
    <xf numFmtId="49" fontId="0" fillId="0" borderId="0" xfId="0" applyNumberFormat="1" applyFont="1" applyAlignment="1">
      <alignment wrapText="1"/>
    </xf>
    <xf numFmtId="49" fontId="0" fillId="0" borderId="8" xfId="0" applyNumberFormat="1" applyFont="1" applyBorder="1" applyAlignment="1">
      <alignment wrapText="1"/>
    </xf>
    <xf numFmtId="0" fontId="12" fillId="0" borderId="0" xfId="20" applyFont="1" applyAlignment="1">
      <alignment horizontal="left"/>
      <protection/>
    </xf>
    <xf numFmtId="0" fontId="3" fillId="4" borderId="4" xfId="20" applyFont="1" applyFill="1" applyBorder="1" applyAlignment="1" applyProtection="1">
      <alignment vertical="top" wrapText="1"/>
      <protection locked="0"/>
    </xf>
    <xf numFmtId="0" fontId="3" fillId="4" borderId="5" xfId="20" applyFont="1" applyFill="1" applyBorder="1" applyAlignment="1" applyProtection="1">
      <alignment vertical="top" wrapText="1"/>
      <protection locked="0"/>
    </xf>
    <xf numFmtId="0" fontId="3" fillId="4" borderId="6" xfId="20" applyFont="1" applyFill="1" applyBorder="1" applyAlignment="1" applyProtection="1">
      <alignment vertical="top" wrapText="1"/>
      <protection locked="0"/>
    </xf>
    <xf numFmtId="49" fontId="18" fillId="5" borderId="7" xfId="20" applyNumberFormat="1" applyFont="1" applyFill="1" applyBorder="1" applyAlignment="1">
      <alignment horizontal="left" wrapText="1"/>
      <protection/>
    </xf>
    <xf numFmtId="49" fontId="0" fillId="0" borderId="0" xfId="0" applyNumberFormat="1" applyFont="1" applyAlignment="1">
      <alignment horizontal="left" wrapText="1"/>
    </xf>
    <xf numFmtId="49" fontId="26" fillId="5" borderId="7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RTS\BUILDpower\MSOffice\RKPO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azeč"/>
      <sheetName val="Stavba"/>
      <sheetName val="Rekapitulace"/>
      <sheetName val="Objekt"/>
    </sheetNames>
    <sheetDataSet>
      <sheetData sheetId="0" refreshError="1"/>
      <sheetData sheetId="1">
        <row r="94">
          <cell r="F94">
            <v>0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 topLeftCell="A1">
      <selection activeCell="B5" sqref="B5:G5"/>
    </sheetView>
  </sheetViews>
  <sheetFormatPr defaultColWidth="9.00390625" defaultRowHeight="12.75"/>
  <cols>
    <col min="1" max="1" width="23.1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.5" customHeight="1">
      <c r="A3" s="2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.5" customHeight="1" thickBot="1">
      <c r="A4" s="4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5" t="s">
        <v>1</v>
      </c>
      <c r="B5" s="168" t="s">
        <v>2</v>
      </c>
      <c r="C5" s="168"/>
      <c r="D5" s="168"/>
      <c r="E5" s="168"/>
      <c r="F5" s="168"/>
      <c r="G5" s="169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6" t="s">
        <v>3</v>
      </c>
      <c r="B6" s="166"/>
      <c r="C6" s="166"/>
      <c r="D6" s="166"/>
      <c r="E6" s="166"/>
      <c r="F6" s="166"/>
      <c r="G6" s="167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6" t="s">
        <v>4</v>
      </c>
      <c r="B7" s="166"/>
      <c r="C7" s="166"/>
      <c r="D7" s="166"/>
      <c r="E7" s="166"/>
      <c r="F7" s="166"/>
      <c r="G7" s="167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6" t="s">
        <v>5</v>
      </c>
      <c r="B8" s="166"/>
      <c r="C8" s="166"/>
      <c r="D8" s="166"/>
      <c r="E8" s="166"/>
      <c r="F8" s="166"/>
      <c r="G8" s="167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6" t="s">
        <v>6</v>
      </c>
      <c r="B9" s="166"/>
      <c r="C9" s="166"/>
      <c r="D9" s="166"/>
      <c r="E9" s="166"/>
      <c r="F9" s="166"/>
      <c r="G9" s="167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6" t="s">
        <v>7</v>
      </c>
      <c r="B10" s="166"/>
      <c r="C10" s="166"/>
      <c r="D10" s="166"/>
      <c r="E10" s="166"/>
      <c r="F10" s="166"/>
      <c r="G10" s="167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6" t="s">
        <v>8</v>
      </c>
      <c r="B11" s="170"/>
      <c r="C11" s="170"/>
      <c r="D11" s="170"/>
      <c r="E11" s="170"/>
      <c r="F11" s="170"/>
      <c r="G11" s="17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6" t="s">
        <v>9</v>
      </c>
      <c r="B12" s="172"/>
      <c r="C12" s="173"/>
      <c r="D12" s="173"/>
      <c r="E12" s="173"/>
      <c r="F12" s="173"/>
      <c r="G12" s="174"/>
      <c r="H12" s="1"/>
      <c r="I12" s="1"/>
      <c r="J12" s="1"/>
      <c r="K12" s="1"/>
      <c r="L12" s="1"/>
      <c r="M12" s="1"/>
      <c r="N12" s="1"/>
      <c r="O12" s="1"/>
      <c r="P12" s="1"/>
    </row>
    <row r="13" spans="1:16" ht="13.5" thickBot="1">
      <c r="A13" s="7" t="s">
        <v>10</v>
      </c>
      <c r="B13" s="175"/>
      <c r="C13" s="175"/>
      <c r="D13" s="175"/>
      <c r="E13" s="175"/>
      <c r="F13" s="175"/>
      <c r="G13" s="176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8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63.75" customHeight="1">
      <c r="A17" s="177" t="s">
        <v>12</v>
      </c>
      <c r="B17" s="177"/>
      <c r="C17" s="177"/>
      <c r="D17" s="177"/>
      <c r="E17" s="177"/>
      <c r="F17" s="177"/>
      <c r="G17" s="177"/>
      <c r="H17" s="1"/>
      <c r="I17" s="1"/>
      <c r="J17" s="1"/>
      <c r="K17" s="1"/>
      <c r="L17" s="1"/>
      <c r="M17" s="1"/>
      <c r="N17" s="1"/>
      <c r="O17" s="1"/>
      <c r="P17" s="1"/>
    </row>
    <row r="18" spans="1:16" ht="28.5" customHeight="1">
      <c r="A18" s="177" t="s">
        <v>13</v>
      </c>
      <c r="B18" s="177"/>
      <c r="C18" s="177"/>
      <c r="D18" s="177"/>
      <c r="E18" s="177"/>
      <c r="F18" s="177"/>
      <c r="G18" s="177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</sheetData>
  <sheetProtection password="C7B2" sheet="1"/>
  <mergeCells count="11">
    <mergeCell ref="B11:G11"/>
    <mergeCell ref="B12:G12"/>
    <mergeCell ref="B13:G13"/>
    <mergeCell ref="A17:G17"/>
    <mergeCell ref="A18:G18"/>
    <mergeCell ref="B10:G10"/>
    <mergeCell ref="B5:G5"/>
    <mergeCell ref="B6:G6"/>
    <mergeCell ref="B7:G7"/>
    <mergeCell ref="B8:G8"/>
    <mergeCell ref="B9:G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3103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1695</v>
      </c>
      <c r="C7" s="111" t="s">
        <v>1696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3039</v>
      </c>
      <c r="C8" s="122" t="s">
        <v>3040</v>
      </c>
      <c r="D8" s="123" t="s">
        <v>194</v>
      </c>
      <c r="E8" s="124">
        <v>12</v>
      </c>
      <c r="F8" s="125">
        <v>0</v>
      </c>
      <c r="G8" s="126">
        <f aca="true" t="shared" si="0" ref="G8:G25">E8*F8</f>
        <v>0</v>
      </c>
      <c r="H8" s="127">
        <v>0</v>
      </c>
      <c r="I8" s="128">
        <f aca="true" t="shared" si="1" ref="I8:I25">E8*H8</f>
        <v>0</v>
      </c>
      <c r="J8" s="127"/>
      <c r="K8" s="128">
        <f aca="true" t="shared" si="2" ref="K8:K25">E8*J8</f>
        <v>0</v>
      </c>
      <c r="O8" s="119"/>
      <c r="AZ8" s="129">
        <f aca="true" t="shared" si="3" ref="AZ8:AZ25">G8</f>
        <v>0</v>
      </c>
      <c r="CZ8" s="81">
        <v>4</v>
      </c>
    </row>
    <row r="9" spans="1:104" ht="12.75">
      <c r="A9" s="120">
        <v>2</v>
      </c>
      <c r="B9" s="121" t="s">
        <v>3041</v>
      </c>
      <c r="C9" s="122" t="s">
        <v>3042</v>
      </c>
      <c r="D9" s="123" t="s">
        <v>194</v>
      </c>
      <c r="E9" s="124">
        <v>12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4</v>
      </c>
    </row>
    <row r="10" spans="1:104" ht="12.75">
      <c r="A10" s="120">
        <v>3</v>
      </c>
      <c r="B10" s="121" t="s">
        <v>3043</v>
      </c>
      <c r="C10" s="122" t="s">
        <v>3044</v>
      </c>
      <c r="D10" s="123" t="s">
        <v>194</v>
      </c>
      <c r="E10" s="124">
        <v>18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4</v>
      </c>
    </row>
    <row r="11" spans="1:104" ht="12.75">
      <c r="A11" s="120">
        <v>4</v>
      </c>
      <c r="B11" s="121" t="s">
        <v>3045</v>
      </c>
      <c r="C11" s="122" t="s">
        <v>3046</v>
      </c>
      <c r="D11" s="123" t="s">
        <v>194</v>
      </c>
      <c r="E11" s="124">
        <v>18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4</v>
      </c>
    </row>
    <row r="12" spans="1:104" ht="12.75">
      <c r="A12" s="120">
        <v>5</v>
      </c>
      <c r="B12" s="121" t="s">
        <v>3047</v>
      </c>
      <c r="C12" s="122" t="s">
        <v>3048</v>
      </c>
      <c r="D12" s="123" t="s">
        <v>194</v>
      </c>
      <c r="E12" s="124">
        <v>18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4</v>
      </c>
    </row>
    <row r="13" spans="1:104" ht="12.75">
      <c r="A13" s="120">
        <v>6</v>
      </c>
      <c r="B13" s="121" t="s">
        <v>3049</v>
      </c>
      <c r="C13" s="122" t="s">
        <v>3050</v>
      </c>
      <c r="D13" s="123" t="s">
        <v>194</v>
      </c>
      <c r="E13" s="124">
        <v>4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4</v>
      </c>
    </row>
    <row r="14" spans="1:104" ht="12.75">
      <c r="A14" s="120">
        <v>7</v>
      </c>
      <c r="B14" s="121" t="s">
        <v>3051</v>
      </c>
      <c r="C14" s="122" t="s">
        <v>3048</v>
      </c>
      <c r="D14" s="123" t="s">
        <v>194</v>
      </c>
      <c r="E14" s="124">
        <v>4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4</v>
      </c>
    </row>
    <row r="15" spans="1:104" ht="12.75">
      <c r="A15" s="120">
        <v>8</v>
      </c>
      <c r="B15" s="121" t="s">
        <v>3052</v>
      </c>
      <c r="C15" s="122" t="s">
        <v>3046</v>
      </c>
      <c r="D15" s="123" t="s">
        <v>194</v>
      </c>
      <c r="E15" s="124">
        <v>4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4</v>
      </c>
    </row>
    <row r="16" spans="1:104" ht="12.75">
      <c r="A16" s="120">
        <v>9</v>
      </c>
      <c r="B16" s="121" t="s">
        <v>3053</v>
      </c>
      <c r="C16" s="122" t="s">
        <v>3054</v>
      </c>
      <c r="D16" s="123" t="s">
        <v>194</v>
      </c>
      <c r="E16" s="124">
        <v>16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4</v>
      </c>
    </row>
    <row r="17" spans="1:104" ht="12.75">
      <c r="A17" s="120">
        <v>10</v>
      </c>
      <c r="B17" s="121" t="s">
        <v>3055</v>
      </c>
      <c r="C17" s="122" t="s">
        <v>3056</v>
      </c>
      <c r="D17" s="123" t="s">
        <v>194</v>
      </c>
      <c r="E17" s="124">
        <v>3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4</v>
      </c>
    </row>
    <row r="18" spans="1:104" ht="12.75">
      <c r="A18" s="120">
        <v>11</v>
      </c>
      <c r="B18" s="121" t="s">
        <v>3057</v>
      </c>
      <c r="C18" s="122" t="s">
        <v>3048</v>
      </c>
      <c r="D18" s="123" t="s">
        <v>194</v>
      </c>
      <c r="E18" s="124">
        <v>16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4</v>
      </c>
    </row>
    <row r="19" spans="1:104" ht="12.75">
      <c r="A19" s="120">
        <v>12</v>
      </c>
      <c r="B19" s="121" t="s">
        <v>3058</v>
      </c>
      <c r="C19" s="122" t="s">
        <v>3059</v>
      </c>
      <c r="D19" s="123" t="s">
        <v>194</v>
      </c>
      <c r="E19" s="124">
        <v>14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4</v>
      </c>
    </row>
    <row r="20" spans="1:104" ht="12.75">
      <c r="A20" s="120">
        <v>13</v>
      </c>
      <c r="B20" s="121" t="s">
        <v>3060</v>
      </c>
      <c r="C20" s="122" t="s">
        <v>3061</v>
      </c>
      <c r="D20" s="123" t="s">
        <v>194</v>
      </c>
      <c r="E20" s="124">
        <v>14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4</v>
      </c>
    </row>
    <row r="21" spans="1:104" ht="12.75">
      <c r="A21" s="120">
        <v>14</v>
      </c>
      <c r="B21" s="121" t="s">
        <v>3062</v>
      </c>
      <c r="C21" s="122" t="s">
        <v>3063</v>
      </c>
      <c r="D21" s="123" t="s">
        <v>194</v>
      </c>
      <c r="E21" s="124">
        <v>3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4</v>
      </c>
    </row>
    <row r="22" spans="1:104" ht="12.75">
      <c r="A22" s="120">
        <v>15</v>
      </c>
      <c r="B22" s="121" t="s">
        <v>3064</v>
      </c>
      <c r="C22" s="122" t="s">
        <v>3065</v>
      </c>
      <c r="D22" s="123" t="s">
        <v>194</v>
      </c>
      <c r="E22" s="124">
        <v>2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4</v>
      </c>
    </row>
    <row r="23" spans="1:104" ht="12.75">
      <c r="A23" s="120">
        <v>16</v>
      </c>
      <c r="B23" s="121" t="s">
        <v>3066</v>
      </c>
      <c r="C23" s="122" t="s">
        <v>3067</v>
      </c>
      <c r="D23" s="123" t="s">
        <v>194</v>
      </c>
      <c r="E23" s="124">
        <v>3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4</v>
      </c>
    </row>
    <row r="24" spans="1:104" ht="12.75">
      <c r="A24" s="120">
        <v>17</v>
      </c>
      <c r="B24" s="121" t="s">
        <v>3068</v>
      </c>
      <c r="C24" s="122" t="s">
        <v>3069</v>
      </c>
      <c r="D24" s="123" t="s">
        <v>194</v>
      </c>
      <c r="E24" s="124">
        <v>6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4</v>
      </c>
    </row>
    <row r="25" spans="1:104" ht="12.75">
      <c r="A25" s="120">
        <v>18</v>
      </c>
      <c r="B25" s="121" t="s">
        <v>3070</v>
      </c>
      <c r="C25" s="122" t="s">
        <v>3071</v>
      </c>
      <c r="D25" s="123" t="s">
        <v>194</v>
      </c>
      <c r="E25" s="124">
        <v>12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4</v>
      </c>
    </row>
    <row r="26" spans="1:15" ht="12.75">
      <c r="A26" s="130"/>
      <c r="B26" s="131"/>
      <c r="C26" s="192" t="s">
        <v>3072</v>
      </c>
      <c r="D26" s="193"/>
      <c r="E26" s="193"/>
      <c r="F26" s="193"/>
      <c r="G26" s="194"/>
      <c r="I26" s="132"/>
      <c r="K26" s="132"/>
      <c r="L26" s="133" t="s">
        <v>3072</v>
      </c>
      <c r="O26" s="119"/>
    </row>
    <row r="27" spans="1:104" ht="12.75">
      <c r="A27" s="120">
        <v>19</v>
      </c>
      <c r="B27" s="121" t="s">
        <v>3073</v>
      </c>
      <c r="C27" s="122" t="s">
        <v>3074</v>
      </c>
      <c r="D27" s="123" t="s">
        <v>194</v>
      </c>
      <c r="E27" s="124">
        <v>12</v>
      </c>
      <c r="F27" s="125">
        <v>0</v>
      </c>
      <c r="G27" s="126">
        <f>E27*F27</f>
        <v>0</v>
      </c>
      <c r="H27" s="127">
        <v>0</v>
      </c>
      <c r="I27" s="128">
        <f>E27*H27</f>
        <v>0</v>
      </c>
      <c r="J27" s="127"/>
      <c r="K27" s="128">
        <f>E27*J27</f>
        <v>0</v>
      </c>
      <c r="O27" s="119"/>
      <c r="AZ27" s="129">
        <f>G27</f>
        <v>0</v>
      </c>
      <c r="CZ27" s="81">
        <v>4</v>
      </c>
    </row>
    <row r="28" spans="1:104" ht="12.75">
      <c r="A28" s="120">
        <v>20</v>
      </c>
      <c r="B28" s="121" t="s">
        <v>3075</v>
      </c>
      <c r="C28" s="122" t="s">
        <v>3076</v>
      </c>
      <c r="D28" s="123" t="s">
        <v>194</v>
      </c>
      <c r="E28" s="124">
        <v>11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/>
      <c r="K28" s="128">
        <f>E28*J28</f>
        <v>0</v>
      </c>
      <c r="O28" s="119"/>
      <c r="AZ28" s="129">
        <f>G28</f>
        <v>0</v>
      </c>
      <c r="CZ28" s="81">
        <v>4</v>
      </c>
    </row>
    <row r="29" spans="1:104" ht="12.75">
      <c r="A29" s="120">
        <v>21</v>
      </c>
      <c r="B29" s="121" t="s">
        <v>3077</v>
      </c>
      <c r="C29" s="122" t="s">
        <v>3078</v>
      </c>
      <c r="D29" s="123" t="s">
        <v>194</v>
      </c>
      <c r="E29" s="124">
        <v>15</v>
      </c>
      <c r="F29" s="125">
        <v>0</v>
      </c>
      <c r="G29" s="126">
        <f>E29*F29</f>
        <v>0</v>
      </c>
      <c r="H29" s="127">
        <v>0</v>
      </c>
      <c r="I29" s="128">
        <f>E29*H29</f>
        <v>0</v>
      </c>
      <c r="J29" s="127"/>
      <c r="K29" s="128">
        <f>E29*J29</f>
        <v>0</v>
      </c>
      <c r="O29" s="119"/>
      <c r="AZ29" s="129">
        <f>G29</f>
        <v>0</v>
      </c>
      <c r="CZ29" s="81">
        <v>4</v>
      </c>
    </row>
    <row r="30" spans="1:104" ht="12.75">
      <c r="A30" s="120">
        <v>22</v>
      </c>
      <c r="B30" s="121" t="s">
        <v>3079</v>
      </c>
      <c r="C30" s="122" t="s">
        <v>3080</v>
      </c>
      <c r="D30" s="123" t="s">
        <v>194</v>
      </c>
      <c r="E30" s="124">
        <v>11</v>
      </c>
      <c r="F30" s="125">
        <v>0</v>
      </c>
      <c r="G30" s="126">
        <f>E30*F30</f>
        <v>0</v>
      </c>
      <c r="H30" s="127">
        <v>0</v>
      </c>
      <c r="I30" s="128">
        <f>E30*H30</f>
        <v>0</v>
      </c>
      <c r="J30" s="127"/>
      <c r="K30" s="128">
        <f>E30*J30</f>
        <v>0</v>
      </c>
      <c r="O30" s="119"/>
      <c r="AZ30" s="129">
        <f>G30</f>
        <v>0</v>
      </c>
      <c r="CZ30" s="81">
        <v>4</v>
      </c>
    </row>
    <row r="31" spans="1:104" ht="12.75">
      <c r="A31" s="120">
        <v>23</v>
      </c>
      <c r="B31" s="121" t="s">
        <v>3081</v>
      </c>
      <c r="C31" s="122" t="s">
        <v>3082</v>
      </c>
      <c r="D31" s="123" t="s">
        <v>194</v>
      </c>
      <c r="E31" s="124">
        <v>1</v>
      </c>
      <c r="F31" s="125">
        <v>0</v>
      </c>
      <c r="G31" s="126">
        <f>E31*F31</f>
        <v>0</v>
      </c>
      <c r="H31" s="127">
        <v>0</v>
      </c>
      <c r="I31" s="128">
        <f>E31*H31</f>
        <v>0</v>
      </c>
      <c r="J31" s="127"/>
      <c r="K31" s="128">
        <f>E31*J31</f>
        <v>0</v>
      </c>
      <c r="O31" s="119"/>
      <c r="AZ31" s="129">
        <f>G31</f>
        <v>0</v>
      </c>
      <c r="CZ31" s="81">
        <v>4</v>
      </c>
    </row>
    <row r="32" spans="1:15" ht="12.75">
      <c r="A32" s="130"/>
      <c r="B32" s="131"/>
      <c r="C32" s="192" t="s">
        <v>3083</v>
      </c>
      <c r="D32" s="193"/>
      <c r="E32" s="193"/>
      <c r="F32" s="193"/>
      <c r="G32" s="194"/>
      <c r="I32" s="132"/>
      <c r="K32" s="132"/>
      <c r="L32" s="133" t="s">
        <v>3083</v>
      </c>
      <c r="O32" s="119"/>
    </row>
    <row r="33" spans="1:104" ht="22.5">
      <c r="A33" s="120">
        <v>24</v>
      </c>
      <c r="B33" s="121" t="s">
        <v>3084</v>
      </c>
      <c r="C33" s="122" t="s">
        <v>3085</v>
      </c>
      <c r="D33" s="123" t="s">
        <v>194</v>
      </c>
      <c r="E33" s="124">
        <v>99</v>
      </c>
      <c r="F33" s="125">
        <v>0</v>
      </c>
      <c r="G33" s="126">
        <f aca="true" t="shared" si="4" ref="G33:G42">E33*F33</f>
        <v>0</v>
      </c>
      <c r="H33" s="127">
        <v>0</v>
      </c>
      <c r="I33" s="128">
        <f aca="true" t="shared" si="5" ref="I33:I42">E33*H33</f>
        <v>0</v>
      </c>
      <c r="J33" s="127"/>
      <c r="K33" s="128">
        <f aca="true" t="shared" si="6" ref="K33:K42">E33*J33</f>
        <v>0</v>
      </c>
      <c r="O33" s="119"/>
      <c r="AZ33" s="129">
        <f aca="true" t="shared" si="7" ref="AZ33:AZ42">G33</f>
        <v>0</v>
      </c>
      <c r="CZ33" s="81">
        <v>4</v>
      </c>
    </row>
    <row r="34" spans="1:104" ht="12.75">
      <c r="A34" s="120">
        <v>25</v>
      </c>
      <c r="B34" s="121" t="s">
        <v>3086</v>
      </c>
      <c r="C34" s="122" t="s">
        <v>3087</v>
      </c>
      <c r="D34" s="123" t="s">
        <v>194</v>
      </c>
      <c r="E34" s="124">
        <v>99</v>
      </c>
      <c r="F34" s="125">
        <v>0</v>
      </c>
      <c r="G34" s="126">
        <f t="shared" si="4"/>
        <v>0</v>
      </c>
      <c r="H34" s="127">
        <v>0</v>
      </c>
      <c r="I34" s="128">
        <f t="shared" si="5"/>
        <v>0</v>
      </c>
      <c r="J34" s="127"/>
      <c r="K34" s="128">
        <f t="shared" si="6"/>
        <v>0</v>
      </c>
      <c r="O34" s="119"/>
      <c r="AZ34" s="129">
        <f t="shared" si="7"/>
        <v>0</v>
      </c>
      <c r="CZ34" s="81">
        <v>4</v>
      </c>
    </row>
    <row r="35" spans="1:104" ht="12.75">
      <c r="A35" s="120">
        <v>26</v>
      </c>
      <c r="B35" s="121" t="s">
        <v>3088</v>
      </c>
      <c r="C35" s="122" t="s">
        <v>3089</v>
      </c>
      <c r="D35" s="123" t="s">
        <v>194</v>
      </c>
      <c r="E35" s="124">
        <v>99</v>
      </c>
      <c r="F35" s="125">
        <v>0</v>
      </c>
      <c r="G35" s="126">
        <f t="shared" si="4"/>
        <v>0</v>
      </c>
      <c r="H35" s="127">
        <v>0</v>
      </c>
      <c r="I35" s="128">
        <f t="shared" si="5"/>
        <v>0</v>
      </c>
      <c r="J35" s="127"/>
      <c r="K35" s="128">
        <f t="shared" si="6"/>
        <v>0</v>
      </c>
      <c r="O35" s="119"/>
      <c r="AZ35" s="129">
        <f t="shared" si="7"/>
        <v>0</v>
      </c>
      <c r="CZ35" s="81">
        <v>4</v>
      </c>
    </row>
    <row r="36" spans="1:104" ht="12.75">
      <c r="A36" s="120">
        <v>27</v>
      </c>
      <c r="B36" s="121" t="s">
        <v>3090</v>
      </c>
      <c r="C36" s="122" t="s">
        <v>3091</v>
      </c>
      <c r="D36" s="123" t="s">
        <v>194</v>
      </c>
      <c r="E36" s="124">
        <v>2</v>
      </c>
      <c r="F36" s="125">
        <v>0</v>
      </c>
      <c r="G36" s="126">
        <f t="shared" si="4"/>
        <v>0</v>
      </c>
      <c r="H36" s="127">
        <v>0</v>
      </c>
      <c r="I36" s="128">
        <f t="shared" si="5"/>
        <v>0</v>
      </c>
      <c r="J36" s="127"/>
      <c r="K36" s="128">
        <f t="shared" si="6"/>
        <v>0</v>
      </c>
      <c r="O36" s="119"/>
      <c r="AZ36" s="129">
        <f t="shared" si="7"/>
        <v>0</v>
      </c>
      <c r="CZ36" s="81">
        <v>4</v>
      </c>
    </row>
    <row r="37" spans="1:104" ht="12.75">
      <c r="A37" s="120">
        <v>28</v>
      </c>
      <c r="B37" s="121" t="s">
        <v>3092</v>
      </c>
      <c r="C37" s="122" t="s">
        <v>3093</v>
      </c>
      <c r="D37" s="123" t="s">
        <v>194</v>
      </c>
      <c r="E37" s="124">
        <v>33</v>
      </c>
      <c r="F37" s="125">
        <v>0</v>
      </c>
      <c r="G37" s="126">
        <f t="shared" si="4"/>
        <v>0</v>
      </c>
      <c r="H37" s="127">
        <v>0</v>
      </c>
      <c r="I37" s="128">
        <f t="shared" si="5"/>
        <v>0</v>
      </c>
      <c r="J37" s="127"/>
      <c r="K37" s="128">
        <f t="shared" si="6"/>
        <v>0</v>
      </c>
      <c r="O37" s="119"/>
      <c r="AZ37" s="129">
        <f t="shared" si="7"/>
        <v>0</v>
      </c>
      <c r="CZ37" s="81">
        <v>4</v>
      </c>
    </row>
    <row r="38" spans="1:104" ht="12.75">
      <c r="A38" s="120">
        <v>29</v>
      </c>
      <c r="B38" s="121" t="s">
        <v>3094</v>
      </c>
      <c r="C38" s="122" t="s">
        <v>3095</v>
      </c>
      <c r="D38" s="123" t="s">
        <v>194</v>
      </c>
      <c r="E38" s="124">
        <v>1</v>
      </c>
      <c r="F38" s="125">
        <v>0</v>
      </c>
      <c r="G38" s="126">
        <f t="shared" si="4"/>
        <v>0</v>
      </c>
      <c r="H38" s="127">
        <v>0</v>
      </c>
      <c r="I38" s="128">
        <f t="shared" si="5"/>
        <v>0</v>
      </c>
      <c r="J38" s="127"/>
      <c r="K38" s="128">
        <f t="shared" si="6"/>
        <v>0</v>
      </c>
      <c r="O38" s="119"/>
      <c r="AZ38" s="129">
        <f t="shared" si="7"/>
        <v>0</v>
      </c>
      <c r="CZ38" s="81">
        <v>4</v>
      </c>
    </row>
    <row r="39" spans="1:104" ht="12.75">
      <c r="A39" s="120">
        <v>30</v>
      </c>
      <c r="B39" s="121" t="s">
        <v>3096</v>
      </c>
      <c r="C39" s="122" t="s">
        <v>3097</v>
      </c>
      <c r="D39" s="123" t="s">
        <v>194</v>
      </c>
      <c r="E39" s="124">
        <v>33</v>
      </c>
      <c r="F39" s="125">
        <v>0</v>
      </c>
      <c r="G39" s="126">
        <f t="shared" si="4"/>
        <v>0</v>
      </c>
      <c r="H39" s="127">
        <v>0</v>
      </c>
      <c r="I39" s="128">
        <f t="shared" si="5"/>
        <v>0</v>
      </c>
      <c r="J39" s="127"/>
      <c r="K39" s="128">
        <f t="shared" si="6"/>
        <v>0</v>
      </c>
      <c r="O39" s="119"/>
      <c r="AZ39" s="129">
        <f t="shared" si="7"/>
        <v>0</v>
      </c>
      <c r="CZ39" s="81">
        <v>4</v>
      </c>
    </row>
    <row r="40" spans="1:104" ht="12.75">
      <c r="A40" s="120">
        <v>31</v>
      </c>
      <c r="B40" s="121" t="s">
        <v>3098</v>
      </c>
      <c r="C40" s="122" t="s">
        <v>3099</v>
      </c>
      <c r="D40" s="123" t="s">
        <v>194</v>
      </c>
      <c r="E40" s="124">
        <v>19</v>
      </c>
      <c r="F40" s="125">
        <v>0</v>
      </c>
      <c r="G40" s="126">
        <f t="shared" si="4"/>
        <v>0</v>
      </c>
      <c r="H40" s="127">
        <v>0</v>
      </c>
      <c r="I40" s="128">
        <f t="shared" si="5"/>
        <v>0</v>
      </c>
      <c r="J40" s="127"/>
      <c r="K40" s="128">
        <f t="shared" si="6"/>
        <v>0</v>
      </c>
      <c r="O40" s="119"/>
      <c r="AZ40" s="129">
        <f t="shared" si="7"/>
        <v>0</v>
      </c>
      <c r="CZ40" s="81">
        <v>4</v>
      </c>
    </row>
    <row r="41" spans="1:104" ht="12.75">
      <c r="A41" s="120">
        <v>32</v>
      </c>
      <c r="B41" s="121" t="s">
        <v>3100</v>
      </c>
      <c r="C41" s="122" t="s">
        <v>3101</v>
      </c>
      <c r="D41" s="123" t="s">
        <v>194</v>
      </c>
      <c r="E41" s="124">
        <v>8</v>
      </c>
      <c r="F41" s="125">
        <v>0</v>
      </c>
      <c r="G41" s="126">
        <f t="shared" si="4"/>
        <v>0</v>
      </c>
      <c r="H41" s="127">
        <v>0</v>
      </c>
      <c r="I41" s="128">
        <f t="shared" si="5"/>
        <v>0</v>
      </c>
      <c r="J41" s="127"/>
      <c r="K41" s="128">
        <f t="shared" si="6"/>
        <v>0</v>
      </c>
      <c r="O41" s="119"/>
      <c r="AZ41" s="129">
        <f t="shared" si="7"/>
        <v>0</v>
      </c>
      <c r="CZ41" s="81">
        <v>4</v>
      </c>
    </row>
    <row r="42" spans="1:104" ht="12.75">
      <c r="A42" s="120">
        <v>33</v>
      </c>
      <c r="B42" s="121" t="s">
        <v>3102</v>
      </c>
      <c r="C42" s="122" t="s">
        <v>3101</v>
      </c>
      <c r="D42" s="123" t="s">
        <v>194</v>
      </c>
      <c r="E42" s="124">
        <v>5</v>
      </c>
      <c r="F42" s="125">
        <v>0</v>
      </c>
      <c r="G42" s="126">
        <f t="shared" si="4"/>
        <v>0</v>
      </c>
      <c r="H42" s="127">
        <v>0</v>
      </c>
      <c r="I42" s="128">
        <f t="shared" si="5"/>
        <v>0</v>
      </c>
      <c r="J42" s="127"/>
      <c r="K42" s="128">
        <f t="shared" si="6"/>
        <v>0</v>
      </c>
      <c r="O42" s="119"/>
      <c r="AZ42" s="129">
        <f t="shared" si="7"/>
        <v>0</v>
      </c>
      <c r="CZ42" s="81">
        <v>4</v>
      </c>
    </row>
    <row r="43" spans="1:58" ht="12.75">
      <c r="A43" s="140" t="s">
        <v>51</v>
      </c>
      <c r="B43" s="141" t="s">
        <v>1695</v>
      </c>
      <c r="C43" s="142" t="s">
        <v>1696</v>
      </c>
      <c r="D43" s="143"/>
      <c r="E43" s="144"/>
      <c r="F43" s="144"/>
      <c r="G43" s="145">
        <f>SUM(G7:G42)</f>
        <v>0</v>
      </c>
      <c r="H43" s="146"/>
      <c r="I43" s="145">
        <f>SUM(I7:I42)</f>
        <v>0</v>
      </c>
      <c r="J43" s="147"/>
      <c r="K43" s="145">
        <f>SUM(K7:K42)</f>
        <v>0</v>
      </c>
      <c r="O43" s="119"/>
      <c r="X43" s="129">
        <f>K43</f>
        <v>0</v>
      </c>
      <c r="Y43" s="129">
        <f>I43</f>
        <v>0</v>
      </c>
      <c r="Z43" s="129">
        <f>G43</f>
        <v>0</v>
      </c>
      <c r="BA43" s="148"/>
      <c r="BB43" s="148"/>
      <c r="BC43" s="148"/>
      <c r="BD43" s="148"/>
      <c r="BE43" s="148"/>
      <c r="BF43" s="148"/>
    </row>
    <row r="44" spans="1:58" ht="12.75">
      <c r="A44" s="149" t="s">
        <v>29</v>
      </c>
      <c r="B44" s="150" t="s">
        <v>52</v>
      </c>
      <c r="C44" s="151"/>
      <c r="D44" s="152"/>
      <c r="E44" s="153"/>
      <c r="F44" s="153"/>
      <c r="G44" s="154">
        <f>SUM(Z7:Z44)</f>
        <v>0</v>
      </c>
      <c r="H44" s="155"/>
      <c r="I44" s="154">
        <f>SUM(Y7:Y44)</f>
        <v>0</v>
      </c>
      <c r="J44" s="155"/>
      <c r="K44" s="154">
        <f>SUM(X7:X44)</f>
        <v>0</v>
      </c>
      <c r="O44" s="119"/>
      <c r="BA44" s="148"/>
      <c r="BB44" s="148"/>
      <c r="BC44" s="148"/>
      <c r="BD44" s="148"/>
      <c r="BE44" s="148"/>
      <c r="BF44" s="148"/>
    </row>
    <row r="45" ht="12.75">
      <c r="E45" s="81"/>
    </row>
    <row r="46" spans="1:5" ht="12.75">
      <c r="A46" s="156" t="s">
        <v>31</v>
      </c>
      <c r="E46" s="81"/>
    </row>
    <row r="47" spans="1:7" ht="117.75" customHeight="1">
      <c r="A47" s="196"/>
      <c r="B47" s="197"/>
      <c r="C47" s="197"/>
      <c r="D47" s="197"/>
      <c r="E47" s="197"/>
      <c r="F47" s="197"/>
      <c r="G47" s="198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spans="1:7" ht="12.75">
      <c r="A68" s="138"/>
      <c r="B68" s="138"/>
      <c r="C68" s="138"/>
      <c r="D68" s="138"/>
      <c r="E68" s="138"/>
      <c r="F68" s="138"/>
      <c r="G68" s="138"/>
    </row>
    <row r="69" spans="1:7" ht="12.75">
      <c r="A69" s="138"/>
      <c r="B69" s="138"/>
      <c r="C69" s="138"/>
      <c r="D69" s="138"/>
      <c r="E69" s="138"/>
      <c r="F69" s="138"/>
      <c r="G69" s="138"/>
    </row>
    <row r="70" spans="1:7" ht="12.75">
      <c r="A70" s="138"/>
      <c r="B70" s="138"/>
      <c r="C70" s="138"/>
      <c r="D70" s="138"/>
      <c r="E70" s="138"/>
      <c r="F70" s="138"/>
      <c r="G70" s="138"/>
    </row>
    <row r="71" spans="1:7" ht="12.75">
      <c r="A71" s="138"/>
      <c r="B71" s="138"/>
      <c r="C71" s="138"/>
      <c r="D71" s="138"/>
      <c r="E71" s="138"/>
      <c r="F71" s="138"/>
      <c r="G71" s="138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spans="1:2" ht="12.75">
      <c r="A103" s="157"/>
      <c r="B103" s="157"/>
    </row>
    <row r="104" spans="1:7" ht="12.75">
      <c r="A104" s="138"/>
      <c r="B104" s="138"/>
      <c r="C104" s="158"/>
      <c r="D104" s="158"/>
      <c r="E104" s="159"/>
      <c r="F104" s="158"/>
      <c r="G104" s="160"/>
    </row>
    <row r="105" spans="1:7" ht="12.75">
      <c r="A105" s="161"/>
      <c r="B105" s="161"/>
      <c r="C105" s="138"/>
      <c r="D105" s="138"/>
      <c r="E105" s="162"/>
      <c r="F105" s="138"/>
      <c r="G105" s="138"/>
    </row>
    <row r="106" spans="1:7" ht="12.75">
      <c r="A106" s="138"/>
      <c r="B106" s="138"/>
      <c r="C106" s="138"/>
      <c r="D106" s="138"/>
      <c r="E106" s="162"/>
      <c r="F106" s="138"/>
      <c r="G106" s="138"/>
    </row>
    <row r="107" spans="1:7" ht="12.75">
      <c r="A107" s="138"/>
      <c r="B107" s="138"/>
      <c r="C107" s="138"/>
      <c r="D107" s="138"/>
      <c r="E107" s="162"/>
      <c r="F107" s="138"/>
      <c r="G107" s="138"/>
    </row>
    <row r="108" spans="1:7" ht="12.75">
      <c r="A108" s="138"/>
      <c r="B108" s="138"/>
      <c r="C108" s="138"/>
      <c r="D108" s="138"/>
      <c r="E108" s="162"/>
      <c r="F108" s="138"/>
      <c r="G108" s="138"/>
    </row>
    <row r="109" spans="1:7" ht="12.75">
      <c r="A109" s="138"/>
      <c r="B109" s="138"/>
      <c r="C109" s="138"/>
      <c r="D109" s="138"/>
      <c r="E109" s="162"/>
      <c r="F109" s="138"/>
      <c r="G109" s="138"/>
    </row>
    <row r="110" spans="1:7" ht="12.75">
      <c r="A110" s="138"/>
      <c r="B110" s="138"/>
      <c r="C110" s="138"/>
      <c r="D110" s="138"/>
      <c r="E110" s="162"/>
      <c r="F110" s="138"/>
      <c r="G110" s="138"/>
    </row>
    <row r="111" spans="1:7" ht="12.75">
      <c r="A111" s="138"/>
      <c r="B111" s="138"/>
      <c r="C111" s="138"/>
      <c r="D111" s="138"/>
      <c r="E111" s="162"/>
      <c r="F111" s="138"/>
      <c r="G111" s="138"/>
    </row>
    <row r="112" spans="1:7" ht="12.75">
      <c r="A112" s="138"/>
      <c r="B112" s="138"/>
      <c r="C112" s="138"/>
      <c r="D112" s="138"/>
      <c r="E112" s="162"/>
      <c r="F112" s="138"/>
      <c r="G112" s="138"/>
    </row>
    <row r="113" spans="1:7" ht="12.75">
      <c r="A113" s="138"/>
      <c r="B113" s="138"/>
      <c r="C113" s="138"/>
      <c r="D113" s="138"/>
      <c r="E113" s="162"/>
      <c r="F113" s="138"/>
      <c r="G113" s="138"/>
    </row>
    <row r="114" spans="1:7" ht="12.75">
      <c r="A114" s="138"/>
      <c r="B114" s="138"/>
      <c r="C114" s="138"/>
      <c r="D114" s="138"/>
      <c r="E114" s="162"/>
      <c r="F114" s="138"/>
      <c r="G114" s="138"/>
    </row>
    <row r="115" spans="1:7" ht="12.75">
      <c r="A115" s="138"/>
      <c r="B115" s="138"/>
      <c r="C115" s="138"/>
      <c r="D115" s="138"/>
      <c r="E115" s="162"/>
      <c r="F115" s="138"/>
      <c r="G115" s="138"/>
    </row>
    <row r="116" spans="1:7" ht="12.75">
      <c r="A116" s="138"/>
      <c r="B116" s="138"/>
      <c r="C116" s="138"/>
      <c r="D116" s="138"/>
      <c r="E116" s="162"/>
      <c r="F116" s="138"/>
      <c r="G116" s="138"/>
    </row>
    <row r="117" spans="1:7" ht="12.75">
      <c r="A117" s="138"/>
      <c r="B117" s="138"/>
      <c r="C117" s="138"/>
      <c r="D117" s="138"/>
      <c r="E117" s="162"/>
      <c r="F117" s="138"/>
      <c r="G117" s="138"/>
    </row>
  </sheetData>
  <sheetProtection password="C7B2" sheet="1"/>
  <mergeCells count="4">
    <mergeCell ref="A1:G1"/>
    <mergeCell ref="A47:G47"/>
    <mergeCell ref="C26:G26"/>
    <mergeCell ref="C32:G32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42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3261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2421</v>
      </c>
      <c r="C7" s="111" t="s">
        <v>2422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2423</v>
      </c>
      <c r="C8" s="122" t="s">
        <v>2424</v>
      </c>
      <c r="D8" s="123" t="s">
        <v>57</v>
      </c>
      <c r="E8" s="124">
        <v>1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1</v>
      </c>
    </row>
    <row r="9" spans="1:15" ht="12.75">
      <c r="A9" s="130"/>
      <c r="B9" s="131"/>
      <c r="C9" s="192" t="s">
        <v>3104</v>
      </c>
      <c r="D9" s="193"/>
      <c r="E9" s="193"/>
      <c r="F9" s="193"/>
      <c r="G9" s="194"/>
      <c r="I9" s="132"/>
      <c r="K9" s="132"/>
      <c r="L9" s="133" t="s">
        <v>3104</v>
      </c>
      <c r="O9" s="119"/>
    </row>
    <row r="10" spans="1:15" ht="12.75">
      <c r="A10" s="130"/>
      <c r="B10" s="131"/>
      <c r="C10" s="192" t="s">
        <v>2425</v>
      </c>
      <c r="D10" s="193"/>
      <c r="E10" s="193"/>
      <c r="F10" s="193"/>
      <c r="G10" s="194"/>
      <c r="I10" s="132"/>
      <c r="K10" s="132"/>
      <c r="L10" s="133" t="s">
        <v>2425</v>
      </c>
      <c r="O10" s="119"/>
    </row>
    <row r="11" spans="1:15" ht="12.75">
      <c r="A11" s="130"/>
      <c r="B11" s="131"/>
      <c r="C11" s="192" t="s">
        <v>2426</v>
      </c>
      <c r="D11" s="193"/>
      <c r="E11" s="193"/>
      <c r="F11" s="193"/>
      <c r="G11" s="194"/>
      <c r="I11" s="132"/>
      <c r="K11" s="132"/>
      <c r="L11" s="133" t="s">
        <v>2426</v>
      </c>
      <c r="O11" s="119"/>
    </row>
    <row r="12" spans="1:15" ht="12.75">
      <c r="A12" s="130"/>
      <c r="B12" s="131"/>
      <c r="C12" s="192" t="s">
        <v>3105</v>
      </c>
      <c r="D12" s="193"/>
      <c r="E12" s="193"/>
      <c r="F12" s="193"/>
      <c r="G12" s="194"/>
      <c r="I12" s="132"/>
      <c r="K12" s="132"/>
      <c r="L12" s="133" t="s">
        <v>3105</v>
      </c>
      <c r="O12" s="119"/>
    </row>
    <row r="13" spans="1:15" ht="12.75">
      <c r="A13" s="130"/>
      <c r="B13" s="131"/>
      <c r="C13" s="192" t="s">
        <v>2427</v>
      </c>
      <c r="D13" s="193"/>
      <c r="E13" s="193"/>
      <c r="F13" s="193"/>
      <c r="G13" s="194"/>
      <c r="I13" s="132"/>
      <c r="K13" s="132"/>
      <c r="L13" s="133" t="s">
        <v>2427</v>
      </c>
      <c r="O13" s="119"/>
    </row>
    <row r="14" spans="1:15" ht="12.75">
      <c r="A14" s="130"/>
      <c r="B14" s="131"/>
      <c r="C14" s="192" t="s">
        <v>2428</v>
      </c>
      <c r="D14" s="193"/>
      <c r="E14" s="193"/>
      <c r="F14" s="193"/>
      <c r="G14" s="194"/>
      <c r="I14" s="132"/>
      <c r="K14" s="132"/>
      <c r="L14" s="133" t="s">
        <v>2428</v>
      </c>
      <c r="O14" s="119"/>
    </row>
    <row r="15" spans="1:15" ht="12.75">
      <c r="A15" s="130"/>
      <c r="B15" s="131"/>
      <c r="C15" s="192" t="s">
        <v>2429</v>
      </c>
      <c r="D15" s="193"/>
      <c r="E15" s="193"/>
      <c r="F15" s="193"/>
      <c r="G15" s="194"/>
      <c r="I15" s="132"/>
      <c r="K15" s="132"/>
      <c r="L15" s="133" t="s">
        <v>2429</v>
      </c>
      <c r="O15" s="119"/>
    </row>
    <row r="16" spans="1:58" ht="12.75">
      <c r="A16" s="140" t="s">
        <v>51</v>
      </c>
      <c r="B16" s="141" t="s">
        <v>2421</v>
      </c>
      <c r="C16" s="142" t="s">
        <v>2422</v>
      </c>
      <c r="D16" s="143"/>
      <c r="E16" s="144"/>
      <c r="F16" s="144"/>
      <c r="G16" s="145">
        <f>SUM(G7:G15)</f>
        <v>0</v>
      </c>
      <c r="H16" s="146"/>
      <c r="I16" s="145">
        <f>SUM(I7:I15)</f>
        <v>0</v>
      </c>
      <c r="J16" s="147"/>
      <c r="K16" s="145">
        <f>SUM(K7:K15)</f>
        <v>0</v>
      </c>
      <c r="O16" s="119"/>
      <c r="X16" s="129">
        <f>K16</f>
        <v>0</v>
      </c>
      <c r="Y16" s="129">
        <f>I16</f>
        <v>0</v>
      </c>
      <c r="Z16" s="129">
        <f>G16</f>
        <v>0</v>
      </c>
      <c r="BA16" s="148"/>
      <c r="BB16" s="148"/>
      <c r="BC16" s="148"/>
      <c r="BD16" s="148"/>
      <c r="BE16" s="148"/>
      <c r="BF16" s="148"/>
    </row>
    <row r="17" spans="1:15" ht="14.25" customHeight="1">
      <c r="A17" s="109" t="s">
        <v>46</v>
      </c>
      <c r="B17" s="110" t="s">
        <v>3106</v>
      </c>
      <c r="C17" s="111" t="s">
        <v>3107</v>
      </c>
      <c r="D17" s="112"/>
      <c r="E17" s="113"/>
      <c r="F17" s="113"/>
      <c r="G17" s="114"/>
      <c r="H17" s="115"/>
      <c r="I17" s="116"/>
      <c r="J17" s="117"/>
      <c r="K17" s="118"/>
      <c r="O17" s="119"/>
    </row>
    <row r="18" spans="1:104" ht="12.75">
      <c r="A18" s="120">
        <v>2</v>
      </c>
      <c r="B18" s="121" t="s">
        <v>1989</v>
      </c>
      <c r="C18" s="122" t="s">
        <v>2430</v>
      </c>
      <c r="D18" s="123" t="s">
        <v>1931</v>
      </c>
      <c r="E18" s="124">
        <v>27</v>
      </c>
      <c r="F18" s="125">
        <v>0</v>
      </c>
      <c r="G18" s="126">
        <f>E18*F18</f>
        <v>0</v>
      </c>
      <c r="H18" s="127">
        <v>0</v>
      </c>
      <c r="I18" s="128">
        <f>E18*H18</f>
        <v>0</v>
      </c>
      <c r="J18" s="127"/>
      <c r="K18" s="128">
        <f>E18*J18</f>
        <v>0</v>
      </c>
      <c r="O18" s="119"/>
      <c r="AZ18" s="129">
        <f>G18</f>
        <v>0</v>
      </c>
      <c r="CZ18" s="81">
        <v>4</v>
      </c>
    </row>
    <row r="19" spans="1:15" ht="12.75">
      <c r="A19" s="130"/>
      <c r="B19" s="131"/>
      <c r="C19" s="192" t="s">
        <v>3108</v>
      </c>
      <c r="D19" s="193"/>
      <c r="E19" s="193"/>
      <c r="F19" s="193"/>
      <c r="G19" s="194"/>
      <c r="I19" s="132"/>
      <c r="K19" s="132"/>
      <c r="L19" s="133" t="s">
        <v>3108</v>
      </c>
      <c r="O19" s="119"/>
    </row>
    <row r="20" spans="1:104" ht="12.75">
      <c r="A20" s="120">
        <v>3</v>
      </c>
      <c r="B20" s="121" t="s">
        <v>1991</v>
      </c>
      <c r="C20" s="122" t="s">
        <v>2432</v>
      </c>
      <c r="D20" s="123" t="s">
        <v>1931</v>
      </c>
      <c r="E20" s="124">
        <v>64</v>
      </c>
      <c r="F20" s="125">
        <v>0</v>
      </c>
      <c r="G20" s="126">
        <f>E20*F20</f>
        <v>0</v>
      </c>
      <c r="H20" s="127">
        <v>0</v>
      </c>
      <c r="I20" s="128">
        <f>E20*H20</f>
        <v>0</v>
      </c>
      <c r="J20" s="127"/>
      <c r="K20" s="128">
        <f>E20*J20</f>
        <v>0</v>
      </c>
      <c r="O20" s="119"/>
      <c r="AZ20" s="129">
        <f>G20</f>
        <v>0</v>
      </c>
      <c r="CZ20" s="81">
        <v>4</v>
      </c>
    </row>
    <row r="21" spans="1:15" ht="12.75">
      <c r="A21" s="130"/>
      <c r="B21" s="131"/>
      <c r="C21" s="192" t="s">
        <v>3108</v>
      </c>
      <c r="D21" s="193"/>
      <c r="E21" s="193"/>
      <c r="F21" s="193"/>
      <c r="G21" s="194"/>
      <c r="I21" s="132"/>
      <c r="K21" s="132"/>
      <c r="L21" s="133" t="s">
        <v>3108</v>
      </c>
      <c r="O21" s="119"/>
    </row>
    <row r="22" spans="1:104" ht="12.75">
      <c r="A22" s="120">
        <v>4</v>
      </c>
      <c r="B22" s="121" t="s">
        <v>1993</v>
      </c>
      <c r="C22" s="122" t="s">
        <v>3109</v>
      </c>
      <c r="D22" s="123" t="s">
        <v>185</v>
      </c>
      <c r="E22" s="124">
        <v>15</v>
      </c>
      <c r="F22" s="125">
        <v>0</v>
      </c>
      <c r="G22" s="126">
        <f>E22*F22</f>
        <v>0</v>
      </c>
      <c r="H22" s="127">
        <v>0</v>
      </c>
      <c r="I22" s="128">
        <f>E22*H22</f>
        <v>0</v>
      </c>
      <c r="J22" s="127"/>
      <c r="K22" s="128">
        <f>E22*J22</f>
        <v>0</v>
      </c>
      <c r="O22" s="119"/>
      <c r="AZ22" s="129">
        <f>G22</f>
        <v>0</v>
      </c>
      <c r="CZ22" s="81">
        <v>4</v>
      </c>
    </row>
    <row r="23" spans="1:15" ht="12.75">
      <c r="A23" s="130"/>
      <c r="B23" s="131"/>
      <c r="C23" s="192" t="s">
        <v>3108</v>
      </c>
      <c r="D23" s="193"/>
      <c r="E23" s="193"/>
      <c r="F23" s="193"/>
      <c r="G23" s="194"/>
      <c r="I23" s="132"/>
      <c r="K23" s="132"/>
      <c r="L23" s="133" t="s">
        <v>3108</v>
      </c>
      <c r="O23" s="119"/>
    </row>
    <row r="24" spans="1:104" ht="12.75">
      <c r="A24" s="120">
        <v>5</v>
      </c>
      <c r="B24" s="121" t="s">
        <v>1995</v>
      </c>
      <c r="C24" s="122" t="s">
        <v>3110</v>
      </c>
      <c r="D24" s="123" t="s">
        <v>185</v>
      </c>
      <c r="E24" s="124">
        <v>450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/>
      <c r="K24" s="128">
        <f>E24*J24</f>
        <v>0</v>
      </c>
      <c r="O24" s="119"/>
      <c r="AZ24" s="129">
        <f>G24</f>
        <v>0</v>
      </c>
      <c r="CZ24" s="81">
        <v>4</v>
      </c>
    </row>
    <row r="25" spans="1:15" ht="12.75">
      <c r="A25" s="130"/>
      <c r="B25" s="131"/>
      <c r="C25" s="192" t="s">
        <v>3108</v>
      </c>
      <c r="D25" s="193"/>
      <c r="E25" s="193"/>
      <c r="F25" s="193"/>
      <c r="G25" s="194"/>
      <c r="I25" s="132"/>
      <c r="K25" s="132"/>
      <c r="L25" s="133" t="s">
        <v>3108</v>
      </c>
      <c r="O25" s="119"/>
    </row>
    <row r="26" spans="1:104" ht="12.75">
      <c r="A26" s="120">
        <v>6</v>
      </c>
      <c r="B26" s="121" t="s">
        <v>1997</v>
      </c>
      <c r="C26" s="122" t="s">
        <v>2450</v>
      </c>
      <c r="D26" s="123" t="s">
        <v>1931</v>
      </c>
      <c r="E26" s="124">
        <v>100</v>
      </c>
      <c r="F26" s="125">
        <v>0</v>
      </c>
      <c r="G26" s="126">
        <f>E26*F26</f>
        <v>0</v>
      </c>
      <c r="H26" s="127">
        <v>0</v>
      </c>
      <c r="I26" s="128">
        <f>E26*H26</f>
        <v>0</v>
      </c>
      <c r="J26" s="127"/>
      <c r="K26" s="128">
        <f>E26*J26</f>
        <v>0</v>
      </c>
      <c r="O26" s="119"/>
      <c r="AZ26" s="129">
        <f>G26</f>
        <v>0</v>
      </c>
      <c r="CZ26" s="81">
        <v>4</v>
      </c>
    </row>
    <row r="27" spans="1:15" ht="12.75">
      <c r="A27" s="130"/>
      <c r="B27" s="131"/>
      <c r="C27" s="192" t="s">
        <v>3108</v>
      </c>
      <c r="D27" s="193"/>
      <c r="E27" s="193"/>
      <c r="F27" s="193"/>
      <c r="G27" s="194"/>
      <c r="I27" s="132"/>
      <c r="K27" s="132"/>
      <c r="L27" s="133" t="s">
        <v>3108</v>
      </c>
      <c r="O27" s="119"/>
    </row>
    <row r="28" spans="1:104" ht="12.75">
      <c r="A28" s="120">
        <v>7</v>
      </c>
      <c r="B28" s="121" t="s">
        <v>1999</v>
      </c>
      <c r="C28" s="122" t="s">
        <v>3111</v>
      </c>
      <c r="D28" s="123" t="s">
        <v>185</v>
      </c>
      <c r="E28" s="124">
        <v>35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/>
      <c r="K28" s="128">
        <f>E28*J28</f>
        <v>0</v>
      </c>
      <c r="O28" s="119"/>
      <c r="AZ28" s="129">
        <f>G28</f>
        <v>0</v>
      </c>
      <c r="CZ28" s="81">
        <v>4</v>
      </c>
    </row>
    <row r="29" spans="1:15" ht="12.75">
      <c r="A29" s="130"/>
      <c r="B29" s="131"/>
      <c r="C29" s="192" t="s">
        <v>3108</v>
      </c>
      <c r="D29" s="193"/>
      <c r="E29" s="193"/>
      <c r="F29" s="193"/>
      <c r="G29" s="194"/>
      <c r="I29" s="132"/>
      <c r="K29" s="132"/>
      <c r="L29" s="133" t="s">
        <v>3108</v>
      </c>
      <c r="O29" s="119"/>
    </row>
    <row r="30" spans="1:104" ht="12.75">
      <c r="A30" s="120">
        <v>8</v>
      </c>
      <c r="B30" s="121" t="s">
        <v>2001</v>
      </c>
      <c r="C30" s="122" t="s">
        <v>2541</v>
      </c>
      <c r="D30" s="123" t="s">
        <v>1931</v>
      </c>
      <c r="E30" s="124">
        <v>35</v>
      </c>
      <c r="F30" s="125">
        <v>0</v>
      </c>
      <c r="G30" s="126">
        <f>E30*F30</f>
        <v>0</v>
      </c>
      <c r="H30" s="127">
        <v>0</v>
      </c>
      <c r="I30" s="128">
        <f>E30*H30</f>
        <v>0</v>
      </c>
      <c r="J30" s="127"/>
      <c r="K30" s="128">
        <f>E30*J30</f>
        <v>0</v>
      </c>
      <c r="O30" s="119"/>
      <c r="AZ30" s="129">
        <f>G30</f>
        <v>0</v>
      </c>
      <c r="CZ30" s="81">
        <v>4</v>
      </c>
    </row>
    <row r="31" spans="1:15" ht="12.75">
      <c r="A31" s="130"/>
      <c r="B31" s="131"/>
      <c r="C31" s="192" t="s">
        <v>3108</v>
      </c>
      <c r="D31" s="193"/>
      <c r="E31" s="193"/>
      <c r="F31" s="193"/>
      <c r="G31" s="194"/>
      <c r="I31" s="132"/>
      <c r="K31" s="132"/>
      <c r="L31" s="133" t="s">
        <v>3108</v>
      </c>
      <c r="O31" s="119"/>
    </row>
    <row r="32" spans="1:104" ht="22.5">
      <c r="A32" s="120">
        <v>9</v>
      </c>
      <c r="B32" s="121" t="s">
        <v>2003</v>
      </c>
      <c r="C32" s="122" t="s">
        <v>3112</v>
      </c>
      <c r="D32" s="123" t="s">
        <v>1931</v>
      </c>
      <c r="E32" s="124">
        <v>10</v>
      </c>
      <c r="F32" s="125">
        <v>0</v>
      </c>
      <c r="G32" s="126">
        <f>E32*F32</f>
        <v>0</v>
      </c>
      <c r="H32" s="127">
        <v>0</v>
      </c>
      <c r="I32" s="128">
        <f>E32*H32</f>
        <v>0</v>
      </c>
      <c r="J32" s="127"/>
      <c r="K32" s="128">
        <f>E32*J32</f>
        <v>0</v>
      </c>
      <c r="O32" s="119"/>
      <c r="AZ32" s="129">
        <f>G32</f>
        <v>0</v>
      </c>
      <c r="CZ32" s="81">
        <v>4</v>
      </c>
    </row>
    <row r="33" spans="1:15" ht="12.75">
      <c r="A33" s="130"/>
      <c r="B33" s="131"/>
      <c r="C33" s="192" t="s">
        <v>3108</v>
      </c>
      <c r="D33" s="193"/>
      <c r="E33" s="193"/>
      <c r="F33" s="193"/>
      <c r="G33" s="194"/>
      <c r="I33" s="132"/>
      <c r="K33" s="132"/>
      <c r="L33" s="133" t="s">
        <v>3108</v>
      </c>
      <c r="O33" s="119"/>
    </row>
    <row r="34" spans="1:104" ht="12.75">
      <c r="A34" s="120">
        <v>10</v>
      </c>
      <c r="B34" s="121" t="s">
        <v>2005</v>
      </c>
      <c r="C34" s="122" t="s">
        <v>3113</v>
      </c>
      <c r="D34" s="123" t="s">
        <v>1931</v>
      </c>
      <c r="E34" s="124">
        <v>2</v>
      </c>
      <c r="F34" s="125">
        <v>0</v>
      </c>
      <c r="G34" s="126">
        <f>E34*F34</f>
        <v>0</v>
      </c>
      <c r="H34" s="127">
        <v>0</v>
      </c>
      <c r="I34" s="128">
        <f>E34*H34</f>
        <v>0</v>
      </c>
      <c r="J34" s="127"/>
      <c r="K34" s="128">
        <f>E34*J34</f>
        <v>0</v>
      </c>
      <c r="O34" s="119"/>
      <c r="AZ34" s="129">
        <f>G34</f>
        <v>0</v>
      </c>
      <c r="CZ34" s="81">
        <v>4</v>
      </c>
    </row>
    <row r="35" spans="1:15" ht="12.75">
      <c r="A35" s="130"/>
      <c r="B35" s="131"/>
      <c r="C35" s="192" t="s">
        <v>3108</v>
      </c>
      <c r="D35" s="193"/>
      <c r="E35" s="193"/>
      <c r="F35" s="193"/>
      <c r="G35" s="194"/>
      <c r="I35" s="132"/>
      <c r="K35" s="132"/>
      <c r="L35" s="133" t="s">
        <v>3108</v>
      </c>
      <c r="O35" s="119"/>
    </row>
    <row r="36" spans="1:104" ht="12.75">
      <c r="A36" s="120">
        <v>11</v>
      </c>
      <c r="B36" s="121" t="s">
        <v>2007</v>
      </c>
      <c r="C36" s="122" t="s">
        <v>3114</v>
      </c>
      <c r="D36" s="123" t="s">
        <v>1931</v>
      </c>
      <c r="E36" s="124">
        <v>3</v>
      </c>
      <c r="F36" s="125">
        <v>0</v>
      </c>
      <c r="G36" s="126">
        <f>E36*F36</f>
        <v>0</v>
      </c>
      <c r="H36" s="127">
        <v>0</v>
      </c>
      <c r="I36" s="128">
        <f>E36*H36</f>
        <v>0</v>
      </c>
      <c r="J36" s="127"/>
      <c r="K36" s="128">
        <f>E36*J36</f>
        <v>0</v>
      </c>
      <c r="O36" s="119"/>
      <c r="AZ36" s="129">
        <f>G36</f>
        <v>0</v>
      </c>
      <c r="CZ36" s="81">
        <v>4</v>
      </c>
    </row>
    <row r="37" spans="1:15" ht="12.75">
      <c r="A37" s="130"/>
      <c r="B37" s="131"/>
      <c r="C37" s="192" t="s">
        <v>3108</v>
      </c>
      <c r="D37" s="193"/>
      <c r="E37" s="193"/>
      <c r="F37" s="193"/>
      <c r="G37" s="194"/>
      <c r="I37" s="132"/>
      <c r="K37" s="132"/>
      <c r="L37" s="133" t="s">
        <v>3108</v>
      </c>
      <c r="O37" s="119"/>
    </row>
    <row r="38" spans="1:104" ht="13.5" customHeight="1">
      <c r="A38" s="120">
        <v>12</v>
      </c>
      <c r="B38" s="121" t="s">
        <v>2009</v>
      </c>
      <c r="C38" s="122" t="s">
        <v>49</v>
      </c>
      <c r="D38" s="123" t="s">
        <v>50</v>
      </c>
      <c r="E38" s="124">
        <v>3745</v>
      </c>
      <c r="F38" s="125">
        <v>0</v>
      </c>
      <c r="G38" s="126">
        <f>E38*F38</f>
        <v>0</v>
      </c>
      <c r="H38" s="127"/>
      <c r="I38" s="128">
        <f>E38*H38</f>
        <v>0</v>
      </c>
      <c r="J38" s="127"/>
      <c r="K38" s="128">
        <f>E38*J38</f>
        <v>0</v>
      </c>
      <c r="O38" s="119"/>
      <c r="AZ38" s="129">
        <f>G38</f>
        <v>0</v>
      </c>
      <c r="CZ38" s="81">
        <v>21</v>
      </c>
    </row>
    <row r="39" spans="1:15" ht="12.75">
      <c r="A39" s="130"/>
      <c r="B39" s="131"/>
      <c r="C39" s="192" t="s">
        <v>3108</v>
      </c>
      <c r="D39" s="193"/>
      <c r="E39" s="193"/>
      <c r="F39" s="193"/>
      <c r="G39" s="194"/>
      <c r="I39" s="132"/>
      <c r="K39" s="132"/>
      <c r="L39" s="133" t="s">
        <v>3108</v>
      </c>
      <c r="O39" s="119"/>
    </row>
    <row r="40" spans="1:104" ht="12.75">
      <c r="A40" s="120">
        <v>13</v>
      </c>
      <c r="B40" s="121" t="s">
        <v>2011</v>
      </c>
      <c r="C40" s="122" t="s">
        <v>3115</v>
      </c>
      <c r="D40" s="123" t="s">
        <v>185</v>
      </c>
      <c r="E40" s="124">
        <v>50</v>
      </c>
      <c r="F40" s="125">
        <v>0</v>
      </c>
      <c r="G40" s="126">
        <f>E40*F40</f>
        <v>0</v>
      </c>
      <c r="H40" s="127">
        <v>0</v>
      </c>
      <c r="I40" s="128">
        <f>E40*H40</f>
        <v>0</v>
      </c>
      <c r="J40" s="127"/>
      <c r="K40" s="128">
        <f>E40*J40</f>
        <v>0</v>
      </c>
      <c r="O40" s="119"/>
      <c r="AZ40" s="129">
        <f>G40</f>
        <v>0</v>
      </c>
      <c r="CZ40" s="81">
        <v>4</v>
      </c>
    </row>
    <row r="41" spans="1:15" ht="12.75">
      <c r="A41" s="130"/>
      <c r="B41" s="131"/>
      <c r="C41" s="192" t="s">
        <v>3108</v>
      </c>
      <c r="D41" s="193"/>
      <c r="E41" s="193"/>
      <c r="F41" s="193"/>
      <c r="G41" s="194"/>
      <c r="I41" s="132"/>
      <c r="K41" s="132"/>
      <c r="L41" s="133" t="s">
        <v>3108</v>
      </c>
      <c r="O41" s="119"/>
    </row>
    <row r="42" spans="1:104" ht="13.5" customHeight="1">
      <c r="A42" s="120">
        <v>14</v>
      </c>
      <c r="B42" s="121" t="s">
        <v>2013</v>
      </c>
      <c r="C42" s="122" t="s">
        <v>49</v>
      </c>
      <c r="D42" s="123" t="s">
        <v>50</v>
      </c>
      <c r="E42" s="124">
        <v>112</v>
      </c>
      <c r="F42" s="125">
        <v>0</v>
      </c>
      <c r="G42" s="126">
        <f>E42*F42</f>
        <v>0</v>
      </c>
      <c r="H42" s="127"/>
      <c r="I42" s="128">
        <f>E42*H42</f>
        <v>0</v>
      </c>
      <c r="J42" s="127"/>
      <c r="K42" s="128">
        <f>E42*J42</f>
        <v>0</v>
      </c>
      <c r="O42" s="119"/>
      <c r="AZ42" s="129">
        <f>G42</f>
        <v>0</v>
      </c>
      <c r="CZ42" s="81">
        <v>4</v>
      </c>
    </row>
    <row r="43" spans="1:15" ht="12.75">
      <c r="A43" s="130"/>
      <c r="B43" s="131"/>
      <c r="C43" s="192" t="s">
        <v>3108</v>
      </c>
      <c r="D43" s="193"/>
      <c r="E43" s="193"/>
      <c r="F43" s="193"/>
      <c r="G43" s="194"/>
      <c r="I43" s="132"/>
      <c r="K43" s="132"/>
      <c r="L43" s="133" t="s">
        <v>3108</v>
      </c>
      <c r="O43" s="119"/>
    </row>
    <row r="44" spans="1:104" ht="12.75">
      <c r="A44" s="120">
        <v>15</v>
      </c>
      <c r="B44" s="121" t="s">
        <v>2017</v>
      </c>
      <c r="C44" s="122" t="s">
        <v>3116</v>
      </c>
      <c r="D44" s="123" t="s">
        <v>2491</v>
      </c>
      <c r="E44" s="124">
        <v>1</v>
      </c>
      <c r="F44" s="125">
        <v>0</v>
      </c>
      <c r="G44" s="126">
        <f>E44*F44</f>
        <v>0</v>
      </c>
      <c r="H44" s="127">
        <v>0</v>
      </c>
      <c r="I44" s="128">
        <f>E44*H44</f>
        <v>0</v>
      </c>
      <c r="J44" s="127"/>
      <c r="K44" s="128">
        <f>E44*J44</f>
        <v>0</v>
      </c>
      <c r="O44" s="119"/>
      <c r="AZ44" s="129">
        <f>G44</f>
        <v>0</v>
      </c>
      <c r="CZ44" s="81">
        <v>4</v>
      </c>
    </row>
    <row r="45" spans="1:15" ht="12.75">
      <c r="A45" s="130"/>
      <c r="B45" s="131"/>
      <c r="C45" s="192" t="s">
        <v>3108</v>
      </c>
      <c r="D45" s="193"/>
      <c r="E45" s="193"/>
      <c r="F45" s="193"/>
      <c r="G45" s="194"/>
      <c r="I45" s="132"/>
      <c r="K45" s="132"/>
      <c r="L45" s="133" t="s">
        <v>3108</v>
      </c>
      <c r="O45" s="119"/>
    </row>
    <row r="46" spans="1:104" ht="12.75">
      <c r="A46" s="120">
        <v>16</v>
      </c>
      <c r="B46" s="121" t="s">
        <v>2018</v>
      </c>
      <c r="C46" s="122" t="s">
        <v>3117</v>
      </c>
      <c r="D46" s="123" t="s">
        <v>2491</v>
      </c>
      <c r="E46" s="124">
        <v>1</v>
      </c>
      <c r="F46" s="125">
        <v>0</v>
      </c>
      <c r="G46" s="126">
        <f>E46*F46</f>
        <v>0</v>
      </c>
      <c r="H46" s="127">
        <v>0</v>
      </c>
      <c r="I46" s="128">
        <f>E46*H46</f>
        <v>0</v>
      </c>
      <c r="J46" s="127"/>
      <c r="K46" s="128">
        <f>E46*J46</f>
        <v>0</v>
      </c>
      <c r="O46" s="119"/>
      <c r="AZ46" s="129">
        <f>G46</f>
        <v>0</v>
      </c>
      <c r="CZ46" s="81">
        <v>4</v>
      </c>
    </row>
    <row r="47" spans="1:15" ht="12.75">
      <c r="A47" s="130"/>
      <c r="B47" s="131"/>
      <c r="C47" s="192" t="s">
        <v>3108</v>
      </c>
      <c r="D47" s="193"/>
      <c r="E47" s="193"/>
      <c r="F47" s="193"/>
      <c r="G47" s="194"/>
      <c r="I47" s="132"/>
      <c r="K47" s="132"/>
      <c r="L47" s="133" t="s">
        <v>3108</v>
      </c>
      <c r="O47" s="119"/>
    </row>
    <row r="48" spans="1:104" ht="12.75">
      <c r="A48" s="120">
        <v>17</v>
      </c>
      <c r="B48" s="121" t="s">
        <v>2019</v>
      </c>
      <c r="C48" s="122" t="s">
        <v>3118</v>
      </c>
      <c r="D48" s="123" t="s">
        <v>2491</v>
      </c>
      <c r="E48" s="124">
        <v>1</v>
      </c>
      <c r="F48" s="125">
        <v>0</v>
      </c>
      <c r="G48" s="126">
        <f>E48*F48</f>
        <v>0</v>
      </c>
      <c r="H48" s="127">
        <v>0</v>
      </c>
      <c r="I48" s="128">
        <f>E48*H48</f>
        <v>0</v>
      </c>
      <c r="J48" s="127"/>
      <c r="K48" s="128">
        <f>E48*J48</f>
        <v>0</v>
      </c>
      <c r="O48" s="119"/>
      <c r="AZ48" s="129">
        <f>G48</f>
        <v>0</v>
      </c>
      <c r="CZ48" s="81">
        <v>4</v>
      </c>
    </row>
    <row r="49" spans="1:15" ht="12.75">
      <c r="A49" s="130"/>
      <c r="B49" s="131"/>
      <c r="C49" s="192" t="s">
        <v>3108</v>
      </c>
      <c r="D49" s="193"/>
      <c r="E49" s="193"/>
      <c r="F49" s="193"/>
      <c r="G49" s="194"/>
      <c r="I49" s="132"/>
      <c r="K49" s="132"/>
      <c r="L49" s="133" t="s">
        <v>3108</v>
      </c>
      <c r="O49" s="119"/>
    </row>
    <row r="50" spans="1:104" ht="12.75">
      <c r="A50" s="120">
        <v>18</v>
      </c>
      <c r="B50" s="121" t="s">
        <v>2020</v>
      </c>
      <c r="C50" s="122" t="s">
        <v>3119</v>
      </c>
      <c r="D50" s="123" t="s">
        <v>2491</v>
      </c>
      <c r="E50" s="124">
        <v>1</v>
      </c>
      <c r="F50" s="125">
        <v>0</v>
      </c>
      <c r="G50" s="126">
        <f>E50*F50</f>
        <v>0</v>
      </c>
      <c r="H50" s="127">
        <v>0</v>
      </c>
      <c r="I50" s="128">
        <f>E50*H50</f>
        <v>0</v>
      </c>
      <c r="J50" s="127"/>
      <c r="K50" s="128">
        <f>E50*J50</f>
        <v>0</v>
      </c>
      <c r="O50" s="119"/>
      <c r="AZ50" s="129">
        <f>G50</f>
        <v>0</v>
      </c>
      <c r="CZ50" s="81">
        <v>4</v>
      </c>
    </row>
    <row r="51" spans="1:15" ht="12.75">
      <c r="A51" s="130"/>
      <c r="B51" s="131"/>
      <c r="C51" s="192" t="s">
        <v>3108</v>
      </c>
      <c r="D51" s="193"/>
      <c r="E51" s="193"/>
      <c r="F51" s="193"/>
      <c r="G51" s="194"/>
      <c r="I51" s="132"/>
      <c r="K51" s="132"/>
      <c r="L51" s="133" t="s">
        <v>3108</v>
      </c>
      <c r="O51" s="119"/>
    </row>
    <row r="52" spans="1:104" ht="12.75">
      <c r="A52" s="120">
        <v>19</v>
      </c>
      <c r="B52" s="121" t="s">
        <v>2122</v>
      </c>
      <c r="C52" s="122" t="s">
        <v>2430</v>
      </c>
      <c r="D52" s="123" t="s">
        <v>1931</v>
      </c>
      <c r="E52" s="124">
        <v>39</v>
      </c>
      <c r="F52" s="125">
        <v>0</v>
      </c>
      <c r="G52" s="126">
        <f>E52*F52</f>
        <v>0</v>
      </c>
      <c r="H52" s="127">
        <v>0</v>
      </c>
      <c r="I52" s="128">
        <f>E52*H52</f>
        <v>0</v>
      </c>
      <c r="J52" s="127"/>
      <c r="K52" s="128">
        <f>E52*J52</f>
        <v>0</v>
      </c>
      <c r="O52" s="119"/>
      <c r="AZ52" s="129">
        <f>G52</f>
        <v>0</v>
      </c>
      <c r="CZ52" s="81">
        <v>4</v>
      </c>
    </row>
    <row r="53" spans="1:15" ht="12.75">
      <c r="A53" s="130"/>
      <c r="B53" s="131"/>
      <c r="C53" s="192" t="s">
        <v>3120</v>
      </c>
      <c r="D53" s="193"/>
      <c r="E53" s="193"/>
      <c r="F53" s="193"/>
      <c r="G53" s="194"/>
      <c r="I53" s="132"/>
      <c r="K53" s="132"/>
      <c r="L53" s="133" t="s">
        <v>3120</v>
      </c>
      <c r="O53" s="119"/>
    </row>
    <row r="54" spans="1:104" ht="12.75">
      <c r="A54" s="120">
        <v>20</v>
      </c>
      <c r="B54" s="121" t="s">
        <v>2124</v>
      </c>
      <c r="C54" s="122" t="s">
        <v>3121</v>
      </c>
      <c r="D54" s="123" t="s">
        <v>2491</v>
      </c>
      <c r="E54" s="124">
        <v>4</v>
      </c>
      <c r="F54" s="125">
        <v>0</v>
      </c>
      <c r="G54" s="126">
        <f>E54*F54</f>
        <v>0</v>
      </c>
      <c r="H54" s="127">
        <v>0</v>
      </c>
      <c r="I54" s="128">
        <f>E54*H54</f>
        <v>0</v>
      </c>
      <c r="J54" s="127"/>
      <c r="K54" s="128">
        <f>E54*J54</f>
        <v>0</v>
      </c>
      <c r="O54" s="119"/>
      <c r="AZ54" s="129">
        <f>G54</f>
        <v>0</v>
      </c>
      <c r="CZ54" s="81">
        <v>4</v>
      </c>
    </row>
    <row r="55" spans="1:15" ht="12.75">
      <c r="A55" s="130"/>
      <c r="B55" s="131"/>
      <c r="C55" s="192" t="s">
        <v>3120</v>
      </c>
      <c r="D55" s="193"/>
      <c r="E55" s="193"/>
      <c r="F55" s="193"/>
      <c r="G55" s="194"/>
      <c r="I55" s="132"/>
      <c r="K55" s="132"/>
      <c r="L55" s="133" t="s">
        <v>3120</v>
      </c>
      <c r="O55" s="119"/>
    </row>
    <row r="56" spans="1:104" ht="12.75">
      <c r="A56" s="120">
        <v>21</v>
      </c>
      <c r="B56" s="121" t="s">
        <v>2125</v>
      </c>
      <c r="C56" s="122" t="s">
        <v>2434</v>
      </c>
      <c r="D56" s="123" t="s">
        <v>1931</v>
      </c>
      <c r="E56" s="124">
        <v>90</v>
      </c>
      <c r="F56" s="125">
        <v>0</v>
      </c>
      <c r="G56" s="126">
        <f>E56*F56</f>
        <v>0</v>
      </c>
      <c r="H56" s="127">
        <v>0</v>
      </c>
      <c r="I56" s="128">
        <f>E56*H56</f>
        <v>0</v>
      </c>
      <c r="J56" s="127"/>
      <c r="K56" s="128">
        <f>E56*J56</f>
        <v>0</v>
      </c>
      <c r="O56" s="119"/>
      <c r="AZ56" s="129">
        <f>G56</f>
        <v>0</v>
      </c>
      <c r="CZ56" s="81">
        <v>4</v>
      </c>
    </row>
    <row r="57" spans="1:15" ht="12.75">
      <c r="A57" s="130"/>
      <c r="B57" s="131"/>
      <c r="C57" s="192" t="s">
        <v>3120</v>
      </c>
      <c r="D57" s="193"/>
      <c r="E57" s="193"/>
      <c r="F57" s="193"/>
      <c r="G57" s="194"/>
      <c r="I57" s="132"/>
      <c r="K57" s="132"/>
      <c r="L57" s="133" t="s">
        <v>3120</v>
      </c>
      <c r="O57" s="119"/>
    </row>
    <row r="58" spans="1:104" ht="22.5">
      <c r="A58" s="120">
        <v>22</v>
      </c>
      <c r="B58" s="121" t="s">
        <v>2126</v>
      </c>
      <c r="C58" s="122" t="s">
        <v>3122</v>
      </c>
      <c r="D58" s="123" t="s">
        <v>185</v>
      </c>
      <c r="E58" s="124">
        <v>613</v>
      </c>
      <c r="F58" s="125">
        <v>0</v>
      </c>
      <c r="G58" s="126">
        <f>E58*F58</f>
        <v>0</v>
      </c>
      <c r="H58" s="127">
        <v>0</v>
      </c>
      <c r="I58" s="128">
        <f>E58*H58</f>
        <v>0</v>
      </c>
      <c r="J58" s="127"/>
      <c r="K58" s="128">
        <f>E58*J58</f>
        <v>0</v>
      </c>
      <c r="O58" s="119"/>
      <c r="AZ58" s="129">
        <f>G58</f>
        <v>0</v>
      </c>
      <c r="CZ58" s="81">
        <v>4</v>
      </c>
    </row>
    <row r="59" spans="1:15" ht="12.75">
      <c r="A59" s="130"/>
      <c r="B59" s="131"/>
      <c r="C59" s="192" t="s">
        <v>3120</v>
      </c>
      <c r="D59" s="193"/>
      <c r="E59" s="193"/>
      <c r="F59" s="193"/>
      <c r="G59" s="194"/>
      <c r="I59" s="132"/>
      <c r="K59" s="132"/>
      <c r="L59" s="133" t="s">
        <v>3120</v>
      </c>
      <c r="O59" s="119"/>
    </row>
    <row r="60" spans="1:104" ht="12.75">
      <c r="A60" s="120">
        <v>23</v>
      </c>
      <c r="B60" s="121" t="s">
        <v>2128</v>
      </c>
      <c r="C60" s="122" t="s">
        <v>3123</v>
      </c>
      <c r="D60" s="123" t="s">
        <v>185</v>
      </c>
      <c r="E60" s="124">
        <v>90</v>
      </c>
      <c r="F60" s="125">
        <v>0</v>
      </c>
      <c r="G60" s="126">
        <f>E60*F60</f>
        <v>0</v>
      </c>
      <c r="H60" s="127">
        <v>0</v>
      </c>
      <c r="I60" s="128">
        <f>E60*H60</f>
        <v>0</v>
      </c>
      <c r="J60" s="127"/>
      <c r="K60" s="128">
        <f>E60*J60</f>
        <v>0</v>
      </c>
      <c r="O60" s="119"/>
      <c r="AZ60" s="129">
        <f>G60</f>
        <v>0</v>
      </c>
      <c r="CZ60" s="81">
        <v>4</v>
      </c>
    </row>
    <row r="61" spans="1:15" ht="12.75">
      <c r="A61" s="130"/>
      <c r="B61" s="131"/>
      <c r="C61" s="192" t="s">
        <v>3120</v>
      </c>
      <c r="D61" s="193"/>
      <c r="E61" s="193"/>
      <c r="F61" s="193"/>
      <c r="G61" s="194"/>
      <c r="I61" s="132"/>
      <c r="K61" s="132"/>
      <c r="L61" s="133" t="s">
        <v>3120</v>
      </c>
      <c r="O61" s="119"/>
    </row>
    <row r="62" spans="1:104" ht="12.75">
      <c r="A62" s="120">
        <v>24</v>
      </c>
      <c r="B62" s="121" t="s">
        <v>2130</v>
      </c>
      <c r="C62" s="122" t="s">
        <v>2450</v>
      </c>
      <c r="D62" s="123" t="s">
        <v>1931</v>
      </c>
      <c r="E62" s="124">
        <v>140</v>
      </c>
      <c r="F62" s="125">
        <v>0</v>
      </c>
      <c r="G62" s="126">
        <f>E62*F62</f>
        <v>0</v>
      </c>
      <c r="H62" s="127">
        <v>0</v>
      </c>
      <c r="I62" s="128">
        <f>E62*H62</f>
        <v>0</v>
      </c>
      <c r="J62" s="127"/>
      <c r="K62" s="128">
        <f>E62*J62</f>
        <v>0</v>
      </c>
      <c r="O62" s="119"/>
      <c r="AZ62" s="129">
        <f>G62</f>
        <v>0</v>
      </c>
      <c r="CZ62" s="81">
        <v>4</v>
      </c>
    </row>
    <row r="63" spans="1:15" ht="12.75">
      <c r="A63" s="130"/>
      <c r="B63" s="131"/>
      <c r="C63" s="192" t="s">
        <v>3120</v>
      </c>
      <c r="D63" s="193"/>
      <c r="E63" s="193"/>
      <c r="F63" s="193"/>
      <c r="G63" s="194"/>
      <c r="I63" s="132"/>
      <c r="K63" s="132"/>
      <c r="L63" s="133" t="s">
        <v>3120</v>
      </c>
      <c r="O63" s="119"/>
    </row>
    <row r="64" spans="1:104" ht="12.75">
      <c r="A64" s="120">
        <v>25</v>
      </c>
      <c r="B64" s="121" t="s">
        <v>2131</v>
      </c>
      <c r="C64" s="122" t="s">
        <v>3115</v>
      </c>
      <c r="D64" s="123" t="s">
        <v>185</v>
      </c>
      <c r="E64" s="124">
        <v>820</v>
      </c>
      <c r="F64" s="125">
        <v>0</v>
      </c>
      <c r="G64" s="126">
        <f>E64*F64</f>
        <v>0</v>
      </c>
      <c r="H64" s="127">
        <v>0</v>
      </c>
      <c r="I64" s="128">
        <f>E64*H64</f>
        <v>0</v>
      </c>
      <c r="J64" s="127"/>
      <c r="K64" s="128">
        <f>E64*J64</f>
        <v>0</v>
      </c>
      <c r="O64" s="119"/>
      <c r="AZ64" s="129">
        <f>G64</f>
        <v>0</v>
      </c>
      <c r="CZ64" s="81">
        <v>4</v>
      </c>
    </row>
    <row r="65" spans="1:15" ht="12.75">
      <c r="A65" s="130"/>
      <c r="B65" s="131"/>
      <c r="C65" s="192" t="s">
        <v>3120</v>
      </c>
      <c r="D65" s="193"/>
      <c r="E65" s="193"/>
      <c r="F65" s="193"/>
      <c r="G65" s="194"/>
      <c r="I65" s="132"/>
      <c r="K65" s="132"/>
      <c r="L65" s="133" t="s">
        <v>3120</v>
      </c>
      <c r="O65" s="119"/>
    </row>
    <row r="66" spans="1:104" ht="12.75">
      <c r="A66" s="120">
        <v>26</v>
      </c>
      <c r="B66" s="121" t="s">
        <v>2133</v>
      </c>
      <c r="C66" s="122" t="s">
        <v>3124</v>
      </c>
      <c r="D66" s="123" t="s">
        <v>185</v>
      </c>
      <c r="E66" s="124">
        <v>112</v>
      </c>
      <c r="F66" s="125">
        <v>0</v>
      </c>
      <c r="G66" s="126">
        <f>E66*F66</f>
        <v>0</v>
      </c>
      <c r="H66" s="127">
        <v>0</v>
      </c>
      <c r="I66" s="128">
        <f>E66*H66</f>
        <v>0</v>
      </c>
      <c r="J66" s="127"/>
      <c r="K66" s="128">
        <f>E66*J66</f>
        <v>0</v>
      </c>
      <c r="O66" s="119"/>
      <c r="AZ66" s="129">
        <f>G66</f>
        <v>0</v>
      </c>
      <c r="CZ66" s="81">
        <v>4</v>
      </c>
    </row>
    <row r="67" spans="1:15" ht="12.75">
      <c r="A67" s="130"/>
      <c r="B67" s="131"/>
      <c r="C67" s="192" t="s">
        <v>3120</v>
      </c>
      <c r="D67" s="193"/>
      <c r="E67" s="193"/>
      <c r="F67" s="193"/>
      <c r="G67" s="194"/>
      <c r="I67" s="132"/>
      <c r="K67" s="132"/>
      <c r="L67" s="133" t="s">
        <v>3120</v>
      </c>
      <c r="O67" s="119"/>
    </row>
    <row r="68" spans="1:104" ht="12.75">
      <c r="A68" s="120">
        <v>27</v>
      </c>
      <c r="B68" s="121" t="s">
        <v>2135</v>
      </c>
      <c r="C68" s="122" t="s">
        <v>3125</v>
      </c>
      <c r="D68" s="123" t="s">
        <v>185</v>
      </c>
      <c r="E68" s="124">
        <v>52</v>
      </c>
      <c r="F68" s="125">
        <v>0</v>
      </c>
      <c r="G68" s="126">
        <f>E68*F68</f>
        <v>0</v>
      </c>
      <c r="H68" s="127">
        <v>0</v>
      </c>
      <c r="I68" s="128">
        <f>E68*H68</f>
        <v>0</v>
      </c>
      <c r="J68" s="127"/>
      <c r="K68" s="128">
        <f>E68*J68</f>
        <v>0</v>
      </c>
      <c r="O68" s="119"/>
      <c r="AZ68" s="129">
        <f>G68</f>
        <v>0</v>
      </c>
      <c r="CZ68" s="81">
        <v>4</v>
      </c>
    </row>
    <row r="69" spans="1:15" ht="12.75">
      <c r="A69" s="130"/>
      <c r="B69" s="131"/>
      <c r="C69" s="192" t="s">
        <v>3120</v>
      </c>
      <c r="D69" s="193"/>
      <c r="E69" s="193"/>
      <c r="F69" s="193"/>
      <c r="G69" s="194"/>
      <c r="I69" s="132"/>
      <c r="K69" s="132"/>
      <c r="L69" s="133" t="s">
        <v>3120</v>
      </c>
      <c r="O69" s="119"/>
    </row>
    <row r="70" spans="1:104" ht="22.5">
      <c r="A70" s="120">
        <v>28</v>
      </c>
      <c r="B70" s="121" t="s">
        <v>2136</v>
      </c>
      <c r="C70" s="122" t="s">
        <v>3126</v>
      </c>
      <c r="D70" s="123" t="s">
        <v>2491</v>
      </c>
      <c r="E70" s="124">
        <v>1</v>
      </c>
      <c r="F70" s="125">
        <v>0</v>
      </c>
      <c r="G70" s="126">
        <f>E70*F70</f>
        <v>0</v>
      </c>
      <c r="H70" s="127">
        <v>0</v>
      </c>
      <c r="I70" s="128">
        <f>E70*H70</f>
        <v>0</v>
      </c>
      <c r="J70" s="127"/>
      <c r="K70" s="128">
        <f>E70*J70</f>
        <v>0</v>
      </c>
      <c r="O70" s="119"/>
      <c r="AZ70" s="129">
        <f>G70</f>
        <v>0</v>
      </c>
      <c r="CZ70" s="81">
        <v>4</v>
      </c>
    </row>
    <row r="71" spans="1:15" ht="12.75">
      <c r="A71" s="130"/>
      <c r="B71" s="131"/>
      <c r="C71" s="192" t="s">
        <v>3120</v>
      </c>
      <c r="D71" s="193"/>
      <c r="E71" s="193"/>
      <c r="F71" s="193"/>
      <c r="G71" s="194"/>
      <c r="I71" s="132"/>
      <c r="K71" s="132"/>
      <c r="L71" s="133" t="s">
        <v>3120</v>
      </c>
      <c r="O71" s="119"/>
    </row>
    <row r="72" spans="1:104" ht="13.5" customHeight="1">
      <c r="A72" s="120">
        <v>29</v>
      </c>
      <c r="B72" s="121" t="s">
        <v>2138</v>
      </c>
      <c r="C72" s="122" t="s">
        <v>49</v>
      </c>
      <c r="D72" s="123" t="s">
        <v>50</v>
      </c>
      <c r="E72" s="124">
        <v>4</v>
      </c>
      <c r="F72" s="125">
        <v>0</v>
      </c>
      <c r="G72" s="126">
        <f>E72*F72</f>
        <v>0</v>
      </c>
      <c r="H72" s="127"/>
      <c r="I72" s="128">
        <f>E72*H72</f>
        <v>0</v>
      </c>
      <c r="J72" s="127"/>
      <c r="K72" s="128">
        <f>E72*J72</f>
        <v>0</v>
      </c>
      <c r="O72" s="119"/>
      <c r="AZ72" s="129">
        <f>G72</f>
        <v>0</v>
      </c>
      <c r="CZ72" s="81">
        <v>30</v>
      </c>
    </row>
    <row r="73" spans="1:15" ht="12.75">
      <c r="A73" s="130"/>
      <c r="B73" s="131"/>
      <c r="C73" s="192" t="s">
        <v>3120</v>
      </c>
      <c r="D73" s="193"/>
      <c r="E73" s="193"/>
      <c r="F73" s="193"/>
      <c r="G73" s="194"/>
      <c r="I73" s="132"/>
      <c r="K73" s="132"/>
      <c r="L73" s="133" t="s">
        <v>3120</v>
      </c>
      <c r="O73" s="119"/>
    </row>
    <row r="74" spans="1:104" ht="12.75">
      <c r="A74" s="120">
        <v>30</v>
      </c>
      <c r="B74" s="121" t="s">
        <v>2139</v>
      </c>
      <c r="C74" s="122" t="s">
        <v>3127</v>
      </c>
      <c r="D74" s="123" t="s">
        <v>1931</v>
      </c>
      <c r="E74" s="124">
        <v>2</v>
      </c>
      <c r="F74" s="125">
        <v>0</v>
      </c>
      <c r="G74" s="126">
        <f>E74*F74</f>
        <v>0</v>
      </c>
      <c r="H74" s="127">
        <v>0</v>
      </c>
      <c r="I74" s="128">
        <f>E74*H74</f>
        <v>0</v>
      </c>
      <c r="J74" s="127"/>
      <c r="K74" s="128">
        <f>E74*J74</f>
        <v>0</v>
      </c>
      <c r="O74" s="119"/>
      <c r="AZ74" s="129">
        <f>G74</f>
        <v>0</v>
      </c>
      <c r="CZ74" s="81">
        <v>4</v>
      </c>
    </row>
    <row r="75" spans="1:15" ht="12.75">
      <c r="A75" s="130"/>
      <c r="B75" s="131"/>
      <c r="C75" s="192" t="s">
        <v>3120</v>
      </c>
      <c r="D75" s="193"/>
      <c r="E75" s="193"/>
      <c r="F75" s="193"/>
      <c r="G75" s="194"/>
      <c r="I75" s="132"/>
      <c r="K75" s="132"/>
      <c r="L75" s="133" t="s">
        <v>3120</v>
      </c>
      <c r="O75" s="119"/>
    </row>
    <row r="76" spans="1:104" ht="22.5">
      <c r="A76" s="120">
        <v>31</v>
      </c>
      <c r="B76" s="121" t="s">
        <v>2141</v>
      </c>
      <c r="C76" s="122" t="s">
        <v>3128</v>
      </c>
      <c r="D76" s="123" t="s">
        <v>1931</v>
      </c>
      <c r="E76" s="124">
        <v>1</v>
      </c>
      <c r="F76" s="125">
        <v>0</v>
      </c>
      <c r="G76" s="126">
        <f>E76*F76</f>
        <v>0</v>
      </c>
      <c r="H76" s="127">
        <v>0</v>
      </c>
      <c r="I76" s="128">
        <f>E76*H76</f>
        <v>0</v>
      </c>
      <c r="J76" s="127"/>
      <c r="K76" s="128">
        <f>E76*J76</f>
        <v>0</v>
      </c>
      <c r="O76" s="119"/>
      <c r="AZ76" s="129">
        <f>G76</f>
        <v>0</v>
      </c>
      <c r="CZ76" s="81">
        <v>4</v>
      </c>
    </row>
    <row r="77" spans="1:15" ht="12.75">
      <c r="A77" s="130"/>
      <c r="B77" s="131"/>
      <c r="C77" s="192" t="s">
        <v>3120</v>
      </c>
      <c r="D77" s="193"/>
      <c r="E77" s="193"/>
      <c r="F77" s="193"/>
      <c r="G77" s="194"/>
      <c r="I77" s="132"/>
      <c r="K77" s="132"/>
      <c r="L77" s="133" t="s">
        <v>3120</v>
      </c>
      <c r="O77" s="119"/>
    </row>
    <row r="78" spans="1:104" ht="12.75">
      <c r="A78" s="120">
        <v>32</v>
      </c>
      <c r="B78" s="121" t="s">
        <v>2145</v>
      </c>
      <c r="C78" s="122" t="s">
        <v>3129</v>
      </c>
      <c r="D78" s="123" t="s">
        <v>1931</v>
      </c>
      <c r="E78" s="124">
        <v>1</v>
      </c>
      <c r="F78" s="125">
        <v>0</v>
      </c>
      <c r="G78" s="126">
        <f>E78*F78</f>
        <v>0</v>
      </c>
      <c r="H78" s="127">
        <v>0</v>
      </c>
      <c r="I78" s="128">
        <f>E78*H78</f>
        <v>0</v>
      </c>
      <c r="J78" s="127"/>
      <c r="K78" s="128">
        <f>E78*J78</f>
        <v>0</v>
      </c>
      <c r="O78" s="119"/>
      <c r="AZ78" s="129">
        <f>G78</f>
        <v>0</v>
      </c>
      <c r="CZ78" s="81">
        <v>4</v>
      </c>
    </row>
    <row r="79" spans="1:15" ht="12.75">
      <c r="A79" s="130"/>
      <c r="B79" s="131"/>
      <c r="C79" s="192" t="s">
        <v>3120</v>
      </c>
      <c r="D79" s="193"/>
      <c r="E79" s="193"/>
      <c r="F79" s="193"/>
      <c r="G79" s="194"/>
      <c r="I79" s="132"/>
      <c r="K79" s="132"/>
      <c r="L79" s="133" t="s">
        <v>3120</v>
      </c>
      <c r="O79" s="119"/>
    </row>
    <row r="80" spans="1:104" ht="12.75">
      <c r="A80" s="120">
        <v>33</v>
      </c>
      <c r="B80" s="121" t="s">
        <v>2146</v>
      </c>
      <c r="C80" s="122" t="s">
        <v>3130</v>
      </c>
      <c r="D80" s="123" t="s">
        <v>1931</v>
      </c>
      <c r="E80" s="124">
        <v>1</v>
      </c>
      <c r="F80" s="125">
        <v>0</v>
      </c>
      <c r="G80" s="126">
        <f>E80*F80</f>
        <v>0</v>
      </c>
      <c r="H80" s="127">
        <v>0</v>
      </c>
      <c r="I80" s="128">
        <f>E80*H80</f>
        <v>0</v>
      </c>
      <c r="J80" s="127"/>
      <c r="K80" s="128">
        <f>E80*J80</f>
        <v>0</v>
      </c>
      <c r="O80" s="119"/>
      <c r="AZ80" s="129">
        <f>G80</f>
        <v>0</v>
      </c>
      <c r="CZ80" s="81">
        <v>4</v>
      </c>
    </row>
    <row r="81" spans="1:15" ht="12.75">
      <c r="A81" s="130"/>
      <c r="B81" s="131"/>
      <c r="C81" s="192" t="s">
        <v>3120</v>
      </c>
      <c r="D81" s="193"/>
      <c r="E81" s="193"/>
      <c r="F81" s="193"/>
      <c r="G81" s="194"/>
      <c r="I81" s="132"/>
      <c r="K81" s="132"/>
      <c r="L81" s="133" t="s">
        <v>3120</v>
      </c>
      <c r="O81" s="119"/>
    </row>
    <row r="82" spans="1:104" ht="13.5" customHeight="1">
      <c r="A82" s="120">
        <v>34</v>
      </c>
      <c r="B82" s="121" t="s">
        <v>2148</v>
      </c>
      <c r="C82" s="122" t="s">
        <v>49</v>
      </c>
      <c r="D82" s="123" t="s">
        <v>50</v>
      </c>
      <c r="E82" s="124">
        <v>9</v>
      </c>
      <c r="F82" s="125">
        <v>0</v>
      </c>
      <c r="G82" s="126">
        <f>E82*F82</f>
        <v>0</v>
      </c>
      <c r="H82" s="127"/>
      <c r="I82" s="128">
        <f>E82*H82</f>
        <v>0</v>
      </c>
      <c r="J82" s="127"/>
      <c r="K82" s="128">
        <f>E82*J82</f>
        <v>0</v>
      </c>
      <c r="O82" s="119"/>
      <c r="AZ82" s="129">
        <f>G82</f>
        <v>0</v>
      </c>
      <c r="CZ82" s="81">
        <v>16</v>
      </c>
    </row>
    <row r="83" spans="1:15" ht="12.75">
      <c r="A83" s="130"/>
      <c r="B83" s="131"/>
      <c r="C83" s="192" t="s">
        <v>3120</v>
      </c>
      <c r="D83" s="193"/>
      <c r="E83" s="193"/>
      <c r="F83" s="193"/>
      <c r="G83" s="194"/>
      <c r="I83" s="132"/>
      <c r="K83" s="132"/>
      <c r="L83" s="133" t="s">
        <v>3120</v>
      </c>
      <c r="O83" s="119"/>
    </row>
    <row r="84" spans="1:104" ht="12.75">
      <c r="A84" s="120">
        <v>35</v>
      </c>
      <c r="B84" s="121" t="s">
        <v>2149</v>
      </c>
      <c r="C84" s="122" t="s">
        <v>3131</v>
      </c>
      <c r="D84" s="123" t="s">
        <v>1931</v>
      </c>
      <c r="E84" s="124">
        <v>8</v>
      </c>
      <c r="F84" s="125">
        <v>0</v>
      </c>
      <c r="G84" s="126">
        <f>E84*F84</f>
        <v>0</v>
      </c>
      <c r="H84" s="127">
        <v>0</v>
      </c>
      <c r="I84" s="128">
        <f>E84*H84</f>
        <v>0</v>
      </c>
      <c r="J84" s="127"/>
      <c r="K84" s="128">
        <f>E84*J84</f>
        <v>0</v>
      </c>
      <c r="O84" s="119"/>
      <c r="AZ84" s="129">
        <f>G84</f>
        <v>0</v>
      </c>
      <c r="CZ84" s="81">
        <v>4</v>
      </c>
    </row>
    <row r="85" spans="1:15" ht="12.75">
      <c r="A85" s="130"/>
      <c r="B85" s="131"/>
      <c r="C85" s="192" t="s">
        <v>3120</v>
      </c>
      <c r="D85" s="193"/>
      <c r="E85" s="193"/>
      <c r="F85" s="193"/>
      <c r="G85" s="194"/>
      <c r="I85" s="132"/>
      <c r="K85" s="132"/>
      <c r="L85" s="133" t="s">
        <v>3120</v>
      </c>
      <c r="O85" s="119"/>
    </row>
    <row r="86" spans="1:104" ht="12.75">
      <c r="A86" s="120">
        <v>36</v>
      </c>
      <c r="B86" s="121" t="s">
        <v>2150</v>
      </c>
      <c r="C86" s="122" t="s">
        <v>3132</v>
      </c>
      <c r="D86" s="123" t="s">
        <v>1931</v>
      </c>
      <c r="E86" s="124">
        <v>8</v>
      </c>
      <c r="F86" s="125">
        <v>0</v>
      </c>
      <c r="G86" s="126">
        <f>E86*F86</f>
        <v>0</v>
      </c>
      <c r="H86" s="127">
        <v>0</v>
      </c>
      <c r="I86" s="128">
        <f>E86*H86</f>
        <v>0</v>
      </c>
      <c r="J86" s="127"/>
      <c r="K86" s="128">
        <f>E86*J86</f>
        <v>0</v>
      </c>
      <c r="O86" s="119"/>
      <c r="AZ86" s="129">
        <f>G86</f>
        <v>0</v>
      </c>
      <c r="CZ86" s="81">
        <v>4</v>
      </c>
    </row>
    <row r="87" spans="1:15" ht="12.75">
      <c r="A87" s="130"/>
      <c r="B87" s="131"/>
      <c r="C87" s="192" t="s">
        <v>3120</v>
      </c>
      <c r="D87" s="193"/>
      <c r="E87" s="193"/>
      <c r="F87" s="193"/>
      <c r="G87" s="194"/>
      <c r="I87" s="132"/>
      <c r="K87" s="132"/>
      <c r="L87" s="133" t="s">
        <v>3120</v>
      </c>
      <c r="O87" s="119"/>
    </row>
    <row r="88" spans="1:104" ht="22.5">
      <c r="A88" s="120">
        <v>37</v>
      </c>
      <c r="B88" s="121" t="s">
        <v>2151</v>
      </c>
      <c r="C88" s="122" t="s">
        <v>3133</v>
      </c>
      <c r="D88" s="123" t="s">
        <v>1931</v>
      </c>
      <c r="E88" s="124">
        <v>1</v>
      </c>
      <c r="F88" s="125">
        <v>0</v>
      </c>
      <c r="G88" s="126">
        <f>E88*F88</f>
        <v>0</v>
      </c>
      <c r="H88" s="127">
        <v>0</v>
      </c>
      <c r="I88" s="128">
        <f>E88*H88</f>
        <v>0</v>
      </c>
      <c r="J88" s="127"/>
      <c r="K88" s="128">
        <f>E88*J88</f>
        <v>0</v>
      </c>
      <c r="O88" s="119"/>
      <c r="AZ88" s="129">
        <f>G88</f>
        <v>0</v>
      </c>
      <c r="CZ88" s="81">
        <v>4</v>
      </c>
    </row>
    <row r="89" spans="1:15" ht="12.75">
      <c r="A89" s="130"/>
      <c r="B89" s="131"/>
      <c r="C89" s="192" t="s">
        <v>3120</v>
      </c>
      <c r="D89" s="193"/>
      <c r="E89" s="193"/>
      <c r="F89" s="193"/>
      <c r="G89" s="194"/>
      <c r="I89" s="132"/>
      <c r="K89" s="132"/>
      <c r="L89" s="133" t="s">
        <v>3120</v>
      </c>
      <c r="O89" s="119"/>
    </row>
    <row r="90" spans="1:104" ht="22.5">
      <c r="A90" s="120">
        <v>38</v>
      </c>
      <c r="B90" s="121" t="s">
        <v>2152</v>
      </c>
      <c r="C90" s="122" t="s">
        <v>3134</v>
      </c>
      <c r="D90" s="123" t="s">
        <v>1931</v>
      </c>
      <c r="E90" s="124">
        <v>1</v>
      </c>
      <c r="F90" s="125">
        <v>0</v>
      </c>
      <c r="G90" s="126">
        <f>E90*F90</f>
        <v>0</v>
      </c>
      <c r="H90" s="127">
        <v>0</v>
      </c>
      <c r="I90" s="128">
        <f>E90*H90</f>
        <v>0</v>
      </c>
      <c r="J90" s="127"/>
      <c r="K90" s="128">
        <f>E90*J90</f>
        <v>0</v>
      </c>
      <c r="O90" s="119"/>
      <c r="AZ90" s="129">
        <f>G90</f>
        <v>0</v>
      </c>
      <c r="CZ90" s="81">
        <v>4</v>
      </c>
    </row>
    <row r="91" spans="1:15" ht="12.75">
      <c r="A91" s="130"/>
      <c r="B91" s="131"/>
      <c r="C91" s="192" t="s">
        <v>3120</v>
      </c>
      <c r="D91" s="193"/>
      <c r="E91" s="193"/>
      <c r="F91" s="193"/>
      <c r="G91" s="194"/>
      <c r="I91" s="132"/>
      <c r="K91" s="132"/>
      <c r="L91" s="133" t="s">
        <v>3120</v>
      </c>
      <c r="O91" s="119"/>
    </row>
    <row r="92" spans="1:104" ht="12.75">
      <c r="A92" s="120">
        <v>39</v>
      </c>
      <c r="B92" s="121" t="s">
        <v>2154</v>
      </c>
      <c r="C92" s="122" t="s">
        <v>3116</v>
      </c>
      <c r="D92" s="123" t="s">
        <v>2491</v>
      </c>
      <c r="E92" s="124">
        <v>1</v>
      </c>
      <c r="F92" s="125">
        <v>0</v>
      </c>
      <c r="G92" s="126">
        <f>E92*F92</f>
        <v>0</v>
      </c>
      <c r="H92" s="127">
        <v>0</v>
      </c>
      <c r="I92" s="128">
        <f>E92*H92</f>
        <v>0</v>
      </c>
      <c r="J92" s="127"/>
      <c r="K92" s="128">
        <f>E92*J92</f>
        <v>0</v>
      </c>
      <c r="O92" s="119"/>
      <c r="AZ92" s="129">
        <f>G92</f>
        <v>0</v>
      </c>
      <c r="CZ92" s="81">
        <v>4</v>
      </c>
    </row>
    <row r="93" spans="1:15" ht="12.75">
      <c r="A93" s="130"/>
      <c r="B93" s="131"/>
      <c r="C93" s="192" t="s">
        <v>3120</v>
      </c>
      <c r="D93" s="193"/>
      <c r="E93" s="193"/>
      <c r="F93" s="193"/>
      <c r="G93" s="194"/>
      <c r="I93" s="132"/>
      <c r="K93" s="132"/>
      <c r="L93" s="133" t="s">
        <v>3120</v>
      </c>
      <c r="O93" s="119"/>
    </row>
    <row r="94" spans="1:104" ht="12.75">
      <c r="A94" s="120">
        <v>40</v>
      </c>
      <c r="B94" s="121" t="s">
        <v>2157</v>
      </c>
      <c r="C94" s="122" t="s">
        <v>3135</v>
      </c>
      <c r="D94" s="123" t="s">
        <v>2491</v>
      </c>
      <c r="E94" s="124">
        <v>1</v>
      </c>
      <c r="F94" s="125">
        <v>0</v>
      </c>
      <c r="G94" s="126">
        <f>E94*F94</f>
        <v>0</v>
      </c>
      <c r="H94" s="127">
        <v>0</v>
      </c>
      <c r="I94" s="128">
        <f>E94*H94</f>
        <v>0</v>
      </c>
      <c r="J94" s="127"/>
      <c r="K94" s="128">
        <f>E94*J94</f>
        <v>0</v>
      </c>
      <c r="O94" s="119"/>
      <c r="AZ94" s="129">
        <f>G94</f>
        <v>0</v>
      </c>
      <c r="CZ94" s="81">
        <v>4</v>
      </c>
    </row>
    <row r="95" spans="1:15" ht="12.75">
      <c r="A95" s="130"/>
      <c r="B95" s="131"/>
      <c r="C95" s="192" t="s">
        <v>3120</v>
      </c>
      <c r="D95" s="193"/>
      <c r="E95" s="193"/>
      <c r="F95" s="193"/>
      <c r="G95" s="194"/>
      <c r="I95" s="132"/>
      <c r="K95" s="132"/>
      <c r="L95" s="133" t="s">
        <v>3120</v>
      </c>
      <c r="O95" s="119"/>
    </row>
    <row r="96" spans="1:104" ht="12.75">
      <c r="A96" s="120">
        <v>41</v>
      </c>
      <c r="B96" s="121" t="s">
        <v>2258</v>
      </c>
      <c r="C96" s="122" t="s">
        <v>2430</v>
      </c>
      <c r="D96" s="123" t="s">
        <v>1931</v>
      </c>
      <c r="E96" s="124">
        <v>20</v>
      </c>
      <c r="F96" s="125">
        <v>0</v>
      </c>
      <c r="G96" s="126">
        <f>E96*F96</f>
        <v>0</v>
      </c>
      <c r="H96" s="127">
        <v>0</v>
      </c>
      <c r="I96" s="128">
        <f>E96*H96</f>
        <v>0</v>
      </c>
      <c r="J96" s="127"/>
      <c r="K96" s="128">
        <f>E96*J96</f>
        <v>0</v>
      </c>
      <c r="O96" s="119"/>
      <c r="AZ96" s="129">
        <f>G96</f>
        <v>0</v>
      </c>
      <c r="CZ96" s="81">
        <v>4</v>
      </c>
    </row>
    <row r="97" spans="1:15" ht="12.75">
      <c r="A97" s="130"/>
      <c r="B97" s="131"/>
      <c r="C97" s="192" t="s">
        <v>3136</v>
      </c>
      <c r="D97" s="193"/>
      <c r="E97" s="193"/>
      <c r="F97" s="193"/>
      <c r="G97" s="194"/>
      <c r="I97" s="132"/>
      <c r="K97" s="132"/>
      <c r="L97" s="133" t="s">
        <v>3136</v>
      </c>
      <c r="O97" s="119"/>
    </row>
    <row r="98" spans="1:104" ht="12.75">
      <c r="A98" s="120">
        <v>42</v>
      </c>
      <c r="B98" s="121" t="s">
        <v>2259</v>
      </c>
      <c r="C98" s="122" t="s">
        <v>2434</v>
      </c>
      <c r="D98" s="123" t="s">
        <v>1931</v>
      </c>
      <c r="E98" s="124">
        <v>20</v>
      </c>
      <c r="F98" s="125">
        <v>0</v>
      </c>
      <c r="G98" s="126">
        <f>E98*F98</f>
        <v>0</v>
      </c>
      <c r="H98" s="127">
        <v>0</v>
      </c>
      <c r="I98" s="128">
        <f>E98*H98</f>
        <v>0</v>
      </c>
      <c r="J98" s="127"/>
      <c r="K98" s="128">
        <f>E98*J98</f>
        <v>0</v>
      </c>
      <c r="O98" s="119"/>
      <c r="AZ98" s="129">
        <f>G98</f>
        <v>0</v>
      </c>
      <c r="CZ98" s="81">
        <v>4</v>
      </c>
    </row>
    <row r="99" spans="1:15" ht="12.75">
      <c r="A99" s="130"/>
      <c r="B99" s="131"/>
      <c r="C99" s="192" t="s">
        <v>3136</v>
      </c>
      <c r="D99" s="193"/>
      <c r="E99" s="193"/>
      <c r="F99" s="193"/>
      <c r="G99" s="194"/>
      <c r="I99" s="132"/>
      <c r="K99" s="132"/>
      <c r="L99" s="133" t="s">
        <v>3136</v>
      </c>
      <c r="O99" s="119"/>
    </row>
    <row r="100" spans="1:104" ht="12.75">
      <c r="A100" s="120">
        <v>43</v>
      </c>
      <c r="B100" s="121" t="s">
        <v>2260</v>
      </c>
      <c r="C100" s="122" t="s">
        <v>3109</v>
      </c>
      <c r="D100" s="123" t="s">
        <v>185</v>
      </c>
      <c r="E100" s="124">
        <v>32</v>
      </c>
      <c r="F100" s="125">
        <v>0</v>
      </c>
      <c r="G100" s="126">
        <f>E100*F100</f>
        <v>0</v>
      </c>
      <c r="H100" s="127">
        <v>0</v>
      </c>
      <c r="I100" s="128">
        <f>E100*H100</f>
        <v>0</v>
      </c>
      <c r="J100" s="127"/>
      <c r="K100" s="128">
        <f>E100*J100</f>
        <v>0</v>
      </c>
      <c r="O100" s="119"/>
      <c r="AZ100" s="129">
        <f>G100</f>
        <v>0</v>
      </c>
      <c r="CZ100" s="81">
        <v>4</v>
      </c>
    </row>
    <row r="101" spans="1:15" ht="12.75">
      <c r="A101" s="130"/>
      <c r="B101" s="131"/>
      <c r="C101" s="192" t="s">
        <v>3136</v>
      </c>
      <c r="D101" s="193"/>
      <c r="E101" s="193"/>
      <c r="F101" s="193"/>
      <c r="G101" s="194"/>
      <c r="I101" s="132"/>
      <c r="K101" s="132"/>
      <c r="L101" s="133" t="s">
        <v>3136</v>
      </c>
      <c r="O101" s="119"/>
    </row>
    <row r="102" spans="1:104" ht="12.75">
      <c r="A102" s="120">
        <v>44</v>
      </c>
      <c r="B102" s="121" t="s">
        <v>2261</v>
      </c>
      <c r="C102" s="122" t="s">
        <v>3110</v>
      </c>
      <c r="D102" s="123" t="s">
        <v>185</v>
      </c>
      <c r="E102" s="124">
        <v>84</v>
      </c>
      <c r="F102" s="125">
        <v>0</v>
      </c>
      <c r="G102" s="126">
        <f>E102*F102</f>
        <v>0</v>
      </c>
      <c r="H102" s="127">
        <v>0</v>
      </c>
      <c r="I102" s="128">
        <f>E102*H102</f>
        <v>0</v>
      </c>
      <c r="J102" s="127"/>
      <c r="K102" s="128">
        <f>E102*J102</f>
        <v>0</v>
      </c>
      <c r="O102" s="119"/>
      <c r="AZ102" s="129">
        <f>G102</f>
        <v>0</v>
      </c>
      <c r="CZ102" s="81">
        <v>4</v>
      </c>
    </row>
    <row r="103" spans="1:15" ht="12.75">
      <c r="A103" s="130"/>
      <c r="B103" s="131"/>
      <c r="C103" s="192" t="s">
        <v>3136</v>
      </c>
      <c r="D103" s="193"/>
      <c r="E103" s="193"/>
      <c r="F103" s="193"/>
      <c r="G103" s="194"/>
      <c r="I103" s="132"/>
      <c r="K103" s="132"/>
      <c r="L103" s="133" t="s">
        <v>3136</v>
      </c>
      <c r="O103" s="119"/>
    </row>
    <row r="104" spans="1:104" ht="12.75">
      <c r="A104" s="120">
        <v>45</v>
      </c>
      <c r="B104" s="121" t="s">
        <v>2262</v>
      </c>
      <c r="C104" s="122" t="s">
        <v>3137</v>
      </c>
      <c r="D104" s="123" t="s">
        <v>185</v>
      </c>
      <c r="E104" s="124">
        <v>120</v>
      </c>
      <c r="F104" s="125">
        <v>0</v>
      </c>
      <c r="G104" s="126">
        <f>E104*F104</f>
        <v>0</v>
      </c>
      <c r="H104" s="127">
        <v>0</v>
      </c>
      <c r="I104" s="128">
        <f>E104*H104</f>
        <v>0</v>
      </c>
      <c r="J104" s="127"/>
      <c r="K104" s="128">
        <f>E104*J104</f>
        <v>0</v>
      </c>
      <c r="O104" s="119"/>
      <c r="AZ104" s="129">
        <f>G104</f>
        <v>0</v>
      </c>
      <c r="CZ104" s="81">
        <v>4</v>
      </c>
    </row>
    <row r="105" spans="1:15" ht="12.75">
      <c r="A105" s="130"/>
      <c r="B105" s="131"/>
      <c r="C105" s="192" t="s">
        <v>3136</v>
      </c>
      <c r="D105" s="193"/>
      <c r="E105" s="193"/>
      <c r="F105" s="193"/>
      <c r="G105" s="194"/>
      <c r="I105" s="132"/>
      <c r="K105" s="132"/>
      <c r="L105" s="133" t="s">
        <v>3136</v>
      </c>
      <c r="O105" s="119"/>
    </row>
    <row r="106" spans="1:104" ht="12.75">
      <c r="A106" s="120">
        <v>46</v>
      </c>
      <c r="B106" s="121" t="s">
        <v>2265</v>
      </c>
      <c r="C106" s="122" t="s">
        <v>3138</v>
      </c>
      <c r="D106" s="123" t="s">
        <v>1931</v>
      </c>
      <c r="E106" s="124">
        <v>3</v>
      </c>
      <c r="F106" s="125">
        <v>0</v>
      </c>
      <c r="G106" s="126">
        <f>E106*F106</f>
        <v>0</v>
      </c>
      <c r="H106" s="127">
        <v>0</v>
      </c>
      <c r="I106" s="128">
        <f>E106*H106</f>
        <v>0</v>
      </c>
      <c r="J106" s="127"/>
      <c r="K106" s="128">
        <f>E106*J106</f>
        <v>0</v>
      </c>
      <c r="O106" s="119"/>
      <c r="AZ106" s="129">
        <f>G106</f>
        <v>0</v>
      </c>
      <c r="CZ106" s="81">
        <v>4</v>
      </c>
    </row>
    <row r="107" spans="1:15" ht="12.75">
      <c r="A107" s="130"/>
      <c r="B107" s="131"/>
      <c r="C107" s="192" t="s">
        <v>3136</v>
      </c>
      <c r="D107" s="193"/>
      <c r="E107" s="193"/>
      <c r="F107" s="193"/>
      <c r="G107" s="194"/>
      <c r="I107" s="132"/>
      <c r="K107" s="132"/>
      <c r="L107" s="133" t="s">
        <v>3136</v>
      </c>
      <c r="O107" s="119"/>
    </row>
    <row r="108" spans="1:104" ht="12.75">
      <c r="A108" s="120">
        <v>47</v>
      </c>
      <c r="B108" s="121" t="s">
        <v>2269</v>
      </c>
      <c r="C108" s="122" t="s">
        <v>3139</v>
      </c>
      <c r="D108" s="123" t="s">
        <v>1931</v>
      </c>
      <c r="E108" s="124">
        <v>2</v>
      </c>
      <c r="F108" s="125">
        <v>0</v>
      </c>
      <c r="G108" s="126">
        <f>E108*F108</f>
        <v>0</v>
      </c>
      <c r="H108" s="127">
        <v>0</v>
      </c>
      <c r="I108" s="128">
        <f>E108*H108</f>
        <v>0</v>
      </c>
      <c r="J108" s="127"/>
      <c r="K108" s="128">
        <f>E108*J108</f>
        <v>0</v>
      </c>
      <c r="O108" s="119"/>
      <c r="AZ108" s="129">
        <f>G108</f>
        <v>0</v>
      </c>
      <c r="CZ108" s="81">
        <v>4</v>
      </c>
    </row>
    <row r="109" spans="1:15" ht="12.75">
      <c r="A109" s="130"/>
      <c r="B109" s="131"/>
      <c r="C109" s="192" t="s">
        <v>3136</v>
      </c>
      <c r="D109" s="193"/>
      <c r="E109" s="193"/>
      <c r="F109" s="193"/>
      <c r="G109" s="194"/>
      <c r="I109" s="132"/>
      <c r="K109" s="132"/>
      <c r="L109" s="133" t="s">
        <v>3136</v>
      </c>
      <c r="O109" s="119"/>
    </row>
    <row r="110" spans="1:104" ht="22.5">
      <c r="A110" s="120">
        <v>48</v>
      </c>
      <c r="B110" s="121" t="s">
        <v>2270</v>
      </c>
      <c r="C110" s="122" t="s">
        <v>3140</v>
      </c>
      <c r="D110" s="123" t="s">
        <v>1931</v>
      </c>
      <c r="E110" s="124">
        <v>1</v>
      </c>
      <c r="F110" s="125">
        <v>0</v>
      </c>
      <c r="G110" s="126">
        <f>E110*F110</f>
        <v>0</v>
      </c>
      <c r="H110" s="127">
        <v>0</v>
      </c>
      <c r="I110" s="128">
        <f>E110*H110</f>
        <v>0</v>
      </c>
      <c r="J110" s="127"/>
      <c r="K110" s="128">
        <f>E110*J110</f>
        <v>0</v>
      </c>
      <c r="O110" s="119"/>
      <c r="AZ110" s="129">
        <f>G110</f>
        <v>0</v>
      </c>
      <c r="CZ110" s="81">
        <v>4</v>
      </c>
    </row>
    <row r="111" spans="1:15" ht="12.75">
      <c r="A111" s="130"/>
      <c r="B111" s="131"/>
      <c r="C111" s="192" t="s">
        <v>3136</v>
      </c>
      <c r="D111" s="193"/>
      <c r="E111" s="193"/>
      <c r="F111" s="193"/>
      <c r="G111" s="194"/>
      <c r="I111" s="132"/>
      <c r="K111" s="132"/>
      <c r="L111" s="133" t="s">
        <v>3136</v>
      </c>
      <c r="O111" s="119"/>
    </row>
    <row r="112" spans="1:104" ht="12.75">
      <c r="A112" s="120">
        <v>49</v>
      </c>
      <c r="B112" s="121" t="s">
        <v>2271</v>
      </c>
      <c r="C112" s="122" t="s">
        <v>3141</v>
      </c>
      <c r="D112" s="123" t="s">
        <v>1931</v>
      </c>
      <c r="E112" s="124">
        <v>1</v>
      </c>
      <c r="F112" s="125">
        <v>0</v>
      </c>
      <c r="G112" s="126">
        <f>E112*F112</f>
        <v>0</v>
      </c>
      <c r="H112" s="127">
        <v>0</v>
      </c>
      <c r="I112" s="128">
        <f>E112*H112</f>
        <v>0</v>
      </c>
      <c r="J112" s="127"/>
      <c r="K112" s="128">
        <f>E112*J112</f>
        <v>0</v>
      </c>
      <c r="O112" s="119"/>
      <c r="AZ112" s="129">
        <f>G112</f>
        <v>0</v>
      </c>
      <c r="CZ112" s="81">
        <v>4</v>
      </c>
    </row>
    <row r="113" spans="1:15" ht="12.75">
      <c r="A113" s="130"/>
      <c r="B113" s="131"/>
      <c r="C113" s="192" t="s">
        <v>3136</v>
      </c>
      <c r="D113" s="193"/>
      <c r="E113" s="193"/>
      <c r="F113" s="193"/>
      <c r="G113" s="194"/>
      <c r="I113" s="132"/>
      <c r="K113" s="132"/>
      <c r="L113" s="133" t="s">
        <v>3136</v>
      </c>
      <c r="O113" s="119"/>
    </row>
    <row r="114" spans="1:104" ht="12.75">
      <c r="A114" s="120">
        <v>50</v>
      </c>
      <c r="B114" s="121" t="s">
        <v>2452</v>
      </c>
      <c r="C114" s="122" t="s">
        <v>2430</v>
      </c>
      <c r="D114" s="123" t="s">
        <v>1931</v>
      </c>
      <c r="E114" s="124">
        <v>35</v>
      </c>
      <c r="F114" s="125">
        <v>0</v>
      </c>
      <c r="G114" s="126">
        <f>E114*F114</f>
        <v>0</v>
      </c>
      <c r="H114" s="127">
        <v>0</v>
      </c>
      <c r="I114" s="128">
        <f>E114*H114</f>
        <v>0</v>
      </c>
      <c r="J114" s="127"/>
      <c r="K114" s="128">
        <f>E114*J114</f>
        <v>0</v>
      </c>
      <c r="O114" s="119"/>
      <c r="AZ114" s="129">
        <f>G114</f>
        <v>0</v>
      </c>
      <c r="CZ114" s="81">
        <v>4</v>
      </c>
    </row>
    <row r="115" spans="1:15" ht="12.75">
      <c r="A115" s="130"/>
      <c r="B115" s="131"/>
      <c r="C115" s="192" t="s">
        <v>3142</v>
      </c>
      <c r="D115" s="193"/>
      <c r="E115" s="193"/>
      <c r="F115" s="193"/>
      <c r="G115" s="194"/>
      <c r="I115" s="132"/>
      <c r="K115" s="132"/>
      <c r="L115" s="133" t="s">
        <v>3142</v>
      </c>
      <c r="O115" s="119"/>
    </row>
    <row r="116" spans="1:104" ht="12.75">
      <c r="A116" s="120">
        <v>51</v>
      </c>
      <c r="B116" s="121" t="s">
        <v>2455</v>
      </c>
      <c r="C116" s="122" t="s">
        <v>3143</v>
      </c>
      <c r="D116" s="123" t="s">
        <v>1931</v>
      </c>
      <c r="E116" s="124">
        <v>10</v>
      </c>
      <c r="F116" s="125">
        <v>0</v>
      </c>
      <c r="G116" s="126">
        <f>E116*F116</f>
        <v>0</v>
      </c>
      <c r="H116" s="127">
        <v>0</v>
      </c>
      <c r="I116" s="128">
        <f>E116*H116</f>
        <v>0</v>
      </c>
      <c r="J116" s="127"/>
      <c r="K116" s="128">
        <f>E116*J116</f>
        <v>0</v>
      </c>
      <c r="O116" s="119"/>
      <c r="AZ116" s="129">
        <f>G116</f>
        <v>0</v>
      </c>
      <c r="CZ116" s="81">
        <v>4</v>
      </c>
    </row>
    <row r="117" spans="1:15" ht="12.75">
      <c r="A117" s="130"/>
      <c r="B117" s="131"/>
      <c r="C117" s="192" t="s">
        <v>3142</v>
      </c>
      <c r="D117" s="193"/>
      <c r="E117" s="193"/>
      <c r="F117" s="193"/>
      <c r="G117" s="194"/>
      <c r="I117" s="132"/>
      <c r="K117" s="132"/>
      <c r="L117" s="133" t="s">
        <v>3142</v>
      </c>
      <c r="O117" s="119"/>
    </row>
    <row r="118" spans="1:104" ht="12.75">
      <c r="A118" s="120">
        <v>52</v>
      </c>
      <c r="B118" s="121" t="s">
        <v>2457</v>
      </c>
      <c r="C118" s="122" t="s">
        <v>3110</v>
      </c>
      <c r="D118" s="123" t="s">
        <v>185</v>
      </c>
      <c r="E118" s="124">
        <v>74</v>
      </c>
      <c r="F118" s="125">
        <v>0</v>
      </c>
      <c r="G118" s="126">
        <f>E118*F118</f>
        <v>0</v>
      </c>
      <c r="H118" s="127">
        <v>0</v>
      </c>
      <c r="I118" s="128">
        <f>E118*H118</f>
        <v>0</v>
      </c>
      <c r="J118" s="127"/>
      <c r="K118" s="128">
        <f>E118*J118</f>
        <v>0</v>
      </c>
      <c r="O118" s="119"/>
      <c r="AZ118" s="129">
        <f>G118</f>
        <v>0</v>
      </c>
      <c r="CZ118" s="81">
        <v>4</v>
      </c>
    </row>
    <row r="119" spans="1:15" ht="12.75">
      <c r="A119" s="130"/>
      <c r="B119" s="131"/>
      <c r="C119" s="192" t="s">
        <v>3142</v>
      </c>
      <c r="D119" s="193"/>
      <c r="E119" s="193"/>
      <c r="F119" s="193"/>
      <c r="G119" s="194"/>
      <c r="I119" s="132"/>
      <c r="K119" s="132"/>
      <c r="L119" s="133" t="s">
        <v>3142</v>
      </c>
      <c r="O119" s="119"/>
    </row>
    <row r="120" spans="1:104" ht="13.5" customHeight="1">
      <c r="A120" s="120">
        <v>53</v>
      </c>
      <c r="B120" s="121" t="s">
        <v>2458</v>
      </c>
      <c r="C120" s="122" t="s">
        <v>49</v>
      </c>
      <c r="D120" s="123" t="s">
        <v>50</v>
      </c>
      <c r="E120" s="124">
        <v>65</v>
      </c>
      <c r="F120" s="125">
        <v>0</v>
      </c>
      <c r="G120" s="126">
        <f>E120*F120</f>
        <v>0</v>
      </c>
      <c r="H120" s="127"/>
      <c r="I120" s="128">
        <f>E120*H120</f>
        <v>0</v>
      </c>
      <c r="J120" s="127"/>
      <c r="K120" s="128">
        <f>E120*J120</f>
        <v>0</v>
      </c>
      <c r="O120" s="119"/>
      <c r="AZ120" s="129">
        <f>G120</f>
        <v>0</v>
      </c>
      <c r="CZ120" s="81">
        <v>36</v>
      </c>
    </row>
    <row r="121" spans="1:15" ht="12.75">
      <c r="A121" s="130"/>
      <c r="B121" s="131"/>
      <c r="C121" s="192" t="s">
        <v>3142</v>
      </c>
      <c r="D121" s="193"/>
      <c r="E121" s="193"/>
      <c r="F121" s="193"/>
      <c r="G121" s="194"/>
      <c r="I121" s="132"/>
      <c r="K121" s="132"/>
      <c r="L121" s="133" t="s">
        <v>3142</v>
      </c>
      <c r="O121" s="119"/>
    </row>
    <row r="122" spans="1:104" ht="12.75">
      <c r="A122" s="120">
        <v>54</v>
      </c>
      <c r="B122" s="121" t="s">
        <v>2522</v>
      </c>
      <c r="C122" s="122" t="s">
        <v>2430</v>
      </c>
      <c r="D122" s="123" t="s">
        <v>1931</v>
      </c>
      <c r="E122" s="124">
        <v>7</v>
      </c>
      <c r="F122" s="125">
        <v>0</v>
      </c>
      <c r="G122" s="126">
        <f>E122*F122</f>
        <v>0</v>
      </c>
      <c r="H122" s="127">
        <v>0</v>
      </c>
      <c r="I122" s="128">
        <f>E122*H122</f>
        <v>0</v>
      </c>
      <c r="J122" s="127"/>
      <c r="K122" s="128">
        <f>E122*J122</f>
        <v>0</v>
      </c>
      <c r="O122" s="119"/>
      <c r="AZ122" s="129">
        <f>G122</f>
        <v>0</v>
      </c>
      <c r="CZ122" s="81">
        <v>4</v>
      </c>
    </row>
    <row r="123" spans="1:15" ht="12.75">
      <c r="A123" s="130"/>
      <c r="B123" s="131"/>
      <c r="C123" s="192" t="s">
        <v>3144</v>
      </c>
      <c r="D123" s="193"/>
      <c r="E123" s="193"/>
      <c r="F123" s="193"/>
      <c r="G123" s="194"/>
      <c r="I123" s="132"/>
      <c r="K123" s="132"/>
      <c r="L123" s="133" t="s">
        <v>3144</v>
      </c>
      <c r="O123" s="119"/>
    </row>
    <row r="124" spans="1:104" ht="12.75">
      <c r="A124" s="120">
        <v>55</v>
      </c>
      <c r="B124" s="121" t="s">
        <v>2525</v>
      </c>
      <c r="C124" s="122" t="s">
        <v>2432</v>
      </c>
      <c r="D124" s="123" t="s">
        <v>1931</v>
      </c>
      <c r="E124" s="124">
        <v>4</v>
      </c>
      <c r="F124" s="125">
        <v>0</v>
      </c>
      <c r="G124" s="126">
        <f>E124*F124</f>
        <v>0</v>
      </c>
      <c r="H124" s="127">
        <v>0</v>
      </c>
      <c r="I124" s="128">
        <f>E124*H124</f>
        <v>0</v>
      </c>
      <c r="J124" s="127"/>
      <c r="K124" s="128">
        <f>E124*J124</f>
        <v>0</v>
      </c>
      <c r="O124" s="119"/>
      <c r="AZ124" s="129">
        <f>G124</f>
        <v>0</v>
      </c>
      <c r="CZ124" s="81">
        <v>4</v>
      </c>
    </row>
    <row r="125" spans="1:15" ht="12.75">
      <c r="A125" s="130"/>
      <c r="B125" s="131"/>
      <c r="C125" s="192" t="s">
        <v>3144</v>
      </c>
      <c r="D125" s="193"/>
      <c r="E125" s="193"/>
      <c r="F125" s="193"/>
      <c r="G125" s="194"/>
      <c r="I125" s="132"/>
      <c r="K125" s="132"/>
      <c r="L125" s="133" t="s">
        <v>3144</v>
      </c>
      <c r="O125" s="119"/>
    </row>
    <row r="126" spans="1:104" ht="12.75">
      <c r="A126" s="120">
        <v>56</v>
      </c>
      <c r="B126" s="121" t="s">
        <v>2527</v>
      </c>
      <c r="C126" s="122" t="s">
        <v>3143</v>
      </c>
      <c r="D126" s="123" t="s">
        <v>1931</v>
      </c>
      <c r="E126" s="124">
        <v>1</v>
      </c>
      <c r="F126" s="125">
        <v>0</v>
      </c>
      <c r="G126" s="126">
        <f>E126*F126</f>
        <v>0</v>
      </c>
      <c r="H126" s="127">
        <v>0</v>
      </c>
      <c r="I126" s="128">
        <f>E126*H126</f>
        <v>0</v>
      </c>
      <c r="J126" s="127"/>
      <c r="K126" s="128">
        <f>E126*J126</f>
        <v>0</v>
      </c>
      <c r="O126" s="119"/>
      <c r="AZ126" s="129">
        <f>G126</f>
        <v>0</v>
      </c>
      <c r="CZ126" s="81">
        <v>4</v>
      </c>
    </row>
    <row r="127" spans="1:15" ht="12.75">
      <c r="A127" s="130"/>
      <c r="B127" s="131"/>
      <c r="C127" s="192" t="s">
        <v>3144</v>
      </c>
      <c r="D127" s="193"/>
      <c r="E127" s="193"/>
      <c r="F127" s="193"/>
      <c r="G127" s="194"/>
      <c r="I127" s="132"/>
      <c r="K127" s="132"/>
      <c r="L127" s="133" t="s">
        <v>3144</v>
      </c>
      <c r="O127" s="119"/>
    </row>
    <row r="128" spans="1:104" ht="12.75">
      <c r="A128" s="120">
        <v>57</v>
      </c>
      <c r="B128" s="121" t="s">
        <v>2529</v>
      </c>
      <c r="C128" s="122" t="s">
        <v>3111</v>
      </c>
      <c r="D128" s="123" t="s">
        <v>185</v>
      </c>
      <c r="E128" s="124">
        <v>35</v>
      </c>
      <c r="F128" s="125">
        <v>0</v>
      </c>
      <c r="G128" s="126">
        <f>E128*F128</f>
        <v>0</v>
      </c>
      <c r="H128" s="127">
        <v>0</v>
      </c>
      <c r="I128" s="128">
        <f>E128*H128</f>
        <v>0</v>
      </c>
      <c r="J128" s="127"/>
      <c r="K128" s="128">
        <f>E128*J128</f>
        <v>0</v>
      </c>
      <c r="O128" s="119"/>
      <c r="AZ128" s="129">
        <f>G128</f>
        <v>0</v>
      </c>
      <c r="CZ128" s="81">
        <v>4</v>
      </c>
    </row>
    <row r="129" spans="1:15" ht="12.75">
      <c r="A129" s="130"/>
      <c r="B129" s="131"/>
      <c r="C129" s="192" t="s">
        <v>3144</v>
      </c>
      <c r="D129" s="193"/>
      <c r="E129" s="193"/>
      <c r="F129" s="193"/>
      <c r="G129" s="194"/>
      <c r="I129" s="132"/>
      <c r="K129" s="132"/>
      <c r="L129" s="133" t="s">
        <v>3144</v>
      </c>
      <c r="O129" s="119"/>
    </row>
    <row r="130" spans="1:104" ht="12.75">
      <c r="A130" s="120">
        <v>58</v>
      </c>
      <c r="B130" s="121" t="s">
        <v>2531</v>
      </c>
      <c r="C130" s="122" t="s">
        <v>2541</v>
      </c>
      <c r="D130" s="123" t="s">
        <v>1931</v>
      </c>
      <c r="E130" s="124">
        <v>35</v>
      </c>
      <c r="F130" s="125">
        <v>0</v>
      </c>
      <c r="G130" s="126">
        <f>E130*F130</f>
        <v>0</v>
      </c>
      <c r="H130" s="127">
        <v>0</v>
      </c>
      <c r="I130" s="128">
        <f>E130*H130</f>
        <v>0</v>
      </c>
      <c r="J130" s="127"/>
      <c r="K130" s="128">
        <f>E130*J130</f>
        <v>0</v>
      </c>
      <c r="O130" s="119"/>
      <c r="AZ130" s="129">
        <f>G130</f>
        <v>0</v>
      </c>
      <c r="CZ130" s="81">
        <v>4</v>
      </c>
    </row>
    <row r="131" spans="1:15" ht="12.75">
      <c r="A131" s="130"/>
      <c r="B131" s="131"/>
      <c r="C131" s="192" t="s">
        <v>3144</v>
      </c>
      <c r="D131" s="193"/>
      <c r="E131" s="193"/>
      <c r="F131" s="193"/>
      <c r="G131" s="194"/>
      <c r="I131" s="132"/>
      <c r="K131" s="132"/>
      <c r="L131" s="133" t="s">
        <v>3144</v>
      </c>
      <c r="O131" s="119"/>
    </row>
    <row r="132" spans="1:104" ht="12.75">
      <c r="A132" s="120">
        <v>59</v>
      </c>
      <c r="B132" s="121" t="s">
        <v>2533</v>
      </c>
      <c r="C132" s="122" t="s">
        <v>2433</v>
      </c>
      <c r="D132" s="123" t="s">
        <v>1931</v>
      </c>
      <c r="E132" s="124">
        <v>20</v>
      </c>
      <c r="F132" s="125">
        <v>0</v>
      </c>
      <c r="G132" s="126">
        <f>E132*F132</f>
        <v>0</v>
      </c>
      <c r="H132" s="127">
        <v>0</v>
      </c>
      <c r="I132" s="128">
        <f>E132*H132</f>
        <v>0</v>
      </c>
      <c r="J132" s="127"/>
      <c r="K132" s="128">
        <f>E132*J132</f>
        <v>0</v>
      </c>
      <c r="O132" s="119"/>
      <c r="AZ132" s="129">
        <f>G132</f>
        <v>0</v>
      </c>
      <c r="CZ132" s="81">
        <v>4</v>
      </c>
    </row>
    <row r="133" spans="1:15" ht="12.75">
      <c r="A133" s="130"/>
      <c r="B133" s="131"/>
      <c r="C133" s="192" t="s">
        <v>3144</v>
      </c>
      <c r="D133" s="193"/>
      <c r="E133" s="193"/>
      <c r="F133" s="193"/>
      <c r="G133" s="194"/>
      <c r="I133" s="132"/>
      <c r="K133" s="132"/>
      <c r="L133" s="133" t="s">
        <v>3144</v>
      </c>
      <c r="O133" s="119"/>
    </row>
    <row r="134" spans="1:104" ht="12.75">
      <c r="A134" s="120">
        <v>60</v>
      </c>
      <c r="B134" s="121" t="s">
        <v>2535</v>
      </c>
      <c r="C134" s="122" t="s">
        <v>3145</v>
      </c>
      <c r="D134" s="123" t="s">
        <v>1931</v>
      </c>
      <c r="E134" s="124">
        <v>4</v>
      </c>
      <c r="F134" s="125">
        <v>0</v>
      </c>
      <c r="G134" s="126">
        <f>E134*F134</f>
        <v>0</v>
      </c>
      <c r="H134" s="127">
        <v>0</v>
      </c>
      <c r="I134" s="128">
        <f>E134*H134</f>
        <v>0</v>
      </c>
      <c r="J134" s="127"/>
      <c r="K134" s="128">
        <f>E134*J134</f>
        <v>0</v>
      </c>
      <c r="O134" s="119"/>
      <c r="AZ134" s="129">
        <f>G134</f>
        <v>0</v>
      </c>
      <c r="CZ134" s="81">
        <v>4</v>
      </c>
    </row>
    <row r="135" spans="1:15" ht="12.75">
      <c r="A135" s="130"/>
      <c r="B135" s="131"/>
      <c r="C135" s="192" t="s">
        <v>3144</v>
      </c>
      <c r="D135" s="193"/>
      <c r="E135" s="193"/>
      <c r="F135" s="193"/>
      <c r="G135" s="194"/>
      <c r="I135" s="132"/>
      <c r="K135" s="132"/>
      <c r="L135" s="133" t="s">
        <v>3144</v>
      </c>
      <c r="O135" s="119"/>
    </row>
    <row r="136" spans="1:104" ht="12.75">
      <c r="A136" s="120">
        <v>61</v>
      </c>
      <c r="B136" s="121" t="s">
        <v>2537</v>
      </c>
      <c r="C136" s="122" t="s">
        <v>3146</v>
      </c>
      <c r="D136" s="123" t="s">
        <v>1931</v>
      </c>
      <c r="E136" s="124">
        <v>4</v>
      </c>
      <c r="F136" s="125">
        <v>0</v>
      </c>
      <c r="G136" s="126">
        <f>E136*F136</f>
        <v>0</v>
      </c>
      <c r="H136" s="127">
        <v>0</v>
      </c>
      <c r="I136" s="128">
        <f>E136*H136</f>
        <v>0</v>
      </c>
      <c r="J136" s="127"/>
      <c r="K136" s="128">
        <f>E136*J136</f>
        <v>0</v>
      </c>
      <c r="O136" s="119"/>
      <c r="AZ136" s="129">
        <f>G136</f>
        <v>0</v>
      </c>
      <c r="CZ136" s="81">
        <v>4</v>
      </c>
    </row>
    <row r="137" spans="1:15" ht="12.75">
      <c r="A137" s="130"/>
      <c r="B137" s="131"/>
      <c r="C137" s="192" t="s">
        <v>3144</v>
      </c>
      <c r="D137" s="193"/>
      <c r="E137" s="193"/>
      <c r="F137" s="193"/>
      <c r="G137" s="194"/>
      <c r="I137" s="132"/>
      <c r="K137" s="132"/>
      <c r="L137" s="133" t="s">
        <v>3144</v>
      </c>
      <c r="O137" s="119"/>
    </row>
    <row r="138" spans="1:104" ht="12.75">
      <c r="A138" s="120">
        <v>62</v>
      </c>
      <c r="B138" s="121" t="s">
        <v>2538</v>
      </c>
      <c r="C138" s="122" t="s">
        <v>3147</v>
      </c>
      <c r="D138" s="123" t="s">
        <v>185</v>
      </c>
      <c r="E138" s="124">
        <v>85</v>
      </c>
      <c r="F138" s="125">
        <v>0</v>
      </c>
      <c r="G138" s="126">
        <f>E138*F138</f>
        <v>0</v>
      </c>
      <c r="H138" s="127">
        <v>0</v>
      </c>
      <c r="I138" s="128">
        <f>E138*H138</f>
        <v>0</v>
      </c>
      <c r="J138" s="127"/>
      <c r="K138" s="128">
        <f>E138*J138</f>
        <v>0</v>
      </c>
      <c r="O138" s="119"/>
      <c r="AZ138" s="129">
        <f>G138</f>
        <v>0</v>
      </c>
      <c r="CZ138" s="81">
        <v>4</v>
      </c>
    </row>
    <row r="139" spans="1:15" ht="12.75">
      <c r="A139" s="130"/>
      <c r="B139" s="131"/>
      <c r="C139" s="192" t="s">
        <v>3144</v>
      </c>
      <c r="D139" s="193"/>
      <c r="E139" s="193"/>
      <c r="F139" s="193"/>
      <c r="G139" s="194"/>
      <c r="I139" s="132"/>
      <c r="K139" s="132"/>
      <c r="L139" s="133" t="s">
        <v>3144</v>
      </c>
      <c r="O139" s="119"/>
    </row>
    <row r="140" spans="1:104" ht="12.75">
      <c r="A140" s="120">
        <v>63</v>
      </c>
      <c r="B140" s="121" t="s">
        <v>2578</v>
      </c>
      <c r="C140" s="122" t="s">
        <v>2430</v>
      </c>
      <c r="D140" s="123" t="s">
        <v>1931</v>
      </c>
      <c r="E140" s="124">
        <v>3</v>
      </c>
      <c r="F140" s="125">
        <v>0</v>
      </c>
      <c r="G140" s="126">
        <f>E140*F140</f>
        <v>0</v>
      </c>
      <c r="H140" s="127">
        <v>0</v>
      </c>
      <c r="I140" s="128">
        <f>E140*H140</f>
        <v>0</v>
      </c>
      <c r="J140" s="127"/>
      <c r="K140" s="128">
        <f>E140*J140</f>
        <v>0</v>
      </c>
      <c r="O140" s="119"/>
      <c r="AZ140" s="129">
        <f>G140</f>
        <v>0</v>
      </c>
      <c r="CZ140" s="81">
        <v>4</v>
      </c>
    </row>
    <row r="141" spans="1:15" ht="12.75">
      <c r="A141" s="130"/>
      <c r="B141" s="131"/>
      <c r="C141" s="192" t="s">
        <v>3148</v>
      </c>
      <c r="D141" s="193"/>
      <c r="E141" s="193"/>
      <c r="F141" s="193"/>
      <c r="G141" s="194"/>
      <c r="I141" s="132"/>
      <c r="K141" s="132"/>
      <c r="L141" s="133" t="s">
        <v>3148</v>
      </c>
      <c r="O141" s="119"/>
    </row>
    <row r="142" spans="1:104" ht="12.75">
      <c r="A142" s="120">
        <v>64</v>
      </c>
      <c r="B142" s="121" t="s">
        <v>2581</v>
      </c>
      <c r="C142" s="122" t="s">
        <v>3143</v>
      </c>
      <c r="D142" s="123" t="s">
        <v>1931</v>
      </c>
      <c r="E142" s="124">
        <v>1</v>
      </c>
      <c r="F142" s="125">
        <v>0</v>
      </c>
      <c r="G142" s="126">
        <f>E142*F142</f>
        <v>0</v>
      </c>
      <c r="H142" s="127">
        <v>0</v>
      </c>
      <c r="I142" s="128">
        <f>E142*H142</f>
        <v>0</v>
      </c>
      <c r="J142" s="127"/>
      <c r="K142" s="128">
        <f>E142*J142</f>
        <v>0</v>
      </c>
      <c r="O142" s="119"/>
      <c r="AZ142" s="129">
        <f>G142</f>
        <v>0</v>
      </c>
      <c r="CZ142" s="81">
        <v>4</v>
      </c>
    </row>
    <row r="143" spans="1:15" ht="12.75">
      <c r="A143" s="130"/>
      <c r="B143" s="131"/>
      <c r="C143" s="192" t="s">
        <v>3148</v>
      </c>
      <c r="D143" s="193"/>
      <c r="E143" s="193"/>
      <c r="F143" s="193"/>
      <c r="G143" s="194"/>
      <c r="I143" s="132"/>
      <c r="K143" s="132"/>
      <c r="L143" s="133" t="s">
        <v>3148</v>
      </c>
      <c r="O143" s="119"/>
    </row>
    <row r="144" spans="1:104" ht="12.75">
      <c r="A144" s="120">
        <v>65</v>
      </c>
      <c r="B144" s="121" t="s">
        <v>2583</v>
      </c>
      <c r="C144" s="122" t="s">
        <v>3111</v>
      </c>
      <c r="D144" s="123" t="s">
        <v>185</v>
      </c>
      <c r="E144" s="124">
        <v>50</v>
      </c>
      <c r="F144" s="125">
        <v>0</v>
      </c>
      <c r="G144" s="126">
        <f>E144*F144</f>
        <v>0</v>
      </c>
      <c r="H144" s="127">
        <v>0</v>
      </c>
      <c r="I144" s="128">
        <f>E144*H144</f>
        <v>0</v>
      </c>
      <c r="J144" s="127"/>
      <c r="K144" s="128">
        <f>E144*J144</f>
        <v>0</v>
      </c>
      <c r="O144" s="119"/>
      <c r="AZ144" s="129">
        <f>G144</f>
        <v>0</v>
      </c>
      <c r="CZ144" s="81">
        <v>4</v>
      </c>
    </row>
    <row r="145" spans="1:15" ht="12.75">
      <c r="A145" s="130"/>
      <c r="B145" s="131"/>
      <c r="C145" s="192" t="s">
        <v>3148</v>
      </c>
      <c r="D145" s="193"/>
      <c r="E145" s="193"/>
      <c r="F145" s="193"/>
      <c r="G145" s="194"/>
      <c r="I145" s="132"/>
      <c r="K145" s="132"/>
      <c r="L145" s="133" t="s">
        <v>3148</v>
      </c>
      <c r="O145" s="119"/>
    </row>
    <row r="146" spans="1:104" ht="12.75">
      <c r="A146" s="120">
        <v>66</v>
      </c>
      <c r="B146" s="121" t="s">
        <v>3149</v>
      </c>
      <c r="C146" s="122" t="s">
        <v>2541</v>
      </c>
      <c r="D146" s="123" t="s">
        <v>1931</v>
      </c>
      <c r="E146" s="124">
        <v>50</v>
      </c>
      <c r="F146" s="125">
        <v>0</v>
      </c>
      <c r="G146" s="126">
        <f>E146*F146</f>
        <v>0</v>
      </c>
      <c r="H146" s="127">
        <v>0</v>
      </c>
      <c r="I146" s="128">
        <f>E146*H146</f>
        <v>0</v>
      </c>
      <c r="J146" s="127"/>
      <c r="K146" s="128">
        <f>E146*J146</f>
        <v>0</v>
      </c>
      <c r="O146" s="119"/>
      <c r="AZ146" s="129">
        <f>G146</f>
        <v>0</v>
      </c>
      <c r="CZ146" s="81">
        <v>4</v>
      </c>
    </row>
    <row r="147" spans="1:15" ht="12.75">
      <c r="A147" s="130"/>
      <c r="B147" s="131"/>
      <c r="C147" s="192" t="s">
        <v>3148</v>
      </c>
      <c r="D147" s="193"/>
      <c r="E147" s="193"/>
      <c r="F147" s="193"/>
      <c r="G147" s="194"/>
      <c r="I147" s="132"/>
      <c r="K147" s="132"/>
      <c r="L147" s="133" t="s">
        <v>3148</v>
      </c>
      <c r="O147" s="119"/>
    </row>
    <row r="148" spans="1:104" ht="12.75">
      <c r="A148" s="120">
        <v>67</v>
      </c>
      <c r="B148" s="121" t="s">
        <v>2585</v>
      </c>
      <c r="C148" s="122" t="s">
        <v>2433</v>
      </c>
      <c r="D148" s="123" t="s">
        <v>1931</v>
      </c>
      <c r="E148" s="124">
        <v>10</v>
      </c>
      <c r="F148" s="125">
        <v>0</v>
      </c>
      <c r="G148" s="126">
        <f>E148*F148</f>
        <v>0</v>
      </c>
      <c r="H148" s="127">
        <v>0</v>
      </c>
      <c r="I148" s="128">
        <f>E148*H148</f>
        <v>0</v>
      </c>
      <c r="J148" s="127"/>
      <c r="K148" s="128">
        <f>E148*J148</f>
        <v>0</v>
      </c>
      <c r="O148" s="119"/>
      <c r="AZ148" s="129">
        <f>G148</f>
        <v>0</v>
      </c>
      <c r="CZ148" s="81">
        <v>4</v>
      </c>
    </row>
    <row r="149" spans="1:15" ht="12.75">
      <c r="A149" s="130"/>
      <c r="B149" s="131"/>
      <c r="C149" s="192" t="s">
        <v>3148</v>
      </c>
      <c r="D149" s="193"/>
      <c r="E149" s="193"/>
      <c r="F149" s="193"/>
      <c r="G149" s="194"/>
      <c r="I149" s="132"/>
      <c r="K149" s="132"/>
      <c r="L149" s="133" t="s">
        <v>3148</v>
      </c>
      <c r="O149" s="119"/>
    </row>
    <row r="150" spans="1:104" ht="12.75">
      <c r="A150" s="120">
        <v>68</v>
      </c>
      <c r="B150" s="121" t="s">
        <v>2587</v>
      </c>
      <c r="C150" s="122" t="s">
        <v>2517</v>
      </c>
      <c r="D150" s="123" t="s">
        <v>185</v>
      </c>
      <c r="E150" s="124">
        <v>75</v>
      </c>
      <c r="F150" s="125">
        <v>0</v>
      </c>
      <c r="G150" s="126">
        <f>E150*F150</f>
        <v>0</v>
      </c>
      <c r="H150" s="127">
        <v>0</v>
      </c>
      <c r="I150" s="128">
        <f>E150*H150</f>
        <v>0</v>
      </c>
      <c r="J150" s="127"/>
      <c r="K150" s="128">
        <f>E150*J150</f>
        <v>0</v>
      </c>
      <c r="O150" s="119"/>
      <c r="AZ150" s="129">
        <f>G150</f>
        <v>0</v>
      </c>
      <c r="CZ150" s="81">
        <v>4</v>
      </c>
    </row>
    <row r="151" spans="1:15" ht="12.75">
      <c r="A151" s="130"/>
      <c r="B151" s="131"/>
      <c r="C151" s="192" t="s">
        <v>3148</v>
      </c>
      <c r="D151" s="193"/>
      <c r="E151" s="193"/>
      <c r="F151" s="193"/>
      <c r="G151" s="194"/>
      <c r="I151" s="132"/>
      <c r="K151" s="132"/>
      <c r="L151" s="133" t="s">
        <v>3148</v>
      </c>
      <c r="O151" s="119"/>
    </row>
    <row r="152" spans="1:104" ht="12.75">
      <c r="A152" s="120">
        <v>69</v>
      </c>
      <c r="B152" s="121" t="s">
        <v>3150</v>
      </c>
      <c r="C152" s="122" t="s">
        <v>3151</v>
      </c>
      <c r="D152" s="123" t="s">
        <v>1931</v>
      </c>
      <c r="E152" s="124">
        <v>2</v>
      </c>
      <c r="F152" s="125">
        <v>0</v>
      </c>
      <c r="G152" s="126">
        <f>E152*F152</f>
        <v>0</v>
      </c>
      <c r="H152" s="127">
        <v>0</v>
      </c>
      <c r="I152" s="128">
        <f>E152*H152</f>
        <v>0</v>
      </c>
      <c r="J152" s="127"/>
      <c r="K152" s="128">
        <f>E152*J152</f>
        <v>0</v>
      </c>
      <c r="O152" s="119"/>
      <c r="AZ152" s="129">
        <f>G152</f>
        <v>0</v>
      </c>
      <c r="CZ152" s="81">
        <v>4</v>
      </c>
    </row>
    <row r="153" spans="1:15" ht="12.75">
      <c r="A153" s="130"/>
      <c r="B153" s="131"/>
      <c r="C153" s="192" t="s">
        <v>3152</v>
      </c>
      <c r="D153" s="193"/>
      <c r="E153" s="193"/>
      <c r="F153" s="193"/>
      <c r="G153" s="194"/>
      <c r="I153" s="132"/>
      <c r="K153" s="132"/>
      <c r="L153" s="133" t="s">
        <v>3152</v>
      </c>
      <c r="O153" s="119"/>
    </row>
    <row r="154" spans="1:15" ht="12.75">
      <c r="A154" s="130"/>
      <c r="B154" s="131"/>
      <c r="C154" s="192" t="s">
        <v>3148</v>
      </c>
      <c r="D154" s="193"/>
      <c r="E154" s="193"/>
      <c r="F154" s="193"/>
      <c r="G154" s="194"/>
      <c r="I154" s="132"/>
      <c r="K154" s="132"/>
      <c r="L154" s="133" t="s">
        <v>3148</v>
      </c>
      <c r="O154" s="119"/>
    </row>
    <row r="155" spans="1:104" ht="12.75">
      <c r="A155" s="120">
        <v>70</v>
      </c>
      <c r="B155" s="121" t="s">
        <v>2609</v>
      </c>
      <c r="C155" s="122" t="s">
        <v>3109</v>
      </c>
      <c r="D155" s="123" t="s">
        <v>185</v>
      </c>
      <c r="E155" s="124">
        <v>35</v>
      </c>
      <c r="F155" s="125">
        <v>0</v>
      </c>
      <c r="G155" s="126">
        <f>E155*F155</f>
        <v>0</v>
      </c>
      <c r="H155" s="127">
        <v>0</v>
      </c>
      <c r="I155" s="128">
        <f>E155*H155</f>
        <v>0</v>
      </c>
      <c r="J155" s="127"/>
      <c r="K155" s="128">
        <f>E155*J155</f>
        <v>0</v>
      </c>
      <c r="O155" s="119"/>
      <c r="AZ155" s="129">
        <f>G155</f>
        <v>0</v>
      </c>
      <c r="CZ155" s="81">
        <v>4</v>
      </c>
    </row>
    <row r="156" spans="1:15" ht="12.75">
      <c r="A156" s="130"/>
      <c r="B156" s="131"/>
      <c r="C156" s="192" t="s">
        <v>3153</v>
      </c>
      <c r="D156" s="193"/>
      <c r="E156" s="193"/>
      <c r="F156" s="193"/>
      <c r="G156" s="194"/>
      <c r="I156" s="132"/>
      <c r="K156" s="132"/>
      <c r="L156" s="133" t="s">
        <v>3153</v>
      </c>
      <c r="O156" s="119"/>
    </row>
    <row r="157" spans="1:104" ht="13.5" customHeight="1">
      <c r="A157" s="120">
        <v>71</v>
      </c>
      <c r="B157" s="121" t="s">
        <v>2611</v>
      </c>
      <c r="C157" s="122" t="s">
        <v>49</v>
      </c>
      <c r="D157" s="123" t="s">
        <v>50</v>
      </c>
      <c r="E157" s="124">
        <v>27</v>
      </c>
      <c r="F157" s="125">
        <v>0</v>
      </c>
      <c r="G157" s="126">
        <f>E157*F157</f>
        <v>0</v>
      </c>
      <c r="H157" s="127"/>
      <c r="I157" s="128">
        <f>E157*H157</f>
        <v>0</v>
      </c>
      <c r="J157" s="127"/>
      <c r="K157" s="128">
        <f>E157*J157</f>
        <v>0</v>
      </c>
      <c r="O157" s="119"/>
      <c r="AZ157" s="129">
        <f>G157</f>
        <v>0</v>
      </c>
      <c r="CZ157" s="81">
        <v>26</v>
      </c>
    </row>
    <row r="158" spans="1:15" ht="12.75">
      <c r="A158" s="130"/>
      <c r="B158" s="131"/>
      <c r="C158" s="192" t="s">
        <v>3153</v>
      </c>
      <c r="D158" s="193"/>
      <c r="E158" s="193"/>
      <c r="F158" s="193"/>
      <c r="G158" s="194"/>
      <c r="I158" s="132"/>
      <c r="K158" s="132"/>
      <c r="L158" s="133" t="s">
        <v>3153</v>
      </c>
      <c r="O158" s="119"/>
    </row>
    <row r="159" spans="1:104" ht="12.75">
      <c r="A159" s="120">
        <v>72</v>
      </c>
      <c r="B159" s="121" t="s">
        <v>3154</v>
      </c>
      <c r="C159" s="122" t="s">
        <v>3155</v>
      </c>
      <c r="D159" s="123" t="s">
        <v>1931</v>
      </c>
      <c r="E159" s="124">
        <v>2</v>
      </c>
      <c r="F159" s="125">
        <v>0</v>
      </c>
      <c r="G159" s="126">
        <f>E159*F159</f>
        <v>0</v>
      </c>
      <c r="H159" s="127">
        <v>0</v>
      </c>
      <c r="I159" s="128">
        <f>E159*H159</f>
        <v>0</v>
      </c>
      <c r="J159" s="127"/>
      <c r="K159" s="128">
        <f>E159*J159</f>
        <v>0</v>
      </c>
      <c r="O159" s="119"/>
      <c r="AZ159" s="129">
        <f>G159</f>
        <v>0</v>
      </c>
      <c r="CZ159" s="81">
        <v>4</v>
      </c>
    </row>
    <row r="160" spans="1:15" ht="12.75">
      <c r="A160" s="130"/>
      <c r="B160" s="131"/>
      <c r="C160" s="192" t="s">
        <v>3153</v>
      </c>
      <c r="D160" s="193"/>
      <c r="E160" s="193"/>
      <c r="F160" s="193"/>
      <c r="G160" s="194"/>
      <c r="I160" s="132"/>
      <c r="K160" s="132"/>
      <c r="L160" s="133" t="s">
        <v>3153</v>
      </c>
      <c r="O160" s="119"/>
    </row>
    <row r="161" spans="1:104" ht="13.5" customHeight="1">
      <c r="A161" s="120">
        <v>73</v>
      </c>
      <c r="B161" s="121" t="s">
        <v>3156</v>
      </c>
      <c r="C161" s="122" t="s">
        <v>49</v>
      </c>
      <c r="D161" s="123" t="s">
        <v>50</v>
      </c>
      <c r="E161" s="124">
        <v>1</v>
      </c>
      <c r="F161" s="125">
        <v>0</v>
      </c>
      <c r="G161" s="126">
        <f>E161*F161</f>
        <v>0</v>
      </c>
      <c r="H161" s="127"/>
      <c r="I161" s="128">
        <f>E161*H161</f>
        <v>0</v>
      </c>
      <c r="J161" s="127"/>
      <c r="K161" s="128">
        <f>E161*J161</f>
        <v>0</v>
      </c>
      <c r="O161" s="119"/>
      <c r="AZ161" s="129">
        <f>G161</f>
        <v>0</v>
      </c>
      <c r="CZ161" s="81">
        <v>62</v>
      </c>
    </row>
    <row r="162" spans="1:15" ht="12.75">
      <c r="A162" s="130"/>
      <c r="B162" s="131"/>
      <c r="C162" s="192" t="s">
        <v>3153</v>
      </c>
      <c r="D162" s="193"/>
      <c r="E162" s="193"/>
      <c r="F162" s="193"/>
      <c r="G162" s="194"/>
      <c r="I162" s="132"/>
      <c r="K162" s="132"/>
      <c r="L162" s="133" t="s">
        <v>3153</v>
      </c>
      <c r="O162" s="119"/>
    </row>
    <row r="163" spans="1:104" ht="13.5" customHeight="1">
      <c r="A163" s="120">
        <v>74</v>
      </c>
      <c r="B163" s="121" t="s">
        <v>2613</v>
      </c>
      <c r="C163" s="122" t="s">
        <v>49</v>
      </c>
      <c r="D163" s="123" t="s">
        <v>50</v>
      </c>
      <c r="E163" s="124">
        <v>1</v>
      </c>
      <c r="F163" s="125">
        <v>0</v>
      </c>
      <c r="G163" s="126">
        <f>E163*F163</f>
        <v>0</v>
      </c>
      <c r="H163" s="127"/>
      <c r="I163" s="128">
        <f>E163*H163</f>
        <v>0</v>
      </c>
      <c r="J163" s="127"/>
      <c r="K163" s="128">
        <f>E163*J163</f>
        <v>0</v>
      </c>
      <c r="O163" s="119"/>
      <c r="AZ163" s="129">
        <f>G163</f>
        <v>0</v>
      </c>
      <c r="CZ163" s="81">
        <v>51</v>
      </c>
    </row>
    <row r="164" spans="1:15" ht="12.75">
      <c r="A164" s="130"/>
      <c r="B164" s="131"/>
      <c r="C164" s="192" t="s">
        <v>3153</v>
      </c>
      <c r="D164" s="193"/>
      <c r="E164" s="193"/>
      <c r="F164" s="193"/>
      <c r="G164" s="194"/>
      <c r="I164" s="132"/>
      <c r="K164" s="132"/>
      <c r="L164" s="133" t="s">
        <v>3153</v>
      </c>
      <c r="O164" s="119"/>
    </row>
    <row r="165" spans="1:104" ht="12.75">
      <c r="A165" s="120">
        <v>75</v>
      </c>
      <c r="B165" s="121" t="s">
        <v>2615</v>
      </c>
      <c r="C165" s="122" t="s">
        <v>3157</v>
      </c>
      <c r="D165" s="123" t="s">
        <v>1931</v>
      </c>
      <c r="E165" s="124">
        <v>2</v>
      </c>
      <c r="F165" s="125">
        <v>0</v>
      </c>
      <c r="G165" s="126">
        <f>E165*F165</f>
        <v>0</v>
      </c>
      <c r="H165" s="127">
        <v>0</v>
      </c>
      <c r="I165" s="128">
        <f>E165*H165</f>
        <v>0</v>
      </c>
      <c r="J165" s="127"/>
      <c r="K165" s="128">
        <f>E165*J165</f>
        <v>0</v>
      </c>
      <c r="O165" s="119"/>
      <c r="AZ165" s="129">
        <f>G165</f>
        <v>0</v>
      </c>
      <c r="CZ165" s="81">
        <v>4</v>
      </c>
    </row>
    <row r="166" spans="1:15" ht="12.75">
      <c r="A166" s="130"/>
      <c r="B166" s="131"/>
      <c r="C166" s="192" t="s">
        <v>3153</v>
      </c>
      <c r="D166" s="193"/>
      <c r="E166" s="193"/>
      <c r="F166" s="193"/>
      <c r="G166" s="194"/>
      <c r="I166" s="132"/>
      <c r="K166" s="132"/>
      <c r="L166" s="133" t="s">
        <v>3153</v>
      </c>
      <c r="O166" s="119"/>
    </row>
    <row r="167" spans="1:104" ht="12.75">
      <c r="A167" s="120">
        <v>76</v>
      </c>
      <c r="B167" s="121" t="s">
        <v>2617</v>
      </c>
      <c r="C167" s="122" t="s">
        <v>3158</v>
      </c>
      <c r="D167" s="123" t="s">
        <v>185</v>
      </c>
      <c r="E167" s="124">
        <v>120</v>
      </c>
      <c r="F167" s="125">
        <v>0</v>
      </c>
      <c r="G167" s="126">
        <f>E167*F167</f>
        <v>0</v>
      </c>
      <c r="H167" s="127">
        <v>0</v>
      </c>
      <c r="I167" s="128">
        <f>E167*H167</f>
        <v>0</v>
      </c>
      <c r="J167" s="127"/>
      <c r="K167" s="128">
        <f>E167*J167</f>
        <v>0</v>
      </c>
      <c r="O167" s="119"/>
      <c r="AZ167" s="129">
        <f>G167</f>
        <v>0</v>
      </c>
      <c r="CZ167" s="81">
        <v>4</v>
      </c>
    </row>
    <row r="168" spans="1:15" ht="12.75">
      <c r="A168" s="130"/>
      <c r="B168" s="131"/>
      <c r="C168" s="192" t="s">
        <v>3153</v>
      </c>
      <c r="D168" s="193"/>
      <c r="E168" s="193"/>
      <c r="F168" s="193"/>
      <c r="G168" s="194"/>
      <c r="I168" s="132"/>
      <c r="K168" s="132"/>
      <c r="L168" s="133" t="s">
        <v>3153</v>
      </c>
      <c r="O168" s="119"/>
    </row>
    <row r="169" spans="1:104" ht="12.75">
      <c r="A169" s="120">
        <v>77</v>
      </c>
      <c r="B169" s="121" t="s">
        <v>3159</v>
      </c>
      <c r="C169" s="122" t="s">
        <v>2510</v>
      </c>
      <c r="D169" s="123" t="s">
        <v>185</v>
      </c>
      <c r="E169" s="124">
        <v>12</v>
      </c>
      <c r="F169" s="125">
        <v>0</v>
      </c>
      <c r="G169" s="126">
        <f>E169*F169</f>
        <v>0</v>
      </c>
      <c r="H169" s="127">
        <v>0</v>
      </c>
      <c r="I169" s="128">
        <f>E169*H169</f>
        <v>0</v>
      </c>
      <c r="J169" s="127"/>
      <c r="K169" s="128">
        <f>E169*J169</f>
        <v>0</v>
      </c>
      <c r="O169" s="119"/>
      <c r="AZ169" s="129">
        <f>G169</f>
        <v>0</v>
      </c>
      <c r="CZ169" s="81">
        <v>4</v>
      </c>
    </row>
    <row r="170" spans="1:15" ht="12.75">
      <c r="A170" s="130"/>
      <c r="B170" s="131"/>
      <c r="C170" s="192" t="s">
        <v>3153</v>
      </c>
      <c r="D170" s="193"/>
      <c r="E170" s="193"/>
      <c r="F170" s="193"/>
      <c r="G170" s="194"/>
      <c r="I170" s="132"/>
      <c r="K170" s="132"/>
      <c r="L170" s="133" t="s">
        <v>3153</v>
      </c>
      <c r="O170" s="119"/>
    </row>
    <row r="171" spans="1:104" ht="12.75">
      <c r="A171" s="120">
        <v>78</v>
      </c>
      <c r="B171" s="121" t="s">
        <v>3160</v>
      </c>
      <c r="C171" s="122" t="s">
        <v>3161</v>
      </c>
      <c r="D171" s="123" t="s">
        <v>1931</v>
      </c>
      <c r="E171" s="124">
        <v>4</v>
      </c>
      <c r="F171" s="125">
        <v>0</v>
      </c>
      <c r="G171" s="126">
        <f>E171*F171</f>
        <v>0</v>
      </c>
      <c r="H171" s="127">
        <v>0</v>
      </c>
      <c r="I171" s="128">
        <f>E171*H171</f>
        <v>0</v>
      </c>
      <c r="J171" s="127"/>
      <c r="K171" s="128">
        <f>E171*J171</f>
        <v>0</v>
      </c>
      <c r="O171" s="119"/>
      <c r="AZ171" s="129">
        <f>G171</f>
        <v>0</v>
      </c>
      <c r="CZ171" s="81">
        <v>4</v>
      </c>
    </row>
    <row r="172" spans="1:15" ht="12.75">
      <c r="A172" s="130"/>
      <c r="B172" s="131"/>
      <c r="C172" s="192" t="s">
        <v>3153</v>
      </c>
      <c r="D172" s="193"/>
      <c r="E172" s="193"/>
      <c r="F172" s="193"/>
      <c r="G172" s="194"/>
      <c r="I172" s="132"/>
      <c r="K172" s="132"/>
      <c r="L172" s="133" t="s">
        <v>3153</v>
      </c>
      <c r="O172" s="119"/>
    </row>
    <row r="173" spans="1:104" ht="22.5">
      <c r="A173" s="120">
        <v>79</v>
      </c>
      <c r="B173" s="121" t="s">
        <v>3162</v>
      </c>
      <c r="C173" s="122" t="s">
        <v>3163</v>
      </c>
      <c r="D173" s="123" t="s">
        <v>1931</v>
      </c>
      <c r="E173" s="124">
        <v>2</v>
      </c>
      <c r="F173" s="125">
        <v>0</v>
      </c>
      <c r="G173" s="126">
        <f>E173*F173</f>
        <v>0</v>
      </c>
      <c r="H173" s="127">
        <v>0</v>
      </c>
      <c r="I173" s="128">
        <f>E173*H173</f>
        <v>0</v>
      </c>
      <c r="J173" s="127"/>
      <c r="K173" s="128">
        <f>E173*J173</f>
        <v>0</v>
      </c>
      <c r="O173" s="119"/>
      <c r="AZ173" s="129">
        <f>G173</f>
        <v>0</v>
      </c>
      <c r="CZ173" s="81">
        <v>4</v>
      </c>
    </row>
    <row r="174" spans="1:15" ht="12.75">
      <c r="A174" s="130"/>
      <c r="B174" s="131"/>
      <c r="C174" s="192" t="s">
        <v>3153</v>
      </c>
      <c r="D174" s="193"/>
      <c r="E174" s="193"/>
      <c r="F174" s="193"/>
      <c r="G174" s="194"/>
      <c r="I174" s="132"/>
      <c r="K174" s="132"/>
      <c r="L174" s="133" t="s">
        <v>3153</v>
      </c>
      <c r="O174" s="119"/>
    </row>
    <row r="175" spans="1:104" ht="12.75">
      <c r="A175" s="120">
        <v>80</v>
      </c>
      <c r="B175" s="121" t="s">
        <v>3164</v>
      </c>
      <c r="C175" s="122" t="s">
        <v>3116</v>
      </c>
      <c r="D175" s="123" t="s">
        <v>2491</v>
      </c>
      <c r="E175" s="124">
        <v>1</v>
      </c>
      <c r="F175" s="125">
        <v>0</v>
      </c>
      <c r="G175" s="126">
        <f>E175*F175</f>
        <v>0</v>
      </c>
      <c r="H175" s="127">
        <v>0</v>
      </c>
      <c r="I175" s="128">
        <f>E175*H175</f>
        <v>0</v>
      </c>
      <c r="J175" s="127"/>
      <c r="K175" s="128">
        <f>E175*J175</f>
        <v>0</v>
      </c>
      <c r="O175" s="119"/>
      <c r="AZ175" s="129">
        <f>G175</f>
        <v>0</v>
      </c>
      <c r="CZ175" s="81">
        <v>4</v>
      </c>
    </row>
    <row r="176" spans="1:15" ht="12.75">
      <c r="A176" s="130"/>
      <c r="B176" s="131"/>
      <c r="C176" s="192" t="s">
        <v>3153</v>
      </c>
      <c r="D176" s="193"/>
      <c r="E176" s="193"/>
      <c r="F176" s="193"/>
      <c r="G176" s="194"/>
      <c r="I176" s="132"/>
      <c r="K176" s="132"/>
      <c r="L176" s="133" t="s">
        <v>3153</v>
      </c>
      <c r="O176" s="119"/>
    </row>
    <row r="177" spans="1:104" ht="13.5" customHeight="1">
      <c r="A177" s="120">
        <v>81</v>
      </c>
      <c r="B177" s="121" t="s">
        <v>3165</v>
      </c>
      <c r="C177" s="122" t="s">
        <v>49</v>
      </c>
      <c r="D177" s="123" t="s">
        <v>50</v>
      </c>
      <c r="E177" s="124">
        <v>1</v>
      </c>
      <c r="F177" s="125">
        <v>0</v>
      </c>
      <c r="G177" s="126">
        <f>E177*F177</f>
        <v>0</v>
      </c>
      <c r="H177" s="127"/>
      <c r="I177" s="128">
        <f>E177*H177</f>
        <v>0</v>
      </c>
      <c r="J177" s="127"/>
      <c r="K177" s="128">
        <f>E177*J177</f>
        <v>0</v>
      </c>
      <c r="O177" s="119"/>
      <c r="AZ177" s="129">
        <f>G177</f>
        <v>0</v>
      </c>
      <c r="CZ177" s="81">
        <v>65</v>
      </c>
    </row>
    <row r="178" spans="1:15" ht="12.75">
      <c r="A178" s="130"/>
      <c r="B178" s="131"/>
      <c r="C178" s="192" t="s">
        <v>3153</v>
      </c>
      <c r="D178" s="193"/>
      <c r="E178" s="193"/>
      <c r="F178" s="193"/>
      <c r="G178" s="194"/>
      <c r="I178" s="132"/>
      <c r="K178" s="132"/>
      <c r="L178" s="133" t="s">
        <v>3153</v>
      </c>
      <c r="O178" s="119"/>
    </row>
    <row r="179" spans="1:104" ht="12.75">
      <c r="A179" s="120">
        <v>82</v>
      </c>
      <c r="B179" s="121" t="s">
        <v>2310</v>
      </c>
      <c r="C179" s="122" t="s">
        <v>2430</v>
      </c>
      <c r="D179" s="123" t="s">
        <v>1931</v>
      </c>
      <c r="E179" s="124">
        <v>3</v>
      </c>
      <c r="F179" s="125">
        <v>0</v>
      </c>
      <c r="G179" s="126">
        <f>E179*F179</f>
        <v>0</v>
      </c>
      <c r="H179" s="127">
        <v>0</v>
      </c>
      <c r="I179" s="128">
        <f>E179*H179</f>
        <v>0</v>
      </c>
      <c r="J179" s="127"/>
      <c r="K179" s="128">
        <f>E179*J179</f>
        <v>0</v>
      </c>
      <c r="O179" s="119"/>
      <c r="AZ179" s="129">
        <f>G179</f>
        <v>0</v>
      </c>
      <c r="CZ179" s="81">
        <v>4</v>
      </c>
    </row>
    <row r="180" spans="1:15" ht="12.75">
      <c r="A180" s="130"/>
      <c r="B180" s="131"/>
      <c r="C180" s="192" t="s">
        <v>3166</v>
      </c>
      <c r="D180" s="193"/>
      <c r="E180" s="193"/>
      <c r="F180" s="193"/>
      <c r="G180" s="194"/>
      <c r="I180" s="132"/>
      <c r="K180" s="132"/>
      <c r="L180" s="133" t="s">
        <v>3166</v>
      </c>
      <c r="O180" s="119"/>
    </row>
    <row r="181" spans="1:104" ht="12.75">
      <c r="A181" s="120">
        <v>83</v>
      </c>
      <c r="B181" s="121" t="s">
        <v>2343</v>
      </c>
      <c r="C181" s="122" t="s">
        <v>3143</v>
      </c>
      <c r="D181" s="123" t="s">
        <v>1931</v>
      </c>
      <c r="E181" s="124">
        <v>1</v>
      </c>
      <c r="F181" s="125">
        <v>0</v>
      </c>
      <c r="G181" s="126">
        <f>E181*F181</f>
        <v>0</v>
      </c>
      <c r="H181" s="127">
        <v>0</v>
      </c>
      <c r="I181" s="128">
        <f>E181*H181</f>
        <v>0</v>
      </c>
      <c r="J181" s="127"/>
      <c r="K181" s="128">
        <f>E181*J181</f>
        <v>0</v>
      </c>
      <c r="O181" s="119"/>
      <c r="AZ181" s="129">
        <f>G181</f>
        <v>0</v>
      </c>
      <c r="CZ181" s="81">
        <v>4</v>
      </c>
    </row>
    <row r="182" spans="1:15" ht="12.75">
      <c r="A182" s="130"/>
      <c r="B182" s="131"/>
      <c r="C182" s="192" t="s">
        <v>3166</v>
      </c>
      <c r="D182" s="193"/>
      <c r="E182" s="193"/>
      <c r="F182" s="193"/>
      <c r="G182" s="194"/>
      <c r="I182" s="132"/>
      <c r="K182" s="132"/>
      <c r="L182" s="133" t="s">
        <v>3166</v>
      </c>
      <c r="O182" s="119"/>
    </row>
    <row r="183" spans="1:104" ht="12.75">
      <c r="A183" s="120">
        <v>84</v>
      </c>
      <c r="B183" s="121" t="s">
        <v>3167</v>
      </c>
      <c r="C183" s="122" t="s">
        <v>3111</v>
      </c>
      <c r="D183" s="123" t="s">
        <v>185</v>
      </c>
      <c r="E183" s="124">
        <v>50</v>
      </c>
      <c r="F183" s="125">
        <v>0</v>
      </c>
      <c r="G183" s="126">
        <f>E183*F183</f>
        <v>0</v>
      </c>
      <c r="H183" s="127">
        <v>0</v>
      </c>
      <c r="I183" s="128">
        <f>E183*H183</f>
        <v>0</v>
      </c>
      <c r="J183" s="127"/>
      <c r="K183" s="128">
        <f>E183*J183</f>
        <v>0</v>
      </c>
      <c r="O183" s="119"/>
      <c r="AZ183" s="129">
        <f>G183</f>
        <v>0</v>
      </c>
      <c r="CZ183" s="81">
        <v>4</v>
      </c>
    </row>
    <row r="184" spans="1:15" ht="12.75">
      <c r="A184" s="130"/>
      <c r="B184" s="131"/>
      <c r="C184" s="192" t="s">
        <v>3166</v>
      </c>
      <c r="D184" s="193"/>
      <c r="E184" s="193"/>
      <c r="F184" s="193"/>
      <c r="G184" s="194"/>
      <c r="I184" s="132"/>
      <c r="K184" s="132"/>
      <c r="L184" s="133" t="s">
        <v>3166</v>
      </c>
      <c r="O184" s="119"/>
    </row>
    <row r="185" spans="1:104" ht="12.75">
      <c r="A185" s="120">
        <v>85</v>
      </c>
      <c r="B185" s="121" t="s">
        <v>3168</v>
      </c>
      <c r="C185" s="122" t="s">
        <v>2541</v>
      </c>
      <c r="D185" s="123" t="s">
        <v>1931</v>
      </c>
      <c r="E185" s="124">
        <v>50</v>
      </c>
      <c r="F185" s="125">
        <v>0</v>
      </c>
      <c r="G185" s="126">
        <f>E185*F185</f>
        <v>0</v>
      </c>
      <c r="H185" s="127">
        <v>0</v>
      </c>
      <c r="I185" s="128">
        <f>E185*H185</f>
        <v>0</v>
      </c>
      <c r="J185" s="127"/>
      <c r="K185" s="128">
        <f>E185*J185</f>
        <v>0</v>
      </c>
      <c r="O185" s="119"/>
      <c r="AZ185" s="129">
        <f>G185</f>
        <v>0</v>
      </c>
      <c r="CZ185" s="81">
        <v>4</v>
      </c>
    </row>
    <row r="186" spans="1:15" ht="12.75">
      <c r="A186" s="130"/>
      <c r="B186" s="131"/>
      <c r="C186" s="192" t="s">
        <v>3166</v>
      </c>
      <c r="D186" s="193"/>
      <c r="E186" s="193"/>
      <c r="F186" s="193"/>
      <c r="G186" s="194"/>
      <c r="I186" s="132"/>
      <c r="K186" s="132"/>
      <c r="L186" s="133" t="s">
        <v>3166</v>
      </c>
      <c r="O186" s="119"/>
    </row>
    <row r="187" spans="1:104" ht="12.75">
      <c r="A187" s="120">
        <v>86</v>
      </c>
      <c r="B187" s="121" t="s">
        <v>3169</v>
      </c>
      <c r="C187" s="122" t="s">
        <v>2434</v>
      </c>
      <c r="D187" s="123" t="s">
        <v>1931</v>
      </c>
      <c r="E187" s="124">
        <v>10</v>
      </c>
      <c r="F187" s="125">
        <v>0</v>
      </c>
      <c r="G187" s="126">
        <f>E187*F187</f>
        <v>0</v>
      </c>
      <c r="H187" s="127">
        <v>0</v>
      </c>
      <c r="I187" s="128">
        <f>E187*H187</f>
        <v>0</v>
      </c>
      <c r="J187" s="127"/>
      <c r="K187" s="128">
        <f>E187*J187</f>
        <v>0</v>
      </c>
      <c r="O187" s="119"/>
      <c r="AZ187" s="129">
        <f>G187</f>
        <v>0</v>
      </c>
      <c r="CZ187" s="81">
        <v>4</v>
      </c>
    </row>
    <row r="188" spans="1:15" ht="12.75">
      <c r="A188" s="130"/>
      <c r="B188" s="131"/>
      <c r="C188" s="192" t="s">
        <v>3166</v>
      </c>
      <c r="D188" s="193"/>
      <c r="E188" s="193"/>
      <c r="F188" s="193"/>
      <c r="G188" s="194"/>
      <c r="I188" s="132"/>
      <c r="K188" s="132"/>
      <c r="L188" s="133" t="s">
        <v>3166</v>
      </c>
      <c r="O188" s="119"/>
    </row>
    <row r="189" spans="1:104" ht="12.75">
      <c r="A189" s="120">
        <v>87</v>
      </c>
      <c r="B189" s="121" t="s">
        <v>3170</v>
      </c>
      <c r="C189" s="122" t="s">
        <v>3110</v>
      </c>
      <c r="D189" s="123" t="s">
        <v>185</v>
      </c>
      <c r="E189" s="124">
        <v>15</v>
      </c>
      <c r="F189" s="125">
        <v>0</v>
      </c>
      <c r="G189" s="126">
        <f>E189*F189</f>
        <v>0</v>
      </c>
      <c r="H189" s="127">
        <v>0</v>
      </c>
      <c r="I189" s="128">
        <f>E189*H189</f>
        <v>0</v>
      </c>
      <c r="J189" s="127"/>
      <c r="K189" s="128">
        <f>E189*J189</f>
        <v>0</v>
      </c>
      <c r="O189" s="119"/>
      <c r="AZ189" s="129">
        <f>G189</f>
        <v>0</v>
      </c>
      <c r="CZ189" s="81">
        <v>4</v>
      </c>
    </row>
    <row r="190" spans="1:15" ht="12.75">
      <c r="A190" s="130"/>
      <c r="B190" s="131"/>
      <c r="C190" s="192" t="s">
        <v>3166</v>
      </c>
      <c r="D190" s="193"/>
      <c r="E190" s="193"/>
      <c r="F190" s="193"/>
      <c r="G190" s="194"/>
      <c r="I190" s="132"/>
      <c r="K190" s="132"/>
      <c r="L190" s="133" t="s">
        <v>3166</v>
      </c>
      <c r="O190" s="119"/>
    </row>
    <row r="191" spans="1:104" ht="12.75">
      <c r="A191" s="120">
        <v>88</v>
      </c>
      <c r="B191" s="121" t="s">
        <v>3171</v>
      </c>
      <c r="C191" s="122" t="s">
        <v>3172</v>
      </c>
      <c r="D191" s="123" t="s">
        <v>2491</v>
      </c>
      <c r="E191" s="124">
        <v>1</v>
      </c>
      <c r="F191" s="125">
        <v>0</v>
      </c>
      <c r="G191" s="126">
        <f>E191*F191</f>
        <v>0</v>
      </c>
      <c r="H191" s="127">
        <v>0</v>
      </c>
      <c r="I191" s="128">
        <f>E191*H191</f>
        <v>0</v>
      </c>
      <c r="J191" s="127"/>
      <c r="K191" s="128">
        <f>E191*J191</f>
        <v>0</v>
      </c>
      <c r="O191" s="119"/>
      <c r="AZ191" s="129">
        <f>G191</f>
        <v>0</v>
      </c>
      <c r="CZ191" s="81">
        <v>4</v>
      </c>
    </row>
    <row r="192" spans="1:15" ht="12.75">
      <c r="A192" s="130"/>
      <c r="B192" s="131"/>
      <c r="C192" s="192" t="s">
        <v>3166</v>
      </c>
      <c r="D192" s="193"/>
      <c r="E192" s="193"/>
      <c r="F192" s="193"/>
      <c r="G192" s="194"/>
      <c r="I192" s="132"/>
      <c r="K192" s="132"/>
      <c r="L192" s="133" t="s">
        <v>3166</v>
      </c>
      <c r="O192" s="119"/>
    </row>
    <row r="193" spans="1:104" ht="12.75">
      <c r="A193" s="120">
        <v>89</v>
      </c>
      <c r="B193" s="121" t="s">
        <v>3173</v>
      </c>
      <c r="C193" s="122" t="s">
        <v>3174</v>
      </c>
      <c r="D193" s="123" t="s">
        <v>2491</v>
      </c>
      <c r="E193" s="124">
        <v>1</v>
      </c>
      <c r="F193" s="125">
        <v>0</v>
      </c>
      <c r="G193" s="126">
        <f>E193*F193</f>
        <v>0</v>
      </c>
      <c r="H193" s="127">
        <v>0</v>
      </c>
      <c r="I193" s="128">
        <f>E193*H193</f>
        <v>0</v>
      </c>
      <c r="J193" s="127"/>
      <c r="K193" s="128">
        <f>E193*J193</f>
        <v>0</v>
      </c>
      <c r="O193" s="119"/>
      <c r="AZ193" s="129">
        <f>G193</f>
        <v>0</v>
      </c>
      <c r="CZ193" s="81">
        <v>4</v>
      </c>
    </row>
    <row r="194" spans="1:15" ht="12.75">
      <c r="A194" s="130"/>
      <c r="B194" s="131"/>
      <c r="C194" s="192" t="s">
        <v>3166</v>
      </c>
      <c r="D194" s="193"/>
      <c r="E194" s="193"/>
      <c r="F194" s="193"/>
      <c r="G194" s="194"/>
      <c r="I194" s="132"/>
      <c r="K194" s="132"/>
      <c r="L194" s="133" t="s">
        <v>3166</v>
      </c>
      <c r="O194" s="119"/>
    </row>
    <row r="195" spans="1:104" ht="12.75">
      <c r="A195" s="120">
        <v>90</v>
      </c>
      <c r="B195" s="121" t="s">
        <v>3175</v>
      </c>
      <c r="C195" s="122" t="s">
        <v>3176</v>
      </c>
      <c r="D195" s="123" t="s">
        <v>2491</v>
      </c>
      <c r="E195" s="124">
        <v>1</v>
      </c>
      <c r="F195" s="125">
        <v>0</v>
      </c>
      <c r="G195" s="126">
        <f>E195*F195</f>
        <v>0</v>
      </c>
      <c r="H195" s="127">
        <v>0</v>
      </c>
      <c r="I195" s="128">
        <f>E195*H195</f>
        <v>0</v>
      </c>
      <c r="J195" s="127"/>
      <c r="K195" s="128">
        <f>E195*J195</f>
        <v>0</v>
      </c>
      <c r="O195" s="119"/>
      <c r="AZ195" s="129">
        <f>G195</f>
        <v>0</v>
      </c>
      <c r="CZ195" s="81">
        <v>4</v>
      </c>
    </row>
    <row r="196" spans="1:15" ht="12.75">
      <c r="A196" s="130"/>
      <c r="B196" s="131"/>
      <c r="C196" s="192" t="s">
        <v>3166</v>
      </c>
      <c r="D196" s="193"/>
      <c r="E196" s="193"/>
      <c r="F196" s="193"/>
      <c r="G196" s="194"/>
      <c r="I196" s="132"/>
      <c r="K196" s="132"/>
      <c r="L196" s="133" t="s">
        <v>3166</v>
      </c>
      <c r="O196" s="119"/>
    </row>
    <row r="197" spans="1:104" ht="12.75">
      <c r="A197" s="120">
        <v>91</v>
      </c>
      <c r="B197" s="121" t="s">
        <v>3177</v>
      </c>
      <c r="C197" s="122" t="s">
        <v>2448</v>
      </c>
      <c r="D197" s="123" t="s">
        <v>185</v>
      </c>
      <c r="E197" s="124">
        <v>125</v>
      </c>
      <c r="F197" s="125">
        <v>0</v>
      </c>
      <c r="G197" s="126">
        <f>E197*F197</f>
        <v>0</v>
      </c>
      <c r="H197" s="127">
        <v>0</v>
      </c>
      <c r="I197" s="128">
        <f>E197*H197</f>
        <v>0</v>
      </c>
      <c r="J197" s="127"/>
      <c r="K197" s="128">
        <f>E197*J197</f>
        <v>0</v>
      </c>
      <c r="O197" s="119"/>
      <c r="AZ197" s="129">
        <f>G197</f>
        <v>0</v>
      </c>
      <c r="CZ197" s="81">
        <v>4</v>
      </c>
    </row>
    <row r="198" spans="1:15" ht="12.75">
      <c r="A198" s="130"/>
      <c r="B198" s="131"/>
      <c r="C198" s="192" t="s">
        <v>3166</v>
      </c>
      <c r="D198" s="193"/>
      <c r="E198" s="193"/>
      <c r="F198" s="193"/>
      <c r="G198" s="194"/>
      <c r="I198" s="132"/>
      <c r="K198" s="132"/>
      <c r="L198" s="133" t="s">
        <v>3166</v>
      </c>
      <c r="O198" s="119"/>
    </row>
    <row r="199" spans="1:104" ht="12.75">
      <c r="A199" s="120">
        <v>92</v>
      </c>
      <c r="B199" s="121" t="s">
        <v>1005</v>
      </c>
      <c r="C199" s="122" t="s">
        <v>3116</v>
      </c>
      <c r="D199" s="123" t="s">
        <v>2491</v>
      </c>
      <c r="E199" s="124">
        <v>1</v>
      </c>
      <c r="F199" s="125">
        <v>0</v>
      </c>
      <c r="G199" s="126">
        <f>E199*F199</f>
        <v>0</v>
      </c>
      <c r="H199" s="127">
        <v>0</v>
      </c>
      <c r="I199" s="128">
        <f>E199*H199</f>
        <v>0</v>
      </c>
      <c r="J199" s="127"/>
      <c r="K199" s="128">
        <f>E199*J199</f>
        <v>0</v>
      </c>
      <c r="O199" s="119"/>
      <c r="AZ199" s="129">
        <f>G199</f>
        <v>0</v>
      </c>
      <c r="CZ199" s="81">
        <v>4</v>
      </c>
    </row>
    <row r="200" spans="1:15" ht="12.75">
      <c r="A200" s="130"/>
      <c r="B200" s="131"/>
      <c r="C200" s="192" t="s">
        <v>3166</v>
      </c>
      <c r="D200" s="193"/>
      <c r="E200" s="193"/>
      <c r="F200" s="193"/>
      <c r="G200" s="194"/>
      <c r="I200" s="132"/>
      <c r="K200" s="132"/>
      <c r="L200" s="133" t="s">
        <v>3166</v>
      </c>
      <c r="O200" s="119"/>
    </row>
    <row r="201" spans="1:104" ht="12.75">
      <c r="A201" s="120">
        <v>93</v>
      </c>
      <c r="B201" s="121" t="s">
        <v>1103</v>
      </c>
      <c r="C201" s="122" t="s">
        <v>3178</v>
      </c>
      <c r="D201" s="123" t="s">
        <v>1720</v>
      </c>
      <c r="E201" s="124">
        <v>2</v>
      </c>
      <c r="F201" s="125">
        <v>0</v>
      </c>
      <c r="G201" s="126">
        <f>E201*F201</f>
        <v>0</v>
      </c>
      <c r="H201" s="127">
        <v>0</v>
      </c>
      <c r="I201" s="128">
        <f>E201*H201</f>
        <v>0</v>
      </c>
      <c r="J201" s="127"/>
      <c r="K201" s="128">
        <f>E201*J201</f>
        <v>0</v>
      </c>
      <c r="O201" s="119"/>
      <c r="AZ201" s="129">
        <f>G201</f>
        <v>0</v>
      </c>
      <c r="CZ201" s="81">
        <v>4</v>
      </c>
    </row>
    <row r="202" spans="1:15" ht="12.75">
      <c r="A202" s="130"/>
      <c r="B202" s="131"/>
      <c r="C202" s="192" t="s">
        <v>3166</v>
      </c>
      <c r="D202" s="193"/>
      <c r="E202" s="193"/>
      <c r="F202" s="193"/>
      <c r="G202" s="194"/>
      <c r="I202" s="132"/>
      <c r="K202" s="132"/>
      <c r="L202" s="133" t="s">
        <v>3166</v>
      </c>
      <c r="O202" s="119"/>
    </row>
    <row r="203" spans="1:104" ht="12.75">
      <c r="A203" s="120">
        <v>94</v>
      </c>
      <c r="B203" s="121" t="s">
        <v>1159</v>
      </c>
      <c r="C203" s="122" t="s">
        <v>3179</v>
      </c>
      <c r="D203" s="123" t="s">
        <v>1720</v>
      </c>
      <c r="E203" s="124">
        <v>3</v>
      </c>
      <c r="F203" s="125">
        <v>0</v>
      </c>
      <c r="G203" s="126">
        <f>E203*F203</f>
        <v>0</v>
      </c>
      <c r="H203" s="127">
        <v>0</v>
      </c>
      <c r="I203" s="128">
        <f>E203*H203</f>
        <v>0</v>
      </c>
      <c r="J203" s="127"/>
      <c r="K203" s="128">
        <f>E203*J203</f>
        <v>0</v>
      </c>
      <c r="O203" s="119"/>
      <c r="AZ203" s="129">
        <f>G203</f>
        <v>0</v>
      </c>
      <c r="CZ203" s="81">
        <v>4</v>
      </c>
    </row>
    <row r="204" spans="1:15" ht="12.75">
      <c r="A204" s="130"/>
      <c r="B204" s="131"/>
      <c r="C204" s="192" t="s">
        <v>3166</v>
      </c>
      <c r="D204" s="193"/>
      <c r="E204" s="193"/>
      <c r="F204" s="193"/>
      <c r="G204" s="194"/>
      <c r="I204" s="132"/>
      <c r="K204" s="132"/>
      <c r="L204" s="133" t="s">
        <v>3166</v>
      </c>
      <c r="O204" s="119"/>
    </row>
    <row r="205" spans="1:104" ht="12.75">
      <c r="A205" s="120">
        <v>95</v>
      </c>
      <c r="B205" s="121" t="s">
        <v>3180</v>
      </c>
      <c r="C205" s="122" t="s">
        <v>3181</v>
      </c>
      <c r="D205" s="123" t="s">
        <v>1720</v>
      </c>
      <c r="E205" s="124">
        <v>2</v>
      </c>
      <c r="F205" s="125">
        <v>0</v>
      </c>
      <c r="G205" s="126">
        <f>E205*F205</f>
        <v>0</v>
      </c>
      <c r="H205" s="127">
        <v>0</v>
      </c>
      <c r="I205" s="128">
        <f>E205*H205</f>
        <v>0</v>
      </c>
      <c r="J205" s="127"/>
      <c r="K205" s="128">
        <f>E205*J205</f>
        <v>0</v>
      </c>
      <c r="O205" s="119"/>
      <c r="AZ205" s="129">
        <f>G205</f>
        <v>0</v>
      </c>
      <c r="CZ205" s="81">
        <v>4</v>
      </c>
    </row>
    <row r="206" spans="1:15" ht="12.75">
      <c r="A206" s="130"/>
      <c r="B206" s="131"/>
      <c r="C206" s="192" t="s">
        <v>3166</v>
      </c>
      <c r="D206" s="193"/>
      <c r="E206" s="193"/>
      <c r="F206" s="193"/>
      <c r="G206" s="194"/>
      <c r="I206" s="132"/>
      <c r="K206" s="132"/>
      <c r="L206" s="133" t="s">
        <v>3166</v>
      </c>
      <c r="O206" s="119"/>
    </row>
    <row r="207" spans="1:104" ht="12.75">
      <c r="A207" s="120">
        <v>96</v>
      </c>
      <c r="B207" s="121" t="s">
        <v>3182</v>
      </c>
      <c r="C207" s="122" t="s">
        <v>3183</v>
      </c>
      <c r="D207" s="123" t="s">
        <v>185</v>
      </c>
      <c r="E207" s="124">
        <v>40</v>
      </c>
      <c r="F207" s="125">
        <v>0</v>
      </c>
      <c r="G207" s="126">
        <f>E207*F207</f>
        <v>0</v>
      </c>
      <c r="H207" s="127">
        <v>0</v>
      </c>
      <c r="I207" s="128">
        <f>E207*H207</f>
        <v>0</v>
      </c>
      <c r="J207" s="127"/>
      <c r="K207" s="128">
        <f>E207*J207</f>
        <v>0</v>
      </c>
      <c r="O207" s="119"/>
      <c r="AZ207" s="129">
        <f>G207</f>
        <v>0</v>
      </c>
      <c r="CZ207" s="81">
        <v>4</v>
      </c>
    </row>
    <row r="208" spans="1:15" ht="12.75">
      <c r="A208" s="130"/>
      <c r="B208" s="131"/>
      <c r="C208" s="192" t="s">
        <v>3184</v>
      </c>
      <c r="D208" s="193"/>
      <c r="E208" s="193"/>
      <c r="F208" s="193"/>
      <c r="G208" s="194"/>
      <c r="I208" s="132"/>
      <c r="K208" s="132"/>
      <c r="L208" s="133" t="s">
        <v>3184</v>
      </c>
      <c r="O208" s="119"/>
    </row>
    <row r="209" spans="1:104" ht="22.5">
      <c r="A209" s="120">
        <v>97</v>
      </c>
      <c r="B209" s="121" t="s">
        <v>3185</v>
      </c>
      <c r="C209" s="122" t="s">
        <v>3186</v>
      </c>
      <c r="D209" s="123" t="s">
        <v>1931</v>
      </c>
      <c r="E209" s="124">
        <v>40</v>
      </c>
      <c r="F209" s="125">
        <v>0</v>
      </c>
      <c r="G209" s="126">
        <f>E209*F209</f>
        <v>0</v>
      </c>
      <c r="H209" s="127">
        <v>0</v>
      </c>
      <c r="I209" s="128">
        <f>E209*H209</f>
        <v>0</v>
      </c>
      <c r="J209" s="127"/>
      <c r="K209" s="128">
        <f>E209*J209</f>
        <v>0</v>
      </c>
      <c r="O209" s="119"/>
      <c r="AZ209" s="129">
        <f>G209</f>
        <v>0</v>
      </c>
      <c r="CZ209" s="81">
        <v>4</v>
      </c>
    </row>
    <row r="210" spans="1:15" ht="12.75">
      <c r="A210" s="130"/>
      <c r="B210" s="131"/>
      <c r="C210" s="192" t="s">
        <v>3184</v>
      </c>
      <c r="D210" s="193"/>
      <c r="E210" s="193"/>
      <c r="F210" s="193"/>
      <c r="G210" s="194"/>
      <c r="I210" s="132"/>
      <c r="K210" s="132"/>
      <c r="L210" s="133" t="s">
        <v>3184</v>
      </c>
      <c r="O210" s="119"/>
    </row>
    <row r="211" spans="1:104" ht="12.75">
      <c r="A211" s="120">
        <v>98</v>
      </c>
      <c r="B211" s="121" t="s">
        <v>3187</v>
      </c>
      <c r="C211" s="122" t="s">
        <v>3188</v>
      </c>
      <c r="D211" s="123" t="s">
        <v>1931</v>
      </c>
      <c r="E211" s="124">
        <v>320</v>
      </c>
      <c r="F211" s="125">
        <v>0</v>
      </c>
      <c r="G211" s="126">
        <f>E211*F211</f>
        <v>0</v>
      </c>
      <c r="H211" s="127">
        <v>0</v>
      </c>
      <c r="I211" s="128">
        <f>E211*H211</f>
        <v>0</v>
      </c>
      <c r="J211" s="127"/>
      <c r="K211" s="128">
        <f>E211*J211</f>
        <v>0</v>
      </c>
      <c r="O211" s="119"/>
      <c r="AZ211" s="129">
        <f>G211</f>
        <v>0</v>
      </c>
      <c r="CZ211" s="81">
        <v>4</v>
      </c>
    </row>
    <row r="212" spans="1:15" ht="12.75">
      <c r="A212" s="130"/>
      <c r="B212" s="131"/>
      <c r="C212" s="192" t="s">
        <v>3184</v>
      </c>
      <c r="D212" s="193"/>
      <c r="E212" s="193"/>
      <c r="F212" s="193"/>
      <c r="G212" s="194"/>
      <c r="I212" s="132"/>
      <c r="K212" s="132"/>
      <c r="L212" s="133" t="s">
        <v>3184</v>
      </c>
      <c r="O212" s="119"/>
    </row>
    <row r="213" spans="1:104" ht="22.5">
      <c r="A213" s="120">
        <v>99</v>
      </c>
      <c r="B213" s="121" t="s">
        <v>3189</v>
      </c>
      <c r="C213" s="122" t="s">
        <v>2478</v>
      </c>
      <c r="D213" s="123" t="s">
        <v>2476</v>
      </c>
      <c r="E213" s="124">
        <v>1</v>
      </c>
      <c r="F213" s="125">
        <v>0</v>
      </c>
      <c r="G213" s="126">
        <f>E213*F213</f>
        <v>0</v>
      </c>
      <c r="H213" s="127">
        <v>0</v>
      </c>
      <c r="I213" s="128">
        <f>E213*H213</f>
        <v>0</v>
      </c>
      <c r="J213" s="127"/>
      <c r="K213" s="128">
        <f>E213*J213</f>
        <v>0</v>
      </c>
      <c r="O213" s="119"/>
      <c r="AZ213" s="129">
        <f>G213</f>
        <v>0</v>
      </c>
      <c r="CZ213" s="81">
        <v>4</v>
      </c>
    </row>
    <row r="214" spans="1:15" ht="12.75">
      <c r="A214" s="130"/>
      <c r="B214" s="131"/>
      <c r="C214" s="192" t="s">
        <v>3184</v>
      </c>
      <c r="D214" s="193"/>
      <c r="E214" s="193"/>
      <c r="F214" s="193"/>
      <c r="G214" s="194"/>
      <c r="I214" s="132"/>
      <c r="K214" s="132"/>
      <c r="L214" s="133" t="s">
        <v>3184</v>
      </c>
      <c r="O214" s="119"/>
    </row>
    <row r="215" spans="1:104" ht="12.75">
      <c r="A215" s="120">
        <v>100</v>
      </c>
      <c r="B215" s="121" t="s">
        <v>3190</v>
      </c>
      <c r="C215" s="122" t="s">
        <v>2450</v>
      </c>
      <c r="D215" s="123" t="s">
        <v>1931</v>
      </c>
      <c r="E215" s="124">
        <v>80</v>
      </c>
      <c r="F215" s="125">
        <v>0</v>
      </c>
      <c r="G215" s="126">
        <f>E215*F215</f>
        <v>0</v>
      </c>
      <c r="H215" s="127">
        <v>0</v>
      </c>
      <c r="I215" s="128">
        <f>E215*H215</f>
        <v>0</v>
      </c>
      <c r="J215" s="127"/>
      <c r="K215" s="128">
        <f>E215*J215</f>
        <v>0</v>
      </c>
      <c r="O215" s="119"/>
      <c r="AZ215" s="129">
        <f>G215</f>
        <v>0</v>
      </c>
      <c r="CZ215" s="81">
        <v>4</v>
      </c>
    </row>
    <row r="216" spans="1:15" ht="12.75">
      <c r="A216" s="130"/>
      <c r="B216" s="131"/>
      <c r="C216" s="192" t="s">
        <v>3184</v>
      </c>
      <c r="D216" s="193"/>
      <c r="E216" s="193"/>
      <c r="F216" s="193"/>
      <c r="G216" s="194"/>
      <c r="I216" s="132"/>
      <c r="K216" s="132"/>
      <c r="L216" s="133" t="s">
        <v>3184</v>
      </c>
      <c r="O216" s="119"/>
    </row>
    <row r="217" spans="1:104" ht="12.75">
      <c r="A217" s="120">
        <v>101</v>
      </c>
      <c r="B217" s="121" t="s">
        <v>3191</v>
      </c>
      <c r="C217" s="122" t="s">
        <v>2451</v>
      </c>
      <c r="D217" s="123" t="s">
        <v>1931</v>
      </c>
      <c r="E217" s="124">
        <v>15</v>
      </c>
      <c r="F217" s="125">
        <v>0</v>
      </c>
      <c r="G217" s="126">
        <f>E217*F217</f>
        <v>0</v>
      </c>
      <c r="H217" s="127">
        <v>0</v>
      </c>
      <c r="I217" s="128">
        <f>E217*H217</f>
        <v>0</v>
      </c>
      <c r="J217" s="127"/>
      <c r="K217" s="128">
        <f>E217*J217</f>
        <v>0</v>
      </c>
      <c r="O217" s="119"/>
      <c r="AZ217" s="129">
        <f>G217</f>
        <v>0</v>
      </c>
      <c r="CZ217" s="81">
        <v>4</v>
      </c>
    </row>
    <row r="218" spans="1:15" ht="12.75">
      <c r="A218" s="130"/>
      <c r="B218" s="131"/>
      <c r="C218" s="192" t="s">
        <v>3184</v>
      </c>
      <c r="D218" s="193"/>
      <c r="E218" s="193"/>
      <c r="F218" s="193"/>
      <c r="G218" s="194"/>
      <c r="I218" s="132"/>
      <c r="K218" s="132"/>
      <c r="L218" s="133" t="s">
        <v>3184</v>
      </c>
      <c r="O218" s="119"/>
    </row>
    <row r="219" spans="1:104" ht="12.75">
      <c r="A219" s="120">
        <v>102</v>
      </c>
      <c r="B219" s="121" t="s">
        <v>3192</v>
      </c>
      <c r="C219" s="122" t="s">
        <v>3193</v>
      </c>
      <c r="D219" s="123" t="s">
        <v>1720</v>
      </c>
      <c r="E219" s="124">
        <v>50</v>
      </c>
      <c r="F219" s="125">
        <v>0</v>
      </c>
      <c r="G219" s="126">
        <f>E219*F219</f>
        <v>0</v>
      </c>
      <c r="H219" s="127">
        <v>0</v>
      </c>
      <c r="I219" s="128">
        <f>E219*H219</f>
        <v>0</v>
      </c>
      <c r="J219" s="127"/>
      <c r="K219" s="128">
        <f>E219*J219</f>
        <v>0</v>
      </c>
      <c r="O219" s="119"/>
      <c r="AZ219" s="129">
        <f>G219</f>
        <v>0</v>
      </c>
      <c r="CZ219" s="81">
        <v>4</v>
      </c>
    </row>
    <row r="220" spans="1:15" ht="12.75">
      <c r="A220" s="130"/>
      <c r="B220" s="131"/>
      <c r="C220" s="192" t="s">
        <v>3184</v>
      </c>
      <c r="D220" s="193"/>
      <c r="E220" s="193"/>
      <c r="F220" s="193"/>
      <c r="G220" s="194"/>
      <c r="I220" s="132"/>
      <c r="K220" s="132"/>
      <c r="L220" s="133" t="s">
        <v>3184</v>
      </c>
      <c r="O220" s="119"/>
    </row>
    <row r="221" spans="1:104" ht="12.75">
      <c r="A221" s="120">
        <v>103</v>
      </c>
      <c r="B221" s="121" t="s">
        <v>3194</v>
      </c>
      <c r="C221" s="122" t="s">
        <v>2612</v>
      </c>
      <c r="D221" s="123" t="s">
        <v>2491</v>
      </c>
      <c r="E221" s="124">
        <v>1</v>
      </c>
      <c r="F221" s="125">
        <v>0</v>
      </c>
      <c r="G221" s="126">
        <f>E221*F221</f>
        <v>0</v>
      </c>
      <c r="H221" s="127">
        <v>0</v>
      </c>
      <c r="I221" s="128">
        <f>E221*H221</f>
        <v>0</v>
      </c>
      <c r="J221" s="127"/>
      <c r="K221" s="128">
        <f>E221*J221</f>
        <v>0</v>
      </c>
      <c r="O221" s="119"/>
      <c r="AZ221" s="129">
        <f>G221</f>
        <v>0</v>
      </c>
      <c r="CZ221" s="81">
        <v>4</v>
      </c>
    </row>
    <row r="222" spans="1:15" ht="12.75">
      <c r="A222" s="130"/>
      <c r="B222" s="131"/>
      <c r="C222" s="192" t="s">
        <v>3184</v>
      </c>
      <c r="D222" s="193"/>
      <c r="E222" s="193"/>
      <c r="F222" s="193"/>
      <c r="G222" s="194"/>
      <c r="I222" s="132"/>
      <c r="K222" s="132"/>
      <c r="L222" s="133" t="s">
        <v>3184</v>
      </c>
      <c r="O222" s="119"/>
    </row>
    <row r="223" spans="1:104" ht="13.5" customHeight="1">
      <c r="A223" s="120">
        <v>104</v>
      </c>
      <c r="B223" s="121" t="s">
        <v>3195</v>
      </c>
      <c r="C223" s="122" t="s">
        <v>49</v>
      </c>
      <c r="D223" s="123" t="s">
        <v>50</v>
      </c>
      <c r="E223" s="124">
        <v>1</v>
      </c>
      <c r="F223" s="125">
        <v>0</v>
      </c>
      <c r="G223" s="126">
        <f>E223*F223</f>
        <v>0</v>
      </c>
      <c r="H223" s="127"/>
      <c r="I223" s="128">
        <f>E223*H223</f>
        <v>0</v>
      </c>
      <c r="J223" s="127"/>
      <c r="K223" s="128">
        <f>E223*J223</f>
        <v>0</v>
      </c>
      <c r="O223" s="119"/>
      <c r="AZ223" s="129">
        <f>G223</f>
        <v>0</v>
      </c>
      <c r="CZ223" s="81">
        <v>76</v>
      </c>
    </row>
    <row r="224" spans="1:15" ht="12.75">
      <c r="A224" s="130"/>
      <c r="B224" s="131"/>
      <c r="C224" s="192" t="s">
        <v>3184</v>
      </c>
      <c r="D224" s="193"/>
      <c r="E224" s="193"/>
      <c r="F224" s="193"/>
      <c r="G224" s="194"/>
      <c r="I224" s="132"/>
      <c r="K224" s="132"/>
      <c r="L224" s="133" t="s">
        <v>3184</v>
      </c>
      <c r="O224" s="119"/>
    </row>
    <row r="225" spans="1:104" ht="12.75">
      <c r="A225" s="120">
        <v>105</v>
      </c>
      <c r="B225" s="121" t="s">
        <v>3196</v>
      </c>
      <c r="C225" s="122" t="s">
        <v>2614</v>
      </c>
      <c r="D225" s="123" t="s">
        <v>1720</v>
      </c>
      <c r="E225" s="124">
        <v>12</v>
      </c>
      <c r="F225" s="125">
        <v>0</v>
      </c>
      <c r="G225" s="126">
        <f>E225*F225</f>
        <v>0</v>
      </c>
      <c r="H225" s="127">
        <v>0</v>
      </c>
      <c r="I225" s="128">
        <f>E225*H225</f>
        <v>0</v>
      </c>
      <c r="J225" s="127"/>
      <c r="K225" s="128">
        <f>E225*J225</f>
        <v>0</v>
      </c>
      <c r="O225" s="119"/>
      <c r="AZ225" s="129">
        <f>G225</f>
        <v>0</v>
      </c>
      <c r="CZ225" s="81">
        <v>4</v>
      </c>
    </row>
    <row r="226" spans="1:15" ht="12.75">
      <c r="A226" s="130"/>
      <c r="B226" s="131"/>
      <c r="C226" s="192" t="s">
        <v>3184</v>
      </c>
      <c r="D226" s="193"/>
      <c r="E226" s="193"/>
      <c r="F226" s="193"/>
      <c r="G226" s="194"/>
      <c r="I226" s="132"/>
      <c r="K226" s="132"/>
      <c r="L226" s="133" t="s">
        <v>3184</v>
      </c>
      <c r="O226" s="119"/>
    </row>
    <row r="227" spans="1:104" ht="12.75">
      <c r="A227" s="120">
        <v>106</v>
      </c>
      <c r="B227" s="121" t="s">
        <v>2775</v>
      </c>
      <c r="C227" s="122" t="s">
        <v>2776</v>
      </c>
      <c r="D227" s="123" t="s">
        <v>57</v>
      </c>
      <c r="E227" s="124">
        <v>1</v>
      </c>
      <c r="F227" s="125">
        <v>0</v>
      </c>
      <c r="G227" s="126">
        <f>E227*F227</f>
        <v>0</v>
      </c>
      <c r="H227" s="127">
        <v>0</v>
      </c>
      <c r="I227" s="128">
        <f>E227*H227</f>
        <v>0</v>
      </c>
      <c r="J227" s="127"/>
      <c r="K227" s="128">
        <f>E227*J227</f>
        <v>0</v>
      </c>
      <c r="O227" s="119"/>
      <c r="AZ227" s="129">
        <f>G227</f>
        <v>0</v>
      </c>
      <c r="CZ227" s="81">
        <v>4</v>
      </c>
    </row>
    <row r="228" spans="1:104" ht="12.75">
      <c r="A228" s="120">
        <v>107</v>
      </c>
      <c r="B228" s="121" t="s">
        <v>2777</v>
      </c>
      <c r="C228" s="122" t="s">
        <v>3197</v>
      </c>
      <c r="D228" s="123" t="s">
        <v>57</v>
      </c>
      <c r="E228" s="124">
        <v>1</v>
      </c>
      <c r="F228" s="125">
        <v>0</v>
      </c>
      <c r="G228" s="126">
        <f>E228*F228</f>
        <v>0</v>
      </c>
      <c r="H228" s="127">
        <v>0</v>
      </c>
      <c r="I228" s="128">
        <f>E228*H228</f>
        <v>0</v>
      </c>
      <c r="J228" s="127"/>
      <c r="K228" s="128">
        <f>E228*J228</f>
        <v>0</v>
      </c>
      <c r="O228" s="119"/>
      <c r="AZ228" s="129">
        <f>G228</f>
        <v>0</v>
      </c>
      <c r="CZ228" s="81">
        <v>4</v>
      </c>
    </row>
    <row r="229" spans="1:104" ht="12.75">
      <c r="A229" s="120">
        <v>108</v>
      </c>
      <c r="B229" s="121" t="s">
        <v>2778</v>
      </c>
      <c r="C229" s="122" t="s">
        <v>2779</v>
      </c>
      <c r="D229" s="123" t="s">
        <v>2780</v>
      </c>
      <c r="E229" s="124">
        <v>1</v>
      </c>
      <c r="F229" s="125">
        <v>0</v>
      </c>
      <c r="G229" s="126">
        <f>E229*F229</f>
        <v>0</v>
      </c>
      <c r="H229" s="127">
        <v>0</v>
      </c>
      <c r="I229" s="128">
        <f>E229*H229</f>
        <v>0</v>
      </c>
      <c r="J229" s="127"/>
      <c r="K229" s="128">
        <f>E229*J229</f>
        <v>0</v>
      </c>
      <c r="O229" s="119"/>
      <c r="AZ229" s="129">
        <f>G229</f>
        <v>0</v>
      </c>
      <c r="CZ229" s="81">
        <v>4</v>
      </c>
    </row>
    <row r="230" spans="1:104" ht="12.75">
      <c r="A230" s="120">
        <v>109</v>
      </c>
      <c r="B230" s="121" t="s">
        <v>2847</v>
      </c>
      <c r="C230" s="122" t="s">
        <v>2430</v>
      </c>
      <c r="D230" s="123" t="s">
        <v>1931</v>
      </c>
      <c r="E230" s="124">
        <v>27</v>
      </c>
      <c r="F230" s="125">
        <v>0</v>
      </c>
      <c r="G230" s="126">
        <f>E230*F230</f>
        <v>0</v>
      </c>
      <c r="H230" s="127">
        <v>0</v>
      </c>
      <c r="I230" s="128">
        <f>E230*H230</f>
        <v>0</v>
      </c>
      <c r="J230" s="127"/>
      <c r="K230" s="128">
        <f>E230*J230</f>
        <v>0</v>
      </c>
      <c r="O230" s="119"/>
      <c r="AZ230" s="129">
        <f>G230</f>
        <v>0</v>
      </c>
      <c r="CZ230" s="81">
        <v>3</v>
      </c>
    </row>
    <row r="231" spans="1:15" ht="12.75">
      <c r="A231" s="130"/>
      <c r="B231" s="131"/>
      <c r="C231" s="192" t="s">
        <v>3108</v>
      </c>
      <c r="D231" s="193"/>
      <c r="E231" s="193"/>
      <c r="F231" s="193"/>
      <c r="G231" s="194"/>
      <c r="I231" s="132"/>
      <c r="K231" s="132"/>
      <c r="L231" s="133" t="s">
        <v>3108</v>
      </c>
      <c r="O231" s="119"/>
    </row>
    <row r="232" spans="1:104" ht="12.75">
      <c r="A232" s="120">
        <v>110</v>
      </c>
      <c r="B232" s="121" t="s">
        <v>2848</v>
      </c>
      <c r="C232" s="122" t="s">
        <v>2432</v>
      </c>
      <c r="D232" s="123" t="s">
        <v>1931</v>
      </c>
      <c r="E232" s="124">
        <v>64</v>
      </c>
      <c r="F232" s="125">
        <v>0</v>
      </c>
      <c r="G232" s="126">
        <f>E232*F232</f>
        <v>0</v>
      </c>
      <c r="H232" s="127">
        <v>0</v>
      </c>
      <c r="I232" s="128">
        <f>E232*H232</f>
        <v>0</v>
      </c>
      <c r="J232" s="127"/>
      <c r="K232" s="128">
        <f>E232*J232</f>
        <v>0</v>
      </c>
      <c r="O232" s="119"/>
      <c r="AZ232" s="129">
        <f>G232</f>
        <v>0</v>
      </c>
      <c r="CZ232" s="81">
        <v>3</v>
      </c>
    </row>
    <row r="233" spans="1:15" ht="12.75">
      <c r="A233" s="130"/>
      <c r="B233" s="131"/>
      <c r="C233" s="192" t="s">
        <v>3108</v>
      </c>
      <c r="D233" s="193"/>
      <c r="E233" s="193"/>
      <c r="F233" s="193"/>
      <c r="G233" s="194"/>
      <c r="I233" s="132"/>
      <c r="K233" s="132"/>
      <c r="L233" s="133" t="s">
        <v>3108</v>
      </c>
      <c r="O233" s="119"/>
    </row>
    <row r="234" spans="1:104" ht="12.75">
      <c r="A234" s="120">
        <v>111</v>
      </c>
      <c r="B234" s="121" t="s">
        <v>2849</v>
      </c>
      <c r="C234" s="122" t="s">
        <v>3109</v>
      </c>
      <c r="D234" s="123" t="s">
        <v>185</v>
      </c>
      <c r="E234" s="124">
        <v>15</v>
      </c>
      <c r="F234" s="125">
        <v>0</v>
      </c>
      <c r="G234" s="126">
        <f>E234*F234</f>
        <v>0</v>
      </c>
      <c r="H234" s="127">
        <v>0</v>
      </c>
      <c r="I234" s="128">
        <f>E234*H234</f>
        <v>0</v>
      </c>
      <c r="J234" s="127"/>
      <c r="K234" s="128">
        <f>E234*J234</f>
        <v>0</v>
      </c>
      <c r="O234" s="119"/>
      <c r="AZ234" s="129">
        <f>G234</f>
        <v>0</v>
      </c>
      <c r="CZ234" s="81">
        <v>3</v>
      </c>
    </row>
    <row r="235" spans="1:15" ht="12.75">
      <c r="A235" s="130"/>
      <c r="B235" s="131"/>
      <c r="C235" s="192" t="s">
        <v>3108</v>
      </c>
      <c r="D235" s="193"/>
      <c r="E235" s="193"/>
      <c r="F235" s="193"/>
      <c r="G235" s="194"/>
      <c r="I235" s="132"/>
      <c r="K235" s="132"/>
      <c r="L235" s="133" t="s">
        <v>3108</v>
      </c>
      <c r="O235" s="119"/>
    </row>
    <row r="236" spans="1:104" ht="12.75">
      <c r="A236" s="120">
        <v>112</v>
      </c>
      <c r="B236" s="121" t="s">
        <v>2850</v>
      </c>
      <c r="C236" s="122" t="s">
        <v>3110</v>
      </c>
      <c r="D236" s="123" t="s">
        <v>185</v>
      </c>
      <c r="E236" s="124">
        <v>450</v>
      </c>
      <c r="F236" s="125">
        <v>0</v>
      </c>
      <c r="G236" s="126">
        <f>E236*F236</f>
        <v>0</v>
      </c>
      <c r="H236" s="127">
        <v>0</v>
      </c>
      <c r="I236" s="128">
        <f>E236*H236</f>
        <v>0</v>
      </c>
      <c r="J236" s="127"/>
      <c r="K236" s="128">
        <f>E236*J236</f>
        <v>0</v>
      </c>
      <c r="O236" s="119"/>
      <c r="AZ236" s="129">
        <f>G236</f>
        <v>0</v>
      </c>
      <c r="CZ236" s="81">
        <v>3</v>
      </c>
    </row>
    <row r="237" spans="1:15" ht="12.75">
      <c r="A237" s="130"/>
      <c r="B237" s="131"/>
      <c r="C237" s="192" t="s">
        <v>3108</v>
      </c>
      <c r="D237" s="193"/>
      <c r="E237" s="193"/>
      <c r="F237" s="193"/>
      <c r="G237" s="194"/>
      <c r="I237" s="132"/>
      <c r="K237" s="132"/>
      <c r="L237" s="133" t="s">
        <v>3108</v>
      </c>
      <c r="O237" s="119"/>
    </row>
    <row r="238" spans="1:104" ht="12.75">
      <c r="A238" s="120">
        <v>113</v>
      </c>
      <c r="B238" s="121" t="s">
        <v>2851</v>
      </c>
      <c r="C238" s="122" t="s">
        <v>2450</v>
      </c>
      <c r="D238" s="123" t="s">
        <v>1931</v>
      </c>
      <c r="E238" s="124">
        <v>100</v>
      </c>
      <c r="F238" s="125">
        <v>0</v>
      </c>
      <c r="G238" s="126">
        <f>E238*F238</f>
        <v>0</v>
      </c>
      <c r="H238" s="127">
        <v>0</v>
      </c>
      <c r="I238" s="128">
        <f>E238*H238</f>
        <v>0</v>
      </c>
      <c r="J238" s="127"/>
      <c r="K238" s="128">
        <f>E238*J238</f>
        <v>0</v>
      </c>
      <c r="O238" s="119"/>
      <c r="AZ238" s="129">
        <f>G238</f>
        <v>0</v>
      </c>
      <c r="CZ238" s="81">
        <v>3</v>
      </c>
    </row>
    <row r="239" spans="1:15" ht="12.75">
      <c r="A239" s="130"/>
      <c r="B239" s="131"/>
      <c r="C239" s="192" t="s">
        <v>3108</v>
      </c>
      <c r="D239" s="193"/>
      <c r="E239" s="193"/>
      <c r="F239" s="193"/>
      <c r="G239" s="194"/>
      <c r="I239" s="132"/>
      <c r="K239" s="132"/>
      <c r="L239" s="133" t="s">
        <v>3108</v>
      </c>
      <c r="O239" s="119"/>
    </row>
    <row r="240" spans="1:104" ht="12.75">
      <c r="A240" s="120">
        <v>114</v>
      </c>
      <c r="B240" s="121" t="s">
        <v>2852</v>
      </c>
      <c r="C240" s="122" t="s">
        <v>3111</v>
      </c>
      <c r="D240" s="123" t="s">
        <v>185</v>
      </c>
      <c r="E240" s="124">
        <v>35</v>
      </c>
      <c r="F240" s="125">
        <v>0</v>
      </c>
      <c r="G240" s="126">
        <f>E240*F240</f>
        <v>0</v>
      </c>
      <c r="H240" s="127">
        <v>0</v>
      </c>
      <c r="I240" s="128">
        <f>E240*H240</f>
        <v>0</v>
      </c>
      <c r="J240" s="127"/>
      <c r="K240" s="128">
        <f>E240*J240</f>
        <v>0</v>
      </c>
      <c r="O240" s="119"/>
      <c r="AZ240" s="129">
        <f>G240</f>
        <v>0</v>
      </c>
      <c r="CZ240" s="81">
        <v>3</v>
      </c>
    </row>
    <row r="241" spans="1:15" ht="12.75">
      <c r="A241" s="130"/>
      <c r="B241" s="131"/>
      <c r="C241" s="192" t="s">
        <v>3108</v>
      </c>
      <c r="D241" s="193"/>
      <c r="E241" s="193"/>
      <c r="F241" s="193"/>
      <c r="G241" s="194"/>
      <c r="I241" s="132"/>
      <c r="K241" s="132"/>
      <c r="L241" s="133" t="s">
        <v>3108</v>
      </c>
      <c r="O241" s="119"/>
    </row>
    <row r="242" spans="1:104" ht="12.75">
      <c r="A242" s="120">
        <v>115</v>
      </c>
      <c r="B242" s="121" t="s">
        <v>2853</v>
      </c>
      <c r="C242" s="122" t="s">
        <v>2541</v>
      </c>
      <c r="D242" s="123" t="s">
        <v>1931</v>
      </c>
      <c r="E242" s="124">
        <v>35</v>
      </c>
      <c r="F242" s="125">
        <v>0</v>
      </c>
      <c r="G242" s="126">
        <f>E242*F242</f>
        <v>0</v>
      </c>
      <c r="H242" s="127">
        <v>0</v>
      </c>
      <c r="I242" s="128">
        <f>E242*H242</f>
        <v>0</v>
      </c>
      <c r="J242" s="127"/>
      <c r="K242" s="128">
        <f>E242*J242</f>
        <v>0</v>
      </c>
      <c r="O242" s="119"/>
      <c r="AZ242" s="129">
        <f>G242</f>
        <v>0</v>
      </c>
      <c r="CZ242" s="81">
        <v>3</v>
      </c>
    </row>
    <row r="243" spans="1:15" ht="12.75">
      <c r="A243" s="130"/>
      <c r="B243" s="131"/>
      <c r="C243" s="192" t="s">
        <v>3108</v>
      </c>
      <c r="D243" s="193"/>
      <c r="E243" s="193"/>
      <c r="F243" s="193"/>
      <c r="G243" s="194"/>
      <c r="I243" s="132"/>
      <c r="K243" s="132"/>
      <c r="L243" s="133" t="s">
        <v>3108</v>
      </c>
      <c r="O243" s="119"/>
    </row>
    <row r="244" spans="1:104" ht="22.5">
      <c r="A244" s="120">
        <v>116</v>
      </c>
      <c r="B244" s="121" t="s">
        <v>2854</v>
      </c>
      <c r="C244" s="122" t="s">
        <v>3112</v>
      </c>
      <c r="D244" s="123" t="s">
        <v>1931</v>
      </c>
      <c r="E244" s="124">
        <v>10</v>
      </c>
      <c r="F244" s="125">
        <v>0</v>
      </c>
      <c r="G244" s="126">
        <f>E244*F244</f>
        <v>0</v>
      </c>
      <c r="H244" s="127">
        <v>0</v>
      </c>
      <c r="I244" s="128">
        <f>E244*H244</f>
        <v>0</v>
      </c>
      <c r="J244" s="127"/>
      <c r="K244" s="128">
        <f>E244*J244</f>
        <v>0</v>
      </c>
      <c r="O244" s="119"/>
      <c r="AZ244" s="129">
        <f>G244</f>
        <v>0</v>
      </c>
      <c r="CZ244" s="81">
        <v>3</v>
      </c>
    </row>
    <row r="245" spans="1:15" ht="12.75">
      <c r="A245" s="130"/>
      <c r="B245" s="131"/>
      <c r="C245" s="192" t="s">
        <v>3108</v>
      </c>
      <c r="D245" s="193"/>
      <c r="E245" s="193"/>
      <c r="F245" s="193"/>
      <c r="G245" s="194"/>
      <c r="I245" s="132"/>
      <c r="K245" s="132"/>
      <c r="L245" s="133" t="s">
        <v>3108</v>
      </c>
      <c r="O245" s="119"/>
    </row>
    <row r="246" spans="1:104" ht="12.75">
      <c r="A246" s="120">
        <v>117</v>
      </c>
      <c r="B246" s="121" t="s">
        <v>2855</v>
      </c>
      <c r="C246" s="122" t="s">
        <v>3113</v>
      </c>
      <c r="D246" s="123" t="s">
        <v>1931</v>
      </c>
      <c r="E246" s="124">
        <v>2</v>
      </c>
      <c r="F246" s="125">
        <v>0</v>
      </c>
      <c r="G246" s="126">
        <f>E246*F246</f>
        <v>0</v>
      </c>
      <c r="H246" s="127">
        <v>0</v>
      </c>
      <c r="I246" s="128">
        <f>E246*H246</f>
        <v>0</v>
      </c>
      <c r="J246" s="127"/>
      <c r="K246" s="128">
        <f>E246*J246</f>
        <v>0</v>
      </c>
      <c r="O246" s="119"/>
      <c r="AZ246" s="129">
        <f>G246</f>
        <v>0</v>
      </c>
      <c r="CZ246" s="81">
        <v>3</v>
      </c>
    </row>
    <row r="247" spans="1:15" ht="12.75">
      <c r="A247" s="130"/>
      <c r="B247" s="131"/>
      <c r="C247" s="192" t="s">
        <v>3108</v>
      </c>
      <c r="D247" s="193"/>
      <c r="E247" s="193"/>
      <c r="F247" s="193"/>
      <c r="G247" s="194"/>
      <c r="I247" s="132"/>
      <c r="K247" s="132"/>
      <c r="L247" s="133" t="s">
        <v>3108</v>
      </c>
      <c r="O247" s="119"/>
    </row>
    <row r="248" spans="1:104" ht="12.75">
      <c r="A248" s="120">
        <v>118</v>
      </c>
      <c r="B248" s="121" t="s">
        <v>2856</v>
      </c>
      <c r="C248" s="122" t="s">
        <v>3114</v>
      </c>
      <c r="D248" s="123" t="s">
        <v>1931</v>
      </c>
      <c r="E248" s="124">
        <v>3</v>
      </c>
      <c r="F248" s="125">
        <v>0</v>
      </c>
      <c r="G248" s="126">
        <f>E248*F248</f>
        <v>0</v>
      </c>
      <c r="H248" s="127">
        <v>0</v>
      </c>
      <c r="I248" s="128">
        <f>E248*H248</f>
        <v>0</v>
      </c>
      <c r="J248" s="127"/>
      <c r="K248" s="128">
        <f>E248*J248</f>
        <v>0</v>
      </c>
      <c r="O248" s="119"/>
      <c r="AZ248" s="129">
        <f>G248</f>
        <v>0</v>
      </c>
      <c r="CZ248" s="81">
        <v>3</v>
      </c>
    </row>
    <row r="249" spans="1:15" ht="12.75">
      <c r="A249" s="130"/>
      <c r="B249" s="131"/>
      <c r="C249" s="192" t="s">
        <v>3108</v>
      </c>
      <c r="D249" s="193"/>
      <c r="E249" s="193"/>
      <c r="F249" s="193"/>
      <c r="G249" s="194"/>
      <c r="I249" s="132"/>
      <c r="K249" s="132"/>
      <c r="L249" s="133" t="s">
        <v>3108</v>
      </c>
      <c r="O249" s="119"/>
    </row>
    <row r="250" spans="1:104" ht="12.75">
      <c r="A250" s="120">
        <v>119</v>
      </c>
      <c r="B250" s="121" t="s">
        <v>2858</v>
      </c>
      <c r="C250" s="122" t="s">
        <v>3198</v>
      </c>
      <c r="D250" s="123" t="s">
        <v>185</v>
      </c>
      <c r="E250" s="124">
        <v>3745</v>
      </c>
      <c r="F250" s="125">
        <v>0</v>
      </c>
      <c r="G250" s="126">
        <f>E250*F250</f>
        <v>0</v>
      </c>
      <c r="H250" s="127">
        <v>0</v>
      </c>
      <c r="I250" s="128">
        <f>E250*H250</f>
        <v>0</v>
      </c>
      <c r="J250" s="127"/>
      <c r="K250" s="128">
        <f>E250*J250</f>
        <v>0</v>
      </c>
      <c r="O250" s="119"/>
      <c r="AZ250" s="129">
        <f>G250</f>
        <v>0</v>
      </c>
      <c r="CZ250" s="81">
        <v>3</v>
      </c>
    </row>
    <row r="251" spans="1:15" ht="12.75">
      <c r="A251" s="130"/>
      <c r="B251" s="131"/>
      <c r="C251" s="192" t="s">
        <v>3108</v>
      </c>
      <c r="D251" s="193"/>
      <c r="E251" s="193"/>
      <c r="F251" s="193"/>
      <c r="G251" s="194"/>
      <c r="I251" s="132"/>
      <c r="K251" s="132"/>
      <c r="L251" s="133" t="s">
        <v>3108</v>
      </c>
      <c r="O251" s="119"/>
    </row>
    <row r="252" spans="1:104" ht="12.75">
      <c r="A252" s="120">
        <v>120</v>
      </c>
      <c r="B252" s="121" t="s">
        <v>2859</v>
      </c>
      <c r="C252" s="122" t="s">
        <v>3115</v>
      </c>
      <c r="D252" s="123" t="s">
        <v>185</v>
      </c>
      <c r="E252" s="124">
        <v>50</v>
      </c>
      <c r="F252" s="125">
        <v>0</v>
      </c>
      <c r="G252" s="126">
        <f>E252*F252</f>
        <v>0</v>
      </c>
      <c r="H252" s="127">
        <v>0</v>
      </c>
      <c r="I252" s="128">
        <f>E252*H252</f>
        <v>0</v>
      </c>
      <c r="J252" s="127"/>
      <c r="K252" s="128">
        <f>E252*J252</f>
        <v>0</v>
      </c>
      <c r="O252" s="119"/>
      <c r="AZ252" s="129">
        <f>G252</f>
        <v>0</v>
      </c>
      <c r="CZ252" s="81">
        <v>3</v>
      </c>
    </row>
    <row r="253" spans="1:15" ht="12.75">
      <c r="A253" s="130"/>
      <c r="B253" s="131"/>
      <c r="C253" s="192" t="s">
        <v>3108</v>
      </c>
      <c r="D253" s="193"/>
      <c r="E253" s="193"/>
      <c r="F253" s="193"/>
      <c r="G253" s="194"/>
      <c r="I253" s="132"/>
      <c r="K253" s="132"/>
      <c r="L253" s="133" t="s">
        <v>3108</v>
      </c>
      <c r="O253" s="119"/>
    </row>
    <row r="254" spans="1:104" ht="12.75">
      <c r="A254" s="120">
        <v>121</v>
      </c>
      <c r="B254" s="121" t="s">
        <v>2860</v>
      </c>
      <c r="C254" s="122" t="s">
        <v>3199</v>
      </c>
      <c r="D254" s="123" t="s">
        <v>185</v>
      </c>
      <c r="E254" s="124">
        <v>112</v>
      </c>
      <c r="F254" s="125">
        <v>0</v>
      </c>
      <c r="G254" s="126">
        <f>E254*F254</f>
        <v>0</v>
      </c>
      <c r="H254" s="127">
        <v>0</v>
      </c>
      <c r="I254" s="128">
        <f>E254*H254</f>
        <v>0</v>
      </c>
      <c r="J254" s="127"/>
      <c r="K254" s="128">
        <f>E254*J254</f>
        <v>0</v>
      </c>
      <c r="O254" s="119"/>
      <c r="AZ254" s="129">
        <f>G254</f>
        <v>0</v>
      </c>
      <c r="CZ254" s="81">
        <v>3</v>
      </c>
    </row>
    <row r="255" spans="1:15" ht="12.75">
      <c r="A255" s="130"/>
      <c r="B255" s="131"/>
      <c r="C255" s="192" t="s">
        <v>3108</v>
      </c>
      <c r="D255" s="193"/>
      <c r="E255" s="193"/>
      <c r="F255" s="193"/>
      <c r="G255" s="194"/>
      <c r="I255" s="132"/>
      <c r="K255" s="132"/>
      <c r="L255" s="133" t="s">
        <v>3108</v>
      </c>
      <c r="O255" s="119"/>
    </row>
    <row r="256" spans="1:104" ht="12.75">
      <c r="A256" s="120">
        <v>122</v>
      </c>
      <c r="B256" s="121" t="s">
        <v>2861</v>
      </c>
      <c r="C256" s="122" t="s">
        <v>3200</v>
      </c>
      <c r="D256" s="123" t="s">
        <v>2491</v>
      </c>
      <c r="E256" s="124">
        <v>1</v>
      </c>
      <c r="F256" s="125">
        <v>0</v>
      </c>
      <c r="G256" s="126">
        <f>E256*F256</f>
        <v>0</v>
      </c>
      <c r="H256" s="127">
        <v>0</v>
      </c>
      <c r="I256" s="128">
        <f>E256*H256</f>
        <v>0</v>
      </c>
      <c r="J256" s="127"/>
      <c r="K256" s="128">
        <f>E256*J256</f>
        <v>0</v>
      </c>
      <c r="O256" s="119"/>
      <c r="AZ256" s="129">
        <f>G256</f>
        <v>0</v>
      </c>
      <c r="CZ256" s="81">
        <v>3</v>
      </c>
    </row>
    <row r="257" spans="1:15" ht="12.75">
      <c r="A257" s="130"/>
      <c r="B257" s="131"/>
      <c r="C257" s="192" t="s">
        <v>3108</v>
      </c>
      <c r="D257" s="193"/>
      <c r="E257" s="193"/>
      <c r="F257" s="193"/>
      <c r="G257" s="194"/>
      <c r="I257" s="132"/>
      <c r="K257" s="132"/>
      <c r="L257" s="133" t="s">
        <v>3108</v>
      </c>
      <c r="O257" s="119"/>
    </row>
    <row r="258" spans="1:104" ht="12.75">
      <c r="A258" s="120">
        <v>123</v>
      </c>
      <c r="B258" s="121" t="s">
        <v>2864</v>
      </c>
      <c r="C258" s="122" t="s">
        <v>3117</v>
      </c>
      <c r="D258" s="123" t="s">
        <v>2491</v>
      </c>
      <c r="E258" s="124">
        <v>1</v>
      </c>
      <c r="F258" s="125">
        <v>0</v>
      </c>
      <c r="G258" s="126">
        <f>E258*F258</f>
        <v>0</v>
      </c>
      <c r="H258" s="127">
        <v>0</v>
      </c>
      <c r="I258" s="128">
        <f>E258*H258</f>
        <v>0</v>
      </c>
      <c r="J258" s="127"/>
      <c r="K258" s="128">
        <f>E258*J258</f>
        <v>0</v>
      </c>
      <c r="O258" s="119"/>
      <c r="AZ258" s="129">
        <f>G258</f>
        <v>0</v>
      </c>
      <c r="CZ258" s="81">
        <v>3</v>
      </c>
    </row>
    <row r="259" spans="1:15" ht="12.75">
      <c r="A259" s="130"/>
      <c r="B259" s="131"/>
      <c r="C259" s="192" t="s">
        <v>3108</v>
      </c>
      <c r="D259" s="193"/>
      <c r="E259" s="193"/>
      <c r="F259" s="193"/>
      <c r="G259" s="194"/>
      <c r="I259" s="132"/>
      <c r="K259" s="132"/>
      <c r="L259" s="133" t="s">
        <v>3108</v>
      </c>
      <c r="O259" s="119"/>
    </row>
    <row r="260" spans="1:104" ht="12.75">
      <c r="A260" s="120">
        <v>124</v>
      </c>
      <c r="B260" s="121" t="s">
        <v>2949</v>
      </c>
      <c r="C260" s="122" t="s">
        <v>2430</v>
      </c>
      <c r="D260" s="123" t="s">
        <v>1931</v>
      </c>
      <c r="E260" s="124">
        <v>39</v>
      </c>
      <c r="F260" s="125">
        <v>0</v>
      </c>
      <c r="G260" s="126">
        <f>E260*F260</f>
        <v>0</v>
      </c>
      <c r="H260" s="127">
        <v>0</v>
      </c>
      <c r="I260" s="128">
        <f>E260*H260</f>
        <v>0</v>
      </c>
      <c r="J260" s="127"/>
      <c r="K260" s="128">
        <f>E260*J260</f>
        <v>0</v>
      </c>
      <c r="O260" s="119"/>
      <c r="AZ260" s="129">
        <f>G260</f>
        <v>0</v>
      </c>
      <c r="CZ260" s="81">
        <v>3</v>
      </c>
    </row>
    <row r="261" spans="1:15" ht="12.75">
      <c r="A261" s="130"/>
      <c r="B261" s="131"/>
      <c r="C261" s="192" t="s">
        <v>3120</v>
      </c>
      <c r="D261" s="193"/>
      <c r="E261" s="193"/>
      <c r="F261" s="193"/>
      <c r="G261" s="194"/>
      <c r="I261" s="132"/>
      <c r="K261" s="132"/>
      <c r="L261" s="133" t="s">
        <v>3120</v>
      </c>
      <c r="O261" s="119"/>
    </row>
    <row r="262" spans="1:104" ht="12.75">
      <c r="A262" s="120">
        <v>125</v>
      </c>
      <c r="B262" s="121" t="s">
        <v>2950</v>
      </c>
      <c r="C262" s="122" t="s">
        <v>3121</v>
      </c>
      <c r="D262" s="123" t="s">
        <v>2491</v>
      </c>
      <c r="E262" s="124">
        <v>4</v>
      </c>
      <c r="F262" s="125">
        <v>0</v>
      </c>
      <c r="G262" s="126">
        <f>E262*F262</f>
        <v>0</v>
      </c>
      <c r="H262" s="127">
        <v>0</v>
      </c>
      <c r="I262" s="128">
        <f>E262*H262</f>
        <v>0</v>
      </c>
      <c r="J262" s="127"/>
      <c r="K262" s="128">
        <f>E262*J262</f>
        <v>0</v>
      </c>
      <c r="O262" s="119"/>
      <c r="AZ262" s="129">
        <f>G262</f>
        <v>0</v>
      </c>
      <c r="CZ262" s="81">
        <v>3</v>
      </c>
    </row>
    <row r="263" spans="1:15" ht="12.75">
      <c r="A263" s="130"/>
      <c r="B263" s="131"/>
      <c r="C263" s="192" t="s">
        <v>3120</v>
      </c>
      <c r="D263" s="193"/>
      <c r="E263" s="193"/>
      <c r="F263" s="193"/>
      <c r="G263" s="194"/>
      <c r="I263" s="132"/>
      <c r="K263" s="132"/>
      <c r="L263" s="133" t="s">
        <v>3120</v>
      </c>
      <c r="O263" s="119"/>
    </row>
    <row r="264" spans="1:104" ht="12.75">
      <c r="A264" s="120">
        <v>126</v>
      </c>
      <c r="B264" s="121" t="s">
        <v>2951</v>
      </c>
      <c r="C264" s="122" t="s">
        <v>2434</v>
      </c>
      <c r="D264" s="123" t="s">
        <v>1931</v>
      </c>
      <c r="E264" s="124">
        <v>90</v>
      </c>
      <c r="F264" s="125">
        <v>0</v>
      </c>
      <c r="G264" s="126">
        <f>E264*F264</f>
        <v>0</v>
      </c>
      <c r="H264" s="127">
        <v>0</v>
      </c>
      <c r="I264" s="128">
        <f>E264*H264</f>
        <v>0</v>
      </c>
      <c r="J264" s="127"/>
      <c r="K264" s="128">
        <f>E264*J264</f>
        <v>0</v>
      </c>
      <c r="O264" s="119"/>
      <c r="AZ264" s="129">
        <f>G264</f>
        <v>0</v>
      </c>
      <c r="CZ264" s="81">
        <v>3</v>
      </c>
    </row>
    <row r="265" spans="1:15" ht="12.75">
      <c r="A265" s="130"/>
      <c r="B265" s="131"/>
      <c r="C265" s="192" t="s">
        <v>3120</v>
      </c>
      <c r="D265" s="193"/>
      <c r="E265" s="193"/>
      <c r="F265" s="193"/>
      <c r="G265" s="194"/>
      <c r="I265" s="132"/>
      <c r="K265" s="132"/>
      <c r="L265" s="133" t="s">
        <v>3120</v>
      </c>
      <c r="O265" s="119"/>
    </row>
    <row r="266" spans="1:104" ht="22.5">
      <c r="A266" s="120">
        <v>127</v>
      </c>
      <c r="B266" s="121" t="s">
        <v>2952</v>
      </c>
      <c r="C266" s="122" t="s">
        <v>3122</v>
      </c>
      <c r="D266" s="123" t="s">
        <v>185</v>
      </c>
      <c r="E266" s="124">
        <v>613</v>
      </c>
      <c r="F266" s="125">
        <v>0</v>
      </c>
      <c r="G266" s="126">
        <f>E266*F266</f>
        <v>0</v>
      </c>
      <c r="H266" s="127">
        <v>0</v>
      </c>
      <c r="I266" s="128">
        <f>E266*H266</f>
        <v>0</v>
      </c>
      <c r="J266" s="127"/>
      <c r="K266" s="128">
        <f>E266*J266</f>
        <v>0</v>
      </c>
      <c r="O266" s="119"/>
      <c r="AZ266" s="129">
        <f>G266</f>
        <v>0</v>
      </c>
      <c r="CZ266" s="81">
        <v>3</v>
      </c>
    </row>
    <row r="267" spans="1:15" ht="12.75">
      <c r="A267" s="130"/>
      <c r="B267" s="131"/>
      <c r="C267" s="192" t="s">
        <v>3120</v>
      </c>
      <c r="D267" s="193"/>
      <c r="E267" s="193"/>
      <c r="F267" s="193"/>
      <c r="G267" s="194"/>
      <c r="I267" s="132"/>
      <c r="K267" s="132"/>
      <c r="L267" s="133" t="s">
        <v>3120</v>
      </c>
      <c r="O267" s="119"/>
    </row>
    <row r="268" spans="1:104" ht="12.75">
      <c r="A268" s="120">
        <v>128</v>
      </c>
      <c r="B268" s="121" t="s">
        <v>2953</v>
      </c>
      <c r="C268" s="122" t="s">
        <v>3123</v>
      </c>
      <c r="D268" s="123" t="s">
        <v>185</v>
      </c>
      <c r="E268" s="124">
        <v>90</v>
      </c>
      <c r="F268" s="125">
        <v>0</v>
      </c>
      <c r="G268" s="126">
        <f>E268*F268</f>
        <v>0</v>
      </c>
      <c r="H268" s="127">
        <v>0</v>
      </c>
      <c r="I268" s="128">
        <f>E268*H268</f>
        <v>0</v>
      </c>
      <c r="J268" s="127"/>
      <c r="K268" s="128">
        <f>E268*J268</f>
        <v>0</v>
      </c>
      <c r="O268" s="119"/>
      <c r="AZ268" s="129">
        <f>G268</f>
        <v>0</v>
      </c>
      <c r="CZ268" s="81">
        <v>3</v>
      </c>
    </row>
    <row r="269" spans="1:15" ht="12.75">
      <c r="A269" s="130"/>
      <c r="B269" s="131"/>
      <c r="C269" s="192" t="s">
        <v>3120</v>
      </c>
      <c r="D269" s="193"/>
      <c r="E269" s="193"/>
      <c r="F269" s="193"/>
      <c r="G269" s="194"/>
      <c r="I269" s="132"/>
      <c r="K269" s="132"/>
      <c r="L269" s="133" t="s">
        <v>3120</v>
      </c>
      <c r="O269" s="119"/>
    </row>
    <row r="270" spans="1:104" ht="12.75">
      <c r="A270" s="120">
        <v>129</v>
      </c>
      <c r="B270" s="121" t="s">
        <v>2954</v>
      </c>
      <c r="C270" s="122" t="s">
        <v>2450</v>
      </c>
      <c r="D270" s="123" t="s">
        <v>1931</v>
      </c>
      <c r="E270" s="124">
        <v>140</v>
      </c>
      <c r="F270" s="125">
        <v>0</v>
      </c>
      <c r="G270" s="126">
        <f>E270*F270</f>
        <v>0</v>
      </c>
      <c r="H270" s="127">
        <v>0</v>
      </c>
      <c r="I270" s="128">
        <f>E270*H270</f>
        <v>0</v>
      </c>
      <c r="J270" s="127"/>
      <c r="K270" s="128">
        <f>E270*J270</f>
        <v>0</v>
      </c>
      <c r="O270" s="119"/>
      <c r="AZ270" s="129">
        <f>G270</f>
        <v>0</v>
      </c>
      <c r="CZ270" s="81">
        <v>3</v>
      </c>
    </row>
    <row r="271" spans="1:15" ht="12.75">
      <c r="A271" s="130"/>
      <c r="B271" s="131"/>
      <c r="C271" s="192" t="s">
        <v>3120</v>
      </c>
      <c r="D271" s="193"/>
      <c r="E271" s="193"/>
      <c r="F271" s="193"/>
      <c r="G271" s="194"/>
      <c r="I271" s="132"/>
      <c r="K271" s="132"/>
      <c r="L271" s="133" t="s">
        <v>3120</v>
      </c>
      <c r="O271" s="119"/>
    </row>
    <row r="272" spans="1:104" ht="12.75">
      <c r="A272" s="120">
        <v>130</v>
      </c>
      <c r="B272" s="121" t="s">
        <v>2955</v>
      </c>
      <c r="C272" s="122" t="s">
        <v>3115</v>
      </c>
      <c r="D272" s="123" t="s">
        <v>185</v>
      </c>
      <c r="E272" s="124">
        <v>820</v>
      </c>
      <c r="F272" s="125">
        <v>0</v>
      </c>
      <c r="G272" s="126">
        <f>E272*F272</f>
        <v>0</v>
      </c>
      <c r="H272" s="127">
        <v>0</v>
      </c>
      <c r="I272" s="128">
        <f>E272*H272</f>
        <v>0</v>
      </c>
      <c r="J272" s="127"/>
      <c r="K272" s="128">
        <f>E272*J272</f>
        <v>0</v>
      </c>
      <c r="O272" s="119"/>
      <c r="AZ272" s="129">
        <f>G272</f>
        <v>0</v>
      </c>
      <c r="CZ272" s="81">
        <v>3</v>
      </c>
    </row>
    <row r="273" spans="1:15" ht="12.75">
      <c r="A273" s="130"/>
      <c r="B273" s="131"/>
      <c r="C273" s="192" t="s">
        <v>3120</v>
      </c>
      <c r="D273" s="193"/>
      <c r="E273" s="193"/>
      <c r="F273" s="193"/>
      <c r="G273" s="194"/>
      <c r="I273" s="132"/>
      <c r="K273" s="132"/>
      <c r="L273" s="133" t="s">
        <v>3120</v>
      </c>
      <c r="O273" s="119"/>
    </row>
    <row r="274" spans="1:104" ht="12.75">
      <c r="A274" s="120">
        <v>131</v>
      </c>
      <c r="B274" s="121" t="s">
        <v>2958</v>
      </c>
      <c r="C274" s="122" t="s">
        <v>3124</v>
      </c>
      <c r="D274" s="123" t="s">
        <v>185</v>
      </c>
      <c r="E274" s="124">
        <v>112</v>
      </c>
      <c r="F274" s="125">
        <v>0</v>
      </c>
      <c r="G274" s="126">
        <f>E274*F274</f>
        <v>0</v>
      </c>
      <c r="H274" s="127">
        <v>0</v>
      </c>
      <c r="I274" s="128">
        <f>E274*H274</f>
        <v>0</v>
      </c>
      <c r="J274" s="127"/>
      <c r="K274" s="128">
        <f>E274*J274</f>
        <v>0</v>
      </c>
      <c r="O274" s="119"/>
      <c r="AZ274" s="129">
        <f>G274</f>
        <v>0</v>
      </c>
      <c r="CZ274" s="81">
        <v>3</v>
      </c>
    </row>
    <row r="275" spans="1:15" ht="12.75">
      <c r="A275" s="130"/>
      <c r="B275" s="131"/>
      <c r="C275" s="192" t="s">
        <v>3120</v>
      </c>
      <c r="D275" s="193"/>
      <c r="E275" s="193"/>
      <c r="F275" s="193"/>
      <c r="G275" s="194"/>
      <c r="I275" s="132"/>
      <c r="K275" s="132"/>
      <c r="L275" s="133" t="s">
        <v>3120</v>
      </c>
      <c r="O275" s="119"/>
    </row>
    <row r="276" spans="1:104" ht="12.75">
      <c r="A276" s="120">
        <v>132</v>
      </c>
      <c r="B276" s="121" t="s">
        <v>2959</v>
      </c>
      <c r="C276" s="122" t="s">
        <v>3125</v>
      </c>
      <c r="D276" s="123" t="s">
        <v>185</v>
      </c>
      <c r="E276" s="124">
        <v>52</v>
      </c>
      <c r="F276" s="125">
        <v>0</v>
      </c>
      <c r="G276" s="126">
        <f>E276*F276</f>
        <v>0</v>
      </c>
      <c r="H276" s="127">
        <v>0</v>
      </c>
      <c r="I276" s="128">
        <f>E276*H276</f>
        <v>0</v>
      </c>
      <c r="J276" s="127"/>
      <c r="K276" s="128">
        <f>E276*J276</f>
        <v>0</v>
      </c>
      <c r="O276" s="119"/>
      <c r="AZ276" s="129">
        <f>G276</f>
        <v>0</v>
      </c>
      <c r="CZ276" s="81">
        <v>3</v>
      </c>
    </row>
    <row r="277" spans="1:15" ht="12.75">
      <c r="A277" s="130"/>
      <c r="B277" s="131"/>
      <c r="C277" s="192" t="s">
        <v>3120</v>
      </c>
      <c r="D277" s="193"/>
      <c r="E277" s="193"/>
      <c r="F277" s="193"/>
      <c r="G277" s="194"/>
      <c r="I277" s="132"/>
      <c r="K277" s="132"/>
      <c r="L277" s="133" t="s">
        <v>3120</v>
      </c>
      <c r="O277" s="119"/>
    </row>
    <row r="278" spans="1:104" ht="22.5">
      <c r="A278" s="120">
        <v>133</v>
      </c>
      <c r="B278" s="121" t="s">
        <v>2960</v>
      </c>
      <c r="C278" s="122" t="s">
        <v>3126</v>
      </c>
      <c r="D278" s="123" t="s">
        <v>2491</v>
      </c>
      <c r="E278" s="124">
        <v>1</v>
      </c>
      <c r="F278" s="125">
        <v>0</v>
      </c>
      <c r="G278" s="126">
        <f>E278*F278</f>
        <v>0</v>
      </c>
      <c r="H278" s="127">
        <v>0</v>
      </c>
      <c r="I278" s="128">
        <f>E278*H278</f>
        <v>0</v>
      </c>
      <c r="J278" s="127"/>
      <c r="K278" s="128">
        <f>E278*J278</f>
        <v>0</v>
      </c>
      <c r="O278" s="119"/>
      <c r="AZ278" s="129">
        <f>G278</f>
        <v>0</v>
      </c>
      <c r="CZ278" s="81">
        <v>3</v>
      </c>
    </row>
    <row r="279" spans="1:15" ht="12.75">
      <c r="A279" s="130"/>
      <c r="B279" s="131"/>
      <c r="C279" s="192" t="s">
        <v>3120</v>
      </c>
      <c r="D279" s="193"/>
      <c r="E279" s="193"/>
      <c r="F279" s="193"/>
      <c r="G279" s="194"/>
      <c r="I279" s="132"/>
      <c r="K279" s="132"/>
      <c r="L279" s="133" t="s">
        <v>3120</v>
      </c>
      <c r="O279" s="119"/>
    </row>
    <row r="280" spans="1:104" ht="12.75">
      <c r="A280" s="120">
        <v>134</v>
      </c>
      <c r="B280" s="121" t="s">
        <v>2961</v>
      </c>
      <c r="C280" s="122" t="s">
        <v>3201</v>
      </c>
      <c r="D280" s="123" t="s">
        <v>2491</v>
      </c>
      <c r="E280" s="124">
        <v>4</v>
      </c>
      <c r="F280" s="125">
        <v>0</v>
      </c>
      <c r="G280" s="126">
        <f>E280*F280</f>
        <v>0</v>
      </c>
      <c r="H280" s="127">
        <v>0</v>
      </c>
      <c r="I280" s="128">
        <f>E280*H280</f>
        <v>0</v>
      </c>
      <c r="J280" s="127"/>
      <c r="K280" s="128">
        <f>E280*J280</f>
        <v>0</v>
      </c>
      <c r="O280" s="119"/>
      <c r="AZ280" s="129">
        <f>G280</f>
        <v>0</v>
      </c>
      <c r="CZ280" s="81">
        <v>3</v>
      </c>
    </row>
    <row r="281" spans="1:15" ht="12.75">
      <c r="A281" s="130"/>
      <c r="B281" s="131"/>
      <c r="C281" s="192" t="s">
        <v>3120</v>
      </c>
      <c r="D281" s="193"/>
      <c r="E281" s="193"/>
      <c r="F281" s="193"/>
      <c r="G281" s="194"/>
      <c r="I281" s="132"/>
      <c r="K281" s="132"/>
      <c r="L281" s="133" t="s">
        <v>3120</v>
      </c>
      <c r="O281" s="119"/>
    </row>
    <row r="282" spans="1:104" ht="12.75">
      <c r="A282" s="120">
        <v>135</v>
      </c>
      <c r="B282" s="121" t="s">
        <v>2962</v>
      </c>
      <c r="C282" s="122" t="s">
        <v>3127</v>
      </c>
      <c r="D282" s="123" t="s">
        <v>1931</v>
      </c>
      <c r="E282" s="124">
        <v>2</v>
      </c>
      <c r="F282" s="125">
        <v>0</v>
      </c>
      <c r="G282" s="126">
        <f>E282*F282</f>
        <v>0</v>
      </c>
      <c r="H282" s="127">
        <v>0</v>
      </c>
      <c r="I282" s="128">
        <f>E282*H282</f>
        <v>0</v>
      </c>
      <c r="J282" s="127"/>
      <c r="K282" s="128">
        <f>E282*J282</f>
        <v>0</v>
      </c>
      <c r="O282" s="119"/>
      <c r="AZ282" s="129">
        <f>G282</f>
        <v>0</v>
      </c>
      <c r="CZ282" s="81">
        <v>3</v>
      </c>
    </row>
    <row r="283" spans="1:15" ht="12.75">
      <c r="A283" s="130"/>
      <c r="B283" s="131"/>
      <c r="C283" s="192" t="s">
        <v>3120</v>
      </c>
      <c r="D283" s="193"/>
      <c r="E283" s="193"/>
      <c r="F283" s="193"/>
      <c r="G283" s="194"/>
      <c r="I283" s="132"/>
      <c r="K283" s="132"/>
      <c r="L283" s="133" t="s">
        <v>3120</v>
      </c>
      <c r="O283" s="119"/>
    </row>
    <row r="284" spans="1:104" ht="22.5">
      <c r="A284" s="120">
        <v>136</v>
      </c>
      <c r="B284" s="121" t="s">
        <v>2963</v>
      </c>
      <c r="C284" s="122" t="s">
        <v>3128</v>
      </c>
      <c r="D284" s="123" t="s">
        <v>1931</v>
      </c>
      <c r="E284" s="124">
        <v>1</v>
      </c>
      <c r="F284" s="125">
        <v>0</v>
      </c>
      <c r="G284" s="126">
        <f>E284*F284</f>
        <v>0</v>
      </c>
      <c r="H284" s="127">
        <v>0</v>
      </c>
      <c r="I284" s="128">
        <f>E284*H284</f>
        <v>0</v>
      </c>
      <c r="J284" s="127"/>
      <c r="K284" s="128">
        <f>E284*J284</f>
        <v>0</v>
      </c>
      <c r="O284" s="119"/>
      <c r="AZ284" s="129">
        <f>G284</f>
        <v>0</v>
      </c>
      <c r="CZ284" s="81">
        <v>3</v>
      </c>
    </row>
    <row r="285" spans="1:15" ht="12.75">
      <c r="A285" s="130"/>
      <c r="B285" s="131"/>
      <c r="C285" s="192" t="s">
        <v>3120</v>
      </c>
      <c r="D285" s="193"/>
      <c r="E285" s="193"/>
      <c r="F285" s="193"/>
      <c r="G285" s="194"/>
      <c r="I285" s="132"/>
      <c r="K285" s="132"/>
      <c r="L285" s="133" t="s">
        <v>3120</v>
      </c>
      <c r="O285" s="119"/>
    </row>
    <row r="286" spans="1:104" ht="12.75">
      <c r="A286" s="120">
        <v>137</v>
      </c>
      <c r="B286" s="121" t="s">
        <v>2964</v>
      </c>
      <c r="C286" s="122" t="s">
        <v>3129</v>
      </c>
      <c r="D286" s="123" t="s">
        <v>1931</v>
      </c>
      <c r="E286" s="124">
        <v>1</v>
      </c>
      <c r="F286" s="125">
        <v>0</v>
      </c>
      <c r="G286" s="126">
        <f>E286*F286</f>
        <v>0</v>
      </c>
      <c r="H286" s="127">
        <v>0</v>
      </c>
      <c r="I286" s="128">
        <f>E286*H286</f>
        <v>0</v>
      </c>
      <c r="J286" s="127"/>
      <c r="K286" s="128">
        <f>E286*J286</f>
        <v>0</v>
      </c>
      <c r="O286" s="119"/>
      <c r="AZ286" s="129">
        <f>G286</f>
        <v>0</v>
      </c>
      <c r="CZ286" s="81">
        <v>3</v>
      </c>
    </row>
    <row r="287" spans="1:15" ht="12.75">
      <c r="A287" s="130"/>
      <c r="B287" s="131"/>
      <c r="C287" s="192" t="s">
        <v>3120</v>
      </c>
      <c r="D287" s="193"/>
      <c r="E287" s="193"/>
      <c r="F287" s="193"/>
      <c r="G287" s="194"/>
      <c r="I287" s="132"/>
      <c r="K287" s="132"/>
      <c r="L287" s="133" t="s">
        <v>3120</v>
      </c>
      <c r="O287" s="119"/>
    </row>
    <row r="288" spans="1:104" ht="12.75">
      <c r="A288" s="120">
        <v>138</v>
      </c>
      <c r="B288" s="121" t="s">
        <v>2965</v>
      </c>
      <c r="C288" s="122" t="s">
        <v>3130</v>
      </c>
      <c r="D288" s="123" t="s">
        <v>1931</v>
      </c>
      <c r="E288" s="124">
        <v>1</v>
      </c>
      <c r="F288" s="125">
        <v>0</v>
      </c>
      <c r="G288" s="126">
        <f>E288*F288</f>
        <v>0</v>
      </c>
      <c r="H288" s="127">
        <v>0</v>
      </c>
      <c r="I288" s="128">
        <f>E288*H288</f>
        <v>0</v>
      </c>
      <c r="J288" s="127"/>
      <c r="K288" s="128">
        <f>E288*J288</f>
        <v>0</v>
      </c>
      <c r="O288" s="119"/>
      <c r="AZ288" s="129">
        <f>G288</f>
        <v>0</v>
      </c>
      <c r="CZ288" s="81">
        <v>3</v>
      </c>
    </row>
    <row r="289" spans="1:15" ht="12.75">
      <c r="A289" s="130"/>
      <c r="B289" s="131"/>
      <c r="C289" s="192" t="s">
        <v>3120</v>
      </c>
      <c r="D289" s="193"/>
      <c r="E289" s="193"/>
      <c r="F289" s="193"/>
      <c r="G289" s="194"/>
      <c r="I289" s="132"/>
      <c r="K289" s="132"/>
      <c r="L289" s="133" t="s">
        <v>3120</v>
      </c>
      <c r="O289" s="119"/>
    </row>
    <row r="290" spans="1:104" ht="12.75">
      <c r="A290" s="120">
        <v>139</v>
      </c>
      <c r="B290" s="121" t="s">
        <v>2966</v>
      </c>
      <c r="C290" s="122" t="s">
        <v>3202</v>
      </c>
      <c r="D290" s="123" t="s">
        <v>1931</v>
      </c>
      <c r="E290" s="124">
        <v>9</v>
      </c>
      <c r="F290" s="125">
        <v>0</v>
      </c>
      <c r="G290" s="126">
        <f>E290*F290</f>
        <v>0</v>
      </c>
      <c r="H290" s="127">
        <v>0</v>
      </c>
      <c r="I290" s="128">
        <f>E290*H290</f>
        <v>0</v>
      </c>
      <c r="J290" s="127"/>
      <c r="K290" s="128">
        <f>E290*J290</f>
        <v>0</v>
      </c>
      <c r="O290" s="119"/>
      <c r="AZ290" s="129">
        <f>G290</f>
        <v>0</v>
      </c>
      <c r="CZ290" s="81">
        <v>3</v>
      </c>
    </row>
    <row r="291" spans="1:15" ht="12.75">
      <c r="A291" s="130"/>
      <c r="B291" s="131"/>
      <c r="C291" s="192" t="s">
        <v>3120</v>
      </c>
      <c r="D291" s="193"/>
      <c r="E291" s="193"/>
      <c r="F291" s="193"/>
      <c r="G291" s="194"/>
      <c r="I291" s="132"/>
      <c r="K291" s="132"/>
      <c r="L291" s="133" t="s">
        <v>3120</v>
      </c>
      <c r="O291" s="119"/>
    </row>
    <row r="292" spans="1:104" ht="12.75">
      <c r="A292" s="120">
        <v>140</v>
      </c>
      <c r="B292" s="121" t="s">
        <v>2969</v>
      </c>
      <c r="C292" s="122" t="s">
        <v>3131</v>
      </c>
      <c r="D292" s="123" t="s">
        <v>1931</v>
      </c>
      <c r="E292" s="124">
        <v>8</v>
      </c>
      <c r="F292" s="125">
        <v>0</v>
      </c>
      <c r="G292" s="126">
        <f>E292*F292</f>
        <v>0</v>
      </c>
      <c r="H292" s="127">
        <v>0</v>
      </c>
      <c r="I292" s="128">
        <f>E292*H292</f>
        <v>0</v>
      </c>
      <c r="J292" s="127"/>
      <c r="K292" s="128">
        <f>E292*J292</f>
        <v>0</v>
      </c>
      <c r="O292" s="119"/>
      <c r="AZ292" s="129">
        <f>G292</f>
        <v>0</v>
      </c>
      <c r="CZ292" s="81">
        <v>3</v>
      </c>
    </row>
    <row r="293" spans="1:15" ht="12.75">
      <c r="A293" s="130"/>
      <c r="B293" s="131"/>
      <c r="C293" s="192" t="s">
        <v>3120</v>
      </c>
      <c r="D293" s="193"/>
      <c r="E293" s="193"/>
      <c r="F293" s="193"/>
      <c r="G293" s="194"/>
      <c r="I293" s="132"/>
      <c r="K293" s="132"/>
      <c r="L293" s="133" t="s">
        <v>3120</v>
      </c>
      <c r="O293" s="119"/>
    </row>
    <row r="294" spans="1:104" ht="12.75">
      <c r="A294" s="120">
        <v>141</v>
      </c>
      <c r="B294" s="121" t="s">
        <v>2970</v>
      </c>
      <c r="C294" s="122" t="s">
        <v>3132</v>
      </c>
      <c r="D294" s="123" t="s">
        <v>1931</v>
      </c>
      <c r="E294" s="124">
        <v>8</v>
      </c>
      <c r="F294" s="125">
        <v>0</v>
      </c>
      <c r="G294" s="126">
        <f>E294*F294</f>
        <v>0</v>
      </c>
      <c r="H294" s="127">
        <v>0</v>
      </c>
      <c r="I294" s="128">
        <f>E294*H294</f>
        <v>0</v>
      </c>
      <c r="J294" s="127"/>
      <c r="K294" s="128">
        <f>E294*J294</f>
        <v>0</v>
      </c>
      <c r="O294" s="119"/>
      <c r="AZ294" s="129">
        <f>G294</f>
        <v>0</v>
      </c>
      <c r="CZ294" s="81">
        <v>3</v>
      </c>
    </row>
    <row r="295" spans="1:15" ht="12.75">
      <c r="A295" s="130"/>
      <c r="B295" s="131"/>
      <c r="C295" s="192" t="s">
        <v>3120</v>
      </c>
      <c r="D295" s="193"/>
      <c r="E295" s="193"/>
      <c r="F295" s="193"/>
      <c r="G295" s="194"/>
      <c r="I295" s="132"/>
      <c r="K295" s="132"/>
      <c r="L295" s="133" t="s">
        <v>3120</v>
      </c>
      <c r="O295" s="119"/>
    </row>
    <row r="296" spans="1:104" ht="22.5">
      <c r="A296" s="120">
        <v>142</v>
      </c>
      <c r="B296" s="121" t="s">
        <v>2971</v>
      </c>
      <c r="C296" s="122" t="s">
        <v>3133</v>
      </c>
      <c r="D296" s="123" t="s">
        <v>1931</v>
      </c>
      <c r="E296" s="124">
        <v>1</v>
      </c>
      <c r="F296" s="125">
        <v>0</v>
      </c>
      <c r="G296" s="126">
        <f>E296*F296</f>
        <v>0</v>
      </c>
      <c r="H296" s="127">
        <v>0</v>
      </c>
      <c r="I296" s="128">
        <f>E296*H296</f>
        <v>0</v>
      </c>
      <c r="J296" s="127"/>
      <c r="K296" s="128">
        <f>E296*J296</f>
        <v>0</v>
      </c>
      <c r="O296" s="119"/>
      <c r="AZ296" s="129">
        <f>G296</f>
        <v>0</v>
      </c>
      <c r="CZ296" s="81">
        <v>3</v>
      </c>
    </row>
    <row r="297" spans="1:15" ht="12.75">
      <c r="A297" s="130"/>
      <c r="B297" s="131"/>
      <c r="C297" s="192" t="s">
        <v>3120</v>
      </c>
      <c r="D297" s="193"/>
      <c r="E297" s="193"/>
      <c r="F297" s="193"/>
      <c r="G297" s="194"/>
      <c r="I297" s="132"/>
      <c r="K297" s="132"/>
      <c r="L297" s="133" t="s">
        <v>3120</v>
      </c>
      <c r="O297" s="119"/>
    </row>
    <row r="298" spans="1:104" ht="22.5">
      <c r="A298" s="120">
        <v>143</v>
      </c>
      <c r="B298" s="121" t="s">
        <v>2972</v>
      </c>
      <c r="C298" s="122" t="s">
        <v>3134</v>
      </c>
      <c r="D298" s="123" t="s">
        <v>1931</v>
      </c>
      <c r="E298" s="124">
        <v>1</v>
      </c>
      <c r="F298" s="125">
        <v>0</v>
      </c>
      <c r="G298" s="126">
        <f>E298*F298</f>
        <v>0</v>
      </c>
      <c r="H298" s="127">
        <v>0</v>
      </c>
      <c r="I298" s="128">
        <f>E298*H298</f>
        <v>0</v>
      </c>
      <c r="J298" s="127"/>
      <c r="K298" s="128">
        <f>E298*J298</f>
        <v>0</v>
      </c>
      <c r="O298" s="119"/>
      <c r="AZ298" s="129">
        <f>G298</f>
        <v>0</v>
      </c>
      <c r="CZ298" s="81">
        <v>3</v>
      </c>
    </row>
    <row r="299" spans="1:15" ht="12.75">
      <c r="A299" s="130"/>
      <c r="B299" s="131"/>
      <c r="C299" s="192" t="s">
        <v>3120</v>
      </c>
      <c r="D299" s="193"/>
      <c r="E299" s="193"/>
      <c r="F299" s="193"/>
      <c r="G299" s="194"/>
      <c r="I299" s="132"/>
      <c r="K299" s="132"/>
      <c r="L299" s="133" t="s">
        <v>3120</v>
      </c>
      <c r="O299" s="119"/>
    </row>
    <row r="300" spans="1:104" ht="12.75">
      <c r="A300" s="120">
        <v>144</v>
      </c>
      <c r="B300" s="121" t="s">
        <v>2974</v>
      </c>
      <c r="C300" s="122" t="s">
        <v>3203</v>
      </c>
      <c r="D300" s="123" t="s">
        <v>2491</v>
      </c>
      <c r="E300" s="124">
        <v>1</v>
      </c>
      <c r="F300" s="125">
        <v>0</v>
      </c>
      <c r="G300" s="126">
        <f>E300*F300</f>
        <v>0</v>
      </c>
      <c r="H300" s="127">
        <v>0</v>
      </c>
      <c r="I300" s="128">
        <f>E300*H300</f>
        <v>0</v>
      </c>
      <c r="J300" s="127"/>
      <c r="K300" s="128">
        <f>E300*J300</f>
        <v>0</v>
      </c>
      <c r="O300" s="119"/>
      <c r="AZ300" s="129">
        <f>G300</f>
        <v>0</v>
      </c>
      <c r="CZ300" s="81">
        <v>3</v>
      </c>
    </row>
    <row r="301" spans="1:15" ht="12.75">
      <c r="A301" s="130"/>
      <c r="B301" s="131"/>
      <c r="C301" s="192" t="s">
        <v>3120</v>
      </c>
      <c r="D301" s="193"/>
      <c r="E301" s="193"/>
      <c r="F301" s="193"/>
      <c r="G301" s="194"/>
      <c r="I301" s="132"/>
      <c r="K301" s="132"/>
      <c r="L301" s="133" t="s">
        <v>3120</v>
      </c>
      <c r="O301" s="119"/>
    </row>
    <row r="302" spans="1:104" ht="12.75">
      <c r="A302" s="120">
        <v>145</v>
      </c>
      <c r="B302" s="121" t="s">
        <v>2619</v>
      </c>
      <c r="C302" s="122" t="s">
        <v>2430</v>
      </c>
      <c r="D302" s="123" t="s">
        <v>1931</v>
      </c>
      <c r="E302" s="124">
        <v>20</v>
      </c>
      <c r="F302" s="125">
        <v>0</v>
      </c>
      <c r="G302" s="126">
        <f>E302*F302</f>
        <v>0</v>
      </c>
      <c r="H302" s="127">
        <v>0</v>
      </c>
      <c r="I302" s="128">
        <f>E302*H302</f>
        <v>0</v>
      </c>
      <c r="J302" s="127"/>
      <c r="K302" s="128">
        <f>E302*J302</f>
        <v>0</v>
      </c>
      <c r="O302" s="119"/>
      <c r="AZ302" s="129">
        <f>G302</f>
        <v>0</v>
      </c>
      <c r="CZ302" s="81">
        <v>3</v>
      </c>
    </row>
    <row r="303" spans="1:15" ht="12.75">
      <c r="A303" s="130"/>
      <c r="B303" s="131"/>
      <c r="C303" s="192" t="s">
        <v>3136</v>
      </c>
      <c r="D303" s="193"/>
      <c r="E303" s="193"/>
      <c r="F303" s="193"/>
      <c r="G303" s="194"/>
      <c r="I303" s="132"/>
      <c r="K303" s="132"/>
      <c r="L303" s="133" t="s">
        <v>3136</v>
      </c>
      <c r="O303" s="119"/>
    </row>
    <row r="304" spans="1:104" ht="12.75">
      <c r="A304" s="120">
        <v>146</v>
      </c>
      <c r="B304" s="121" t="s">
        <v>2620</v>
      </c>
      <c r="C304" s="122" t="s">
        <v>2434</v>
      </c>
      <c r="D304" s="123" t="s">
        <v>1931</v>
      </c>
      <c r="E304" s="124">
        <v>20</v>
      </c>
      <c r="F304" s="125">
        <v>0</v>
      </c>
      <c r="G304" s="126">
        <f>E304*F304</f>
        <v>0</v>
      </c>
      <c r="H304" s="127">
        <v>0</v>
      </c>
      <c r="I304" s="128">
        <f>E304*H304</f>
        <v>0</v>
      </c>
      <c r="J304" s="127"/>
      <c r="K304" s="128">
        <f>E304*J304</f>
        <v>0</v>
      </c>
      <c r="O304" s="119"/>
      <c r="AZ304" s="129">
        <f>G304</f>
        <v>0</v>
      </c>
      <c r="CZ304" s="81">
        <v>3</v>
      </c>
    </row>
    <row r="305" spans="1:15" ht="12.75">
      <c r="A305" s="130"/>
      <c r="B305" s="131"/>
      <c r="C305" s="192" t="s">
        <v>3136</v>
      </c>
      <c r="D305" s="193"/>
      <c r="E305" s="193"/>
      <c r="F305" s="193"/>
      <c r="G305" s="194"/>
      <c r="I305" s="132"/>
      <c r="K305" s="132"/>
      <c r="L305" s="133" t="s">
        <v>3136</v>
      </c>
      <c r="O305" s="119"/>
    </row>
    <row r="306" spans="1:104" ht="12.75">
      <c r="A306" s="120">
        <v>147</v>
      </c>
      <c r="B306" s="121" t="s">
        <v>2621</v>
      </c>
      <c r="C306" s="122" t="s">
        <v>3109</v>
      </c>
      <c r="D306" s="123" t="s">
        <v>185</v>
      </c>
      <c r="E306" s="124">
        <v>32</v>
      </c>
      <c r="F306" s="125">
        <v>0</v>
      </c>
      <c r="G306" s="126">
        <f>E306*F306</f>
        <v>0</v>
      </c>
      <c r="H306" s="127">
        <v>0</v>
      </c>
      <c r="I306" s="128">
        <f>E306*H306</f>
        <v>0</v>
      </c>
      <c r="J306" s="127"/>
      <c r="K306" s="128">
        <f>E306*J306</f>
        <v>0</v>
      </c>
      <c r="O306" s="119"/>
      <c r="AZ306" s="129">
        <f>G306</f>
        <v>0</v>
      </c>
      <c r="CZ306" s="81">
        <v>3</v>
      </c>
    </row>
    <row r="307" spans="1:15" ht="12.75">
      <c r="A307" s="130"/>
      <c r="B307" s="131"/>
      <c r="C307" s="192" t="s">
        <v>3136</v>
      </c>
      <c r="D307" s="193"/>
      <c r="E307" s="193"/>
      <c r="F307" s="193"/>
      <c r="G307" s="194"/>
      <c r="I307" s="132"/>
      <c r="K307" s="132"/>
      <c r="L307" s="133" t="s">
        <v>3136</v>
      </c>
      <c r="O307" s="119"/>
    </row>
    <row r="308" spans="1:104" ht="12.75">
      <c r="A308" s="120">
        <v>148</v>
      </c>
      <c r="B308" s="121" t="s">
        <v>2622</v>
      </c>
      <c r="C308" s="122" t="s">
        <v>3110</v>
      </c>
      <c r="D308" s="123" t="s">
        <v>185</v>
      </c>
      <c r="E308" s="124">
        <v>84</v>
      </c>
      <c r="F308" s="125">
        <v>0</v>
      </c>
      <c r="G308" s="126">
        <f>E308*F308</f>
        <v>0</v>
      </c>
      <c r="H308" s="127">
        <v>0</v>
      </c>
      <c r="I308" s="128">
        <f>E308*H308</f>
        <v>0</v>
      </c>
      <c r="J308" s="127"/>
      <c r="K308" s="128">
        <f>E308*J308</f>
        <v>0</v>
      </c>
      <c r="O308" s="119"/>
      <c r="AZ308" s="129">
        <f>G308</f>
        <v>0</v>
      </c>
      <c r="CZ308" s="81">
        <v>3</v>
      </c>
    </row>
    <row r="309" spans="1:15" ht="12.75">
      <c r="A309" s="130"/>
      <c r="B309" s="131"/>
      <c r="C309" s="192" t="s">
        <v>3136</v>
      </c>
      <c r="D309" s="193"/>
      <c r="E309" s="193"/>
      <c r="F309" s="193"/>
      <c r="G309" s="194"/>
      <c r="I309" s="132"/>
      <c r="K309" s="132"/>
      <c r="L309" s="133" t="s">
        <v>3136</v>
      </c>
      <c r="O309" s="119"/>
    </row>
    <row r="310" spans="1:104" ht="12.75">
      <c r="A310" s="120">
        <v>149</v>
      </c>
      <c r="B310" s="121" t="s">
        <v>2623</v>
      </c>
      <c r="C310" s="122" t="s">
        <v>3137</v>
      </c>
      <c r="D310" s="123" t="s">
        <v>185</v>
      </c>
      <c r="E310" s="124">
        <v>120</v>
      </c>
      <c r="F310" s="125">
        <v>0</v>
      </c>
      <c r="G310" s="126">
        <f>E310*F310</f>
        <v>0</v>
      </c>
      <c r="H310" s="127">
        <v>0</v>
      </c>
      <c r="I310" s="128">
        <f>E310*H310</f>
        <v>0</v>
      </c>
      <c r="J310" s="127"/>
      <c r="K310" s="128">
        <f>E310*J310</f>
        <v>0</v>
      </c>
      <c r="O310" s="119"/>
      <c r="AZ310" s="129">
        <f>G310</f>
        <v>0</v>
      </c>
      <c r="CZ310" s="81">
        <v>3</v>
      </c>
    </row>
    <row r="311" spans="1:15" ht="12.75">
      <c r="A311" s="130"/>
      <c r="B311" s="131"/>
      <c r="C311" s="192" t="s">
        <v>3136</v>
      </c>
      <c r="D311" s="193"/>
      <c r="E311" s="193"/>
      <c r="F311" s="193"/>
      <c r="G311" s="194"/>
      <c r="I311" s="132"/>
      <c r="K311" s="132"/>
      <c r="L311" s="133" t="s">
        <v>3136</v>
      </c>
      <c r="O311" s="119"/>
    </row>
    <row r="312" spans="1:104" ht="22.5">
      <c r="A312" s="120">
        <v>150</v>
      </c>
      <c r="B312" s="121" t="s">
        <v>2624</v>
      </c>
      <c r="C312" s="122" t="s">
        <v>3204</v>
      </c>
      <c r="D312" s="123" t="s">
        <v>1931</v>
      </c>
      <c r="E312" s="124">
        <v>4</v>
      </c>
      <c r="F312" s="125">
        <v>0</v>
      </c>
      <c r="G312" s="126">
        <f>E312*F312</f>
        <v>0</v>
      </c>
      <c r="H312" s="127">
        <v>0</v>
      </c>
      <c r="I312" s="128">
        <f>E312*H312</f>
        <v>0</v>
      </c>
      <c r="J312" s="127"/>
      <c r="K312" s="128">
        <f>E312*J312</f>
        <v>0</v>
      </c>
      <c r="O312" s="119"/>
      <c r="AZ312" s="129">
        <f>G312</f>
        <v>0</v>
      </c>
      <c r="CZ312" s="81">
        <v>3</v>
      </c>
    </row>
    <row r="313" spans="1:15" ht="12.75">
      <c r="A313" s="130"/>
      <c r="B313" s="131"/>
      <c r="C313" s="192" t="s">
        <v>3136</v>
      </c>
      <c r="D313" s="193"/>
      <c r="E313" s="193"/>
      <c r="F313" s="193"/>
      <c r="G313" s="194"/>
      <c r="I313" s="132"/>
      <c r="K313" s="132"/>
      <c r="L313" s="133" t="s">
        <v>3136</v>
      </c>
      <c r="O313" s="119"/>
    </row>
    <row r="314" spans="1:104" ht="22.5">
      <c r="A314" s="120">
        <v>151</v>
      </c>
      <c r="B314" s="121" t="s">
        <v>2625</v>
      </c>
      <c r="C314" s="122" t="s">
        <v>3205</v>
      </c>
      <c r="D314" s="123" t="s">
        <v>1931</v>
      </c>
      <c r="E314" s="124">
        <v>1</v>
      </c>
      <c r="F314" s="125">
        <v>0</v>
      </c>
      <c r="G314" s="126">
        <f>E314*F314</f>
        <v>0</v>
      </c>
      <c r="H314" s="127">
        <v>0</v>
      </c>
      <c r="I314" s="128">
        <f>E314*H314</f>
        <v>0</v>
      </c>
      <c r="J314" s="127"/>
      <c r="K314" s="128">
        <f>E314*J314</f>
        <v>0</v>
      </c>
      <c r="O314" s="119"/>
      <c r="AZ314" s="129">
        <f>G314</f>
        <v>0</v>
      </c>
      <c r="CZ314" s="81">
        <v>3</v>
      </c>
    </row>
    <row r="315" spans="1:15" ht="12.75">
      <c r="A315" s="130"/>
      <c r="B315" s="131"/>
      <c r="C315" s="192" t="s">
        <v>3136</v>
      </c>
      <c r="D315" s="193"/>
      <c r="E315" s="193"/>
      <c r="F315" s="193"/>
      <c r="G315" s="194"/>
      <c r="I315" s="132"/>
      <c r="K315" s="132"/>
      <c r="L315" s="133" t="s">
        <v>3136</v>
      </c>
      <c r="O315" s="119"/>
    </row>
    <row r="316" spans="1:104" ht="12.75">
      <c r="A316" s="120">
        <v>152</v>
      </c>
      <c r="B316" s="121" t="s">
        <v>2626</v>
      </c>
      <c r="C316" s="122" t="s">
        <v>3138</v>
      </c>
      <c r="D316" s="123" t="s">
        <v>1931</v>
      </c>
      <c r="E316" s="124">
        <v>3</v>
      </c>
      <c r="F316" s="125">
        <v>0</v>
      </c>
      <c r="G316" s="126">
        <f>E316*F316</f>
        <v>0</v>
      </c>
      <c r="H316" s="127">
        <v>0</v>
      </c>
      <c r="I316" s="128">
        <f>E316*H316</f>
        <v>0</v>
      </c>
      <c r="J316" s="127"/>
      <c r="K316" s="128">
        <f>E316*J316</f>
        <v>0</v>
      </c>
      <c r="O316" s="119"/>
      <c r="AZ316" s="129">
        <f>G316</f>
        <v>0</v>
      </c>
      <c r="CZ316" s="81">
        <v>3</v>
      </c>
    </row>
    <row r="317" spans="1:15" ht="12.75">
      <c r="A317" s="130"/>
      <c r="B317" s="131"/>
      <c r="C317" s="192" t="s">
        <v>3136</v>
      </c>
      <c r="D317" s="193"/>
      <c r="E317" s="193"/>
      <c r="F317" s="193"/>
      <c r="G317" s="194"/>
      <c r="I317" s="132"/>
      <c r="K317" s="132"/>
      <c r="L317" s="133" t="s">
        <v>3136</v>
      </c>
      <c r="O317" s="119"/>
    </row>
    <row r="318" spans="1:104" ht="12.75">
      <c r="A318" s="120">
        <v>153</v>
      </c>
      <c r="B318" s="121" t="s">
        <v>2628</v>
      </c>
      <c r="C318" s="122" t="s">
        <v>3139</v>
      </c>
      <c r="D318" s="123" t="s">
        <v>1931</v>
      </c>
      <c r="E318" s="124">
        <v>2</v>
      </c>
      <c r="F318" s="125">
        <v>0</v>
      </c>
      <c r="G318" s="126">
        <f>E318*F318</f>
        <v>0</v>
      </c>
      <c r="H318" s="127">
        <v>0</v>
      </c>
      <c r="I318" s="128">
        <f>E318*H318</f>
        <v>0</v>
      </c>
      <c r="J318" s="127"/>
      <c r="K318" s="128">
        <f>E318*J318</f>
        <v>0</v>
      </c>
      <c r="O318" s="119"/>
      <c r="AZ318" s="129">
        <f>G318</f>
        <v>0</v>
      </c>
      <c r="CZ318" s="81">
        <v>3</v>
      </c>
    </row>
    <row r="319" spans="1:15" ht="12.75">
      <c r="A319" s="130"/>
      <c r="B319" s="131"/>
      <c r="C319" s="192" t="s">
        <v>3136</v>
      </c>
      <c r="D319" s="193"/>
      <c r="E319" s="193"/>
      <c r="F319" s="193"/>
      <c r="G319" s="194"/>
      <c r="I319" s="132"/>
      <c r="K319" s="132"/>
      <c r="L319" s="133" t="s">
        <v>3136</v>
      </c>
      <c r="O319" s="119"/>
    </row>
    <row r="320" spans="1:104" ht="22.5">
      <c r="A320" s="120">
        <v>154</v>
      </c>
      <c r="B320" s="121" t="s">
        <v>2629</v>
      </c>
      <c r="C320" s="122" t="s">
        <v>3140</v>
      </c>
      <c r="D320" s="123" t="s">
        <v>1931</v>
      </c>
      <c r="E320" s="124">
        <v>1</v>
      </c>
      <c r="F320" s="125">
        <v>0</v>
      </c>
      <c r="G320" s="126">
        <f>E320*F320</f>
        <v>0</v>
      </c>
      <c r="H320" s="127">
        <v>0</v>
      </c>
      <c r="I320" s="128">
        <f>E320*H320</f>
        <v>0</v>
      </c>
      <c r="J320" s="127"/>
      <c r="K320" s="128">
        <f>E320*J320</f>
        <v>0</v>
      </c>
      <c r="O320" s="119"/>
      <c r="AZ320" s="129">
        <f>G320</f>
        <v>0</v>
      </c>
      <c r="CZ320" s="81">
        <v>3</v>
      </c>
    </row>
    <row r="321" spans="1:15" ht="12.75">
      <c r="A321" s="130"/>
      <c r="B321" s="131"/>
      <c r="C321" s="192" t="s">
        <v>3136</v>
      </c>
      <c r="D321" s="193"/>
      <c r="E321" s="193"/>
      <c r="F321" s="193"/>
      <c r="G321" s="194"/>
      <c r="I321" s="132"/>
      <c r="K321" s="132"/>
      <c r="L321" s="133" t="s">
        <v>3136</v>
      </c>
      <c r="O321" s="119"/>
    </row>
    <row r="322" spans="1:104" ht="12.75">
      <c r="A322" s="120">
        <v>155</v>
      </c>
      <c r="B322" s="121" t="s">
        <v>2630</v>
      </c>
      <c r="C322" s="122" t="s">
        <v>3141</v>
      </c>
      <c r="D322" s="123" t="s">
        <v>1931</v>
      </c>
      <c r="E322" s="124">
        <v>1</v>
      </c>
      <c r="F322" s="125">
        <v>0</v>
      </c>
      <c r="G322" s="126">
        <f>E322*F322</f>
        <v>0</v>
      </c>
      <c r="H322" s="127">
        <v>0</v>
      </c>
      <c r="I322" s="128">
        <f>E322*H322</f>
        <v>0</v>
      </c>
      <c r="J322" s="127"/>
      <c r="K322" s="128">
        <f>E322*J322</f>
        <v>0</v>
      </c>
      <c r="O322" s="119"/>
      <c r="AZ322" s="129">
        <f>G322</f>
        <v>0</v>
      </c>
      <c r="CZ322" s="81">
        <v>3</v>
      </c>
    </row>
    <row r="323" spans="1:15" ht="12.75">
      <c r="A323" s="130"/>
      <c r="B323" s="131"/>
      <c r="C323" s="192" t="s">
        <v>3136</v>
      </c>
      <c r="D323" s="193"/>
      <c r="E323" s="193"/>
      <c r="F323" s="193"/>
      <c r="G323" s="194"/>
      <c r="I323" s="132"/>
      <c r="K323" s="132"/>
      <c r="L323" s="133" t="s">
        <v>3136</v>
      </c>
      <c r="O323" s="119"/>
    </row>
    <row r="324" spans="1:104" ht="12.75">
      <c r="A324" s="120">
        <v>156</v>
      </c>
      <c r="B324" s="121" t="s">
        <v>2653</v>
      </c>
      <c r="C324" s="122" t="s">
        <v>2430</v>
      </c>
      <c r="D324" s="123" t="s">
        <v>1931</v>
      </c>
      <c r="E324" s="124">
        <v>35</v>
      </c>
      <c r="F324" s="125">
        <v>0</v>
      </c>
      <c r="G324" s="126">
        <f>E324*F324</f>
        <v>0</v>
      </c>
      <c r="H324" s="127">
        <v>0</v>
      </c>
      <c r="I324" s="128">
        <f>E324*H324</f>
        <v>0</v>
      </c>
      <c r="J324" s="127"/>
      <c r="K324" s="128">
        <f>E324*J324</f>
        <v>0</v>
      </c>
      <c r="O324" s="119"/>
      <c r="AZ324" s="129">
        <f>G324</f>
        <v>0</v>
      </c>
      <c r="CZ324" s="81">
        <v>3</v>
      </c>
    </row>
    <row r="325" spans="1:15" ht="12.75">
      <c r="A325" s="130"/>
      <c r="B325" s="131"/>
      <c r="C325" s="192" t="s">
        <v>3142</v>
      </c>
      <c r="D325" s="193"/>
      <c r="E325" s="193"/>
      <c r="F325" s="193"/>
      <c r="G325" s="194"/>
      <c r="I325" s="132"/>
      <c r="K325" s="132"/>
      <c r="L325" s="133" t="s">
        <v>3142</v>
      </c>
      <c r="O325" s="119"/>
    </row>
    <row r="326" spans="1:104" ht="12.75">
      <c r="A326" s="120">
        <v>157</v>
      </c>
      <c r="B326" s="121" t="s">
        <v>2654</v>
      </c>
      <c r="C326" s="122" t="s">
        <v>3143</v>
      </c>
      <c r="D326" s="123" t="s">
        <v>1931</v>
      </c>
      <c r="E326" s="124">
        <v>10</v>
      </c>
      <c r="F326" s="125">
        <v>0</v>
      </c>
      <c r="G326" s="126">
        <f>E326*F326</f>
        <v>0</v>
      </c>
      <c r="H326" s="127">
        <v>0</v>
      </c>
      <c r="I326" s="128">
        <f>E326*H326</f>
        <v>0</v>
      </c>
      <c r="J326" s="127"/>
      <c r="K326" s="128">
        <f>E326*J326</f>
        <v>0</v>
      </c>
      <c r="O326" s="119"/>
      <c r="AZ326" s="129">
        <f>G326</f>
        <v>0</v>
      </c>
      <c r="CZ326" s="81">
        <v>3</v>
      </c>
    </row>
    <row r="327" spans="1:15" ht="12.75">
      <c r="A327" s="130"/>
      <c r="B327" s="131"/>
      <c r="C327" s="192" t="s">
        <v>3142</v>
      </c>
      <c r="D327" s="193"/>
      <c r="E327" s="193"/>
      <c r="F327" s="193"/>
      <c r="G327" s="194"/>
      <c r="I327" s="132"/>
      <c r="K327" s="132"/>
      <c r="L327" s="133" t="s">
        <v>3142</v>
      </c>
      <c r="O327" s="119"/>
    </row>
    <row r="328" spans="1:104" ht="12.75">
      <c r="A328" s="120">
        <v>158</v>
      </c>
      <c r="B328" s="121" t="s">
        <v>2655</v>
      </c>
      <c r="C328" s="122" t="s">
        <v>3110</v>
      </c>
      <c r="D328" s="123" t="s">
        <v>185</v>
      </c>
      <c r="E328" s="124">
        <v>74</v>
      </c>
      <c r="F328" s="125">
        <v>0</v>
      </c>
      <c r="G328" s="126">
        <f>E328*F328</f>
        <v>0</v>
      </c>
      <c r="H328" s="127">
        <v>0</v>
      </c>
      <c r="I328" s="128">
        <f>E328*H328</f>
        <v>0</v>
      </c>
      <c r="J328" s="127"/>
      <c r="K328" s="128">
        <f>E328*J328</f>
        <v>0</v>
      </c>
      <c r="O328" s="119"/>
      <c r="AZ328" s="129">
        <f>G328</f>
        <v>0</v>
      </c>
      <c r="CZ328" s="81">
        <v>3</v>
      </c>
    </row>
    <row r="329" spans="1:15" ht="12.75">
      <c r="A329" s="130"/>
      <c r="B329" s="131"/>
      <c r="C329" s="192" t="s">
        <v>3142</v>
      </c>
      <c r="D329" s="193"/>
      <c r="E329" s="193"/>
      <c r="F329" s="193"/>
      <c r="G329" s="194"/>
      <c r="I329" s="132"/>
      <c r="K329" s="132"/>
      <c r="L329" s="133" t="s">
        <v>3142</v>
      </c>
      <c r="O329" s="119"/>
    </row>
    <row r="330" spans="1:104" ht="12.75">
      <c r="A330" s="120">
        <v>159</v>
      </c>
      <c r="B330" s="121" t="s">
        <v>2656</v>
      </c>
      <c r="C330" s="122" t="s">
        <v>3206</v>
      </c>
      <c r="D330" s="123" t="s">
        <v>185</v>
      </c>
      <c r="E330" s="124">
        <v>65</v>
      </c>
      <c r="F330" s="125">
        <v>0</v>
      </c>
      <c r="G330" s="126">
        <f>E330*F330</f>
        <v>0</v>
      </c>
      <c r="H330" s="127">
        <v>0</v>
      </c>
      <c r="I330" s="128">
        <f>E330*H330</f>
        <v>0</v>
      </c>
      <c r="J330" s="127"/>
      <c r="K330" s="128">
        <f>E330*J330</f>
        <v>0</v>
      </c>
      <c r="O330" s="119"/>
      <c r="AZ330" s="129">
        <f>G330</f>
        <v>0</v>
      </c>
      <c r="CZ330" s="81">
        <v>3</v>
      </c>
    </row>
    <row r="331" spans="1:15" ht="12.75">
      <c r="A331" s="130"/>
      <c r="B331" s="131"/>
      <c r="C331" s="192" t="s">
        <v>3142</v>
      </c>
      <c r="D331" s="193"/>
      <c r="E331" s="193"/>
      <c r="F331" s="193"/>
      <c r="G331" s="194"/>
      <c r="I331" s="132"/>
      <c r="K331" s="132"/>
      <c r="L331" s="133" t="s">
        <v>3142</v>
      </c>
      <c r="O331" s="119"/>
    </row>
    <row r="332" spans="1:104" ht="12.75">
      <c r="A332" s="120">
        <v>160</v>
      </c>
      <c r="B332" s="121" t="s">
        <v>2704</v>
      </c>
      <c r="C332" s="122" t="s">
        <v>2430</v>
      </c>
      <c r="D332" s="123" t="s">
        <v>1931</v>
      </c>
      <c r="E332" s="124">
        <v>7</v>
      </c>
      <c r="F332" s="125">
        <v>0</v>
      </c>
      <c r="G332" s="126">
        <f>E332*F332</f>
        <v>0</v>
      </c>
      <c r="H332" s="127">
        <v>0</v>
      </c>
      <c r="I332" s="128">
        <f>E332*H332</f>
        <v>0</v>
      </c>
      <c r="J332" s="127"/>
      <c r="K332" s="128">
        <f>E332*J332</f>
        <v>0</v>
      </c>
      <c r="O332" s="119"/>
      <c r="AZ332" s="129">
        <f>G332</f>
        <v>0</v>
      </c>
      <c r="CZ332" s="81">
        <v>3</v>
      </c>
    </row>
    <row r="333" spans="1:15" ht="12.75">
      <c r="A333" s="130"/>
      <c r="B333" s="131"/>
      <c r="C333" s="192" t="s">
        <v>3144</v>
      </c>
      <c r="D333" s="193"/>
      <c r="E333" s="193"/>
      <c r="F333" s="193"/>
      <c r="G333" s="194"/>
      <c r="I333" s="132"/>
      <c r="K333" s="132"/>
      <c r="L333" s="133" t="s">
        <v>3144</v>
      </c>
      <c r="O333" s="119"/>
    </row>
    <row r="334" spans="1:104" ht="12.75">
      <c r="A334" s="120">
        <v>161</v>
      </c>
      <c r="B334" s="121" t="s">
        <v>2705</v>
      </c>
      <c r="C334" s="122" t="s">
        <v>2432</v>
      </c>
      <c r="D334" s="123" t="s">
        <v>1931</v>
      </c>
      <c r="E334" s="124">
        <v>4</v>
      </c>
      <c r="F334" s="125">
        <v>0</v>
      </c>
      <c r="G334" s="126">
        <f>E334*F334</f>
        <v>0</v>
      </c>
      <c r="H334" s="127">
        <v>0</v>
      </c>
      <c r="I334" s="128">
        <f>E334*H334</f>
        <v>0</v>
      </c>
      <c r="J334" s="127"/>
      <c r="K334" s="128">
        <f>E334*J334</f>
        <v>0</v>
      </c>
      <c r="O334" s="119"/>
      <c r="AZ334" s="129">
        <f>G334</f>
        <v>0</v>
      </c>
      <c r="CZ334" s="81">
        <v>3</v>
      </c>
    </row>
    <row r="335" spans="1:15" ht="12.75">
      <c r="A335" s="130"/>
      <c r="B335" s="131"/>
      <c r="C335" s="192" t="s">
        <v>3144</v>
      </c>
      <c r="D335" s="193"/>
      <c r="E335" s="193"/>
      <c r="F335" s="193"/>
      <c r="G335" s="194"/>
      <c r="I335" s="132"/>
      <c r="K335" s="132"/>
      <c r="L335" s="133" t="s">
        <v>3144</v>
      </c>
      <c r="O335" s="119"/>
    </row>
    <row r="336" spans="1:104" ht="12.75">
      <c r="A336" s="120">
        <v>162</v>
      </c>
      <c r="B336" s="121" t="s">
        <v>2706</v>
      </c>
      <c r="C336" s="122" t="s">
        <v>3143</v>
      </c>
      <c r="D336" s="123" t="s">
        <v>1931</v>
      </c>
      <c r="E336" s="124">
        <v>1</v>
      </c>
      <c r="F336" s="125">
        <v>0</v>
      </c>
      <c r="G336" s="126">
        <f>E336*F336</f>
        <v>0</v>
      </c>
      <c r="H336" s="127">
        <v>0</v>
      </c>
      <c r="I336" s="128">
        <f>E336*H336</f>
        <v>0</v>
      </c>
      <c r="J336" s="127"/>
      <c r="K336" s="128">
        <f>E336*J336</f>
        <v>0</v>
      </c>
      <c r="O336" s="119"/>
      <c r="AZ336" s="129">
        <f>G336</f>
        <v>0</v>
      </c>
      <c r="CZ336" s="81">
        <v>3</v>
      </c>
    </row>
    <row r="337" spans="1:15" ht="12.75">
      <c r="A337" s="130"/>
      <c r="B337" s="131"/>
      <c r="C337" s="192" t="s">
        <v>3144</v>
      </c>
      <c r="D337" s="193"/>
      <c r="E337" s="193"/>
      <c r="F337" s="193"/>
      <c r="G337" s="194"/>
      <c r="I337" s="132"/>
      <c r="K337" s="132"/>
      <c r="L337" s="133" t="s">
        <v>3144</v>
      </c>
      <c r="O337" s="119"/>
    </row>
    <row r="338" spans="1:104" ht="12.75">
      <c r="A338" s="120">
        <v>163</v>
      </c>
      <c r="B338" s="121" t="s">
        <v>2707</v>
      </c>
      <c r="C338" s="122" t="s">
        <v>3111</v>
      </c>
      <c r="D338" s="123" t="s">
        <v>185</v>
      </c>
      <c r="E338" s="124">
        <v>35</v>
      </c>
      <c r="F338" s="125">
        <v>0</v>
      </c>
      <c r="G338" s="126">
        <f>E338*F338</f>
        <v>0</v>
      </c>
      <c r="H338" s="127">
        <v>0</v>
      </c>
      <c r="I338" s="128">
        <f>E338*H338</f>
        <v>0</v>
      </c>
      <c r="J338" s="127"/>
      <c r="K338" s="128">
        <f>E338*J338</f>
        <v>0</v>
      </c>
      <c r="O338" s="119"/>
      <c r="AZ338" s="129">
        <f>G338</f>
        <v>0</v>
      </c>
      <c r="CZ338" s="81">
        <v>3</v>
      </c>
    </row>
    <row r="339" spans="1:15" ht="12.75">
      <c r="A339" s="130"/>
      <c r="B339" s="131"/>
      <c r="C339" s="192" t="s">
        <v>3144</v>
      </c>
      <c r="D339" s="193"/>
      <c r="E339" s="193"/>
      <c r="F339" s="193"/>
      <c r="G339" s="194"/>
      <c r="I339" s="132"/>
      <c r="K339" s="132"/>
      <c r="L339" s="133" t="s">
        <v>3144</v>
      </c>
      <c r="O339" s="119"/>
    </row>
    <row r="340" spans="1:104" ht="12.75">
      <c r="A340" s="120">
        <v>164</v>
      </c>
      <c r="B340" s="121" t="s">
        <v>2708</v>
      </c>
      <c r="C340" s="122" t="s">
        <v>2541</v>
      </c>
      <c r="D340" s="123" t="s">
        <v>1931</v>
      </c>
      <c r="E340" s="124">
        <v>35</v>
      </c>
      <c r="F340" s="125">
        <v>0</v>
      </c>
      <c r="G340" s="126">
        <f>E340*F340</f>
        <v>0</v>
      </c>
      <c r="H340" s="127">
        <v>0</v>
      </c>
      <c r="I340" s="128">
        <f>E340*H340</f>
        <v>0</v>
      </c>
      <c r="J340" s="127"/>
      <c r="K340" s="128">
        <f>E340*J340</f>
        <v>0</v>
      </c>
      <c r="O340" s="119"/>
      <c r="AZ340" s="129">
        <f>G340</f>
        <v>0</v>
      </c>
      <c r="CZ340" s="81">
        <v>3</v>
      </c>
    </row>
    <row r="341" spans="1:15" ht="12.75">
      <c r="A341" s="130"/>
      <c r="B341" s="131"/>
      <c r="C341" s="192" t="s">
        <v>3144</v>
      </c>
      <c r="D341" s="193"/>
      <c r="E341" s="193"/>
      <c r="F341" s="193"/>
      <c r="G341" s="194"/>
      <c r="I341" s="132"/>
      <c r="K341" s="132"/>
      <c r="L341" s="133" t="s">
        <v>3144</v>
      </c>
      <c r="O341" s="119"/>
    </row>
    <row r="342" spans="1:104" ht="12.75">
      <c r="A342" s="120">
        <v>165</v>
      </c>
      <c r="B342" s="121" t="s">
        <v>2709</v>
      </c>
      <c r="C342" s="122" t="s">
        <v>2433</v>
      </c>
      <c r="D342" s="123" t="s">
        <v>1931</v>
      </c>
      <c r="E342" s="124">
        <v>20</v>
      </c>
      <c r="F342" s="125">
        <v>0</v>
      </c>
      <c r="G342" s="126">
        <f>E342*F342</f>
        <v>0</v>
      </c>
      <c r="H342" s="127">
        <v>0</v>
      </c>
      <c r="I342" s="128">
        <f>E342*H342</f>
        <v>0</v>
      </c>
      <c r="J342" s="127"/>
      <c r="K342" s="128">
        <f>E342*J342</f>
        <v>0</v>
      </c>
      <c r="O342" s="119"/>
      <c r="AZ342" s="129">
        <f>G342</f>
        <v>0</v>
      </c>
      <c r="CZ342" s="81">
        <v>3</v>
      </c>
    </row>
    <row r="343" spans="1:15" ht="12.75">
      <c r="A343" s="130"/>
      <c r="B343" s="131"/>
      <c r="C343" s="192" t="s">
        <v>3144</v>
      </c>
      <c r="D343" s="193"/>
      <c r="E343" s="193"/>
      <c r="F343" s="193"/>
      <c r="G343" s="194"/>
      <c r="I343" s="132"/>
      <c r="K343" s="132"/>
      <c r="L343" s="133" t="s">
        <v>3144</v>
      </c>
      <c r="O343" s="119"/>
    </row>
    <row r="344" spans="1:104" ht="12.75">
      <c r="A344" s="120">
        <v>166</v>
      </c>
      <c r="B344" s="121" t="s">
        <v>2710</v>
      </c>
      <c r="C344" s="122" t="s">
        <v>3145</v>
      </c>
      <c r="D344" s="123" t="s">
        <v>1931</v>
      </c>
      <c r="E344" s="124">
        <v>4</v>
      </c>
      <c r="F344" s="125">
        <v>0</v>
      </c>
      <c r="G344" s="126">
        <f>E344*F344</f>
        <v>0</v>
      </c>
      <c r="H344" s="127">
        <v>0</v>
      </c>
      <c r="I344" s="128">
        <f>E344*H344</f>
        <v>0</v>
      </c>
      <c r="J344" s="127"/>
      <c r="K344" s="128">
        <f>E344*J344</f>
        <v>0</v>
      </c>
      <c r="O344" s="119"/>
      <c r="AZ344" s="129">
        <f>G344</f>
        <v>0</v>
      </c>
      <c r="CZ344" s="81">
        <v>3</v>
      </c>
    </row>
    <row r="345" spans="1:15" ht="12.75">
      <c r="A345" s="130"/>
      <c r="B345" s="131"/>
      <c r="C345" s="192" t="s">
        <v>3144</v>
      </c>
      <c r="D345" s="193"/>
      <c r="E345" s="193"/>
      <c r="F345" s="193"/>
      <c r="G345" s="194"/>
      <c r="I345" s="132"/>
      <c r="K345" s="132"/>
      <c r="L345" s="133" t="s">
        <v>3144</v>
      </c>
      <c r="O345" s="119"/>
    </row>
    <row r="346" spans="1:104" ht="12.75">
      <c r="A346" s="120">
        <v>167</v>
      </c>
      <c r="B346" s="121" t="s">
        <v>2711</v>
      </c>
      <c r="C346" s="122" t="s">
        <v>3207</v>
      </c>
      <c r="D346" s="123" t="s">
        <v>1931</v>
      </c>
      <c r="E346" s="124">
        <v>4</v>
      </c>
      <c r="F346" s="125">
        <v>0</v>
      </c>
      <c r="G346" s="126">
        <f>E346*F346</f>
        <v>0</v>
      </c>
      <c r="H346" s="127">
        <v>0</v>
      </c>
      <c r="I346" s="128">
        <f>E346*H346</f>
        <v>0</v>
      </c>
      <c r="J346" s="127"/>
      <c r="K346" s="128">
        <f>E346*J346</f>
        <v>0</v>
      </c>
      <c r="O346" s="119"/>
      <c r="AZ346" s="129">
        <f>G346</f>
        <v>0</v>
      </c>
      <c r="CZ346" s="81">
        <v>3</v>
      </c>
    </row>
    <row r="347" spans="1:15" ht="12.75">
      <c r="A347" s="130"/>
      <c r="B347" s="131"/>
      <c r="C347" s="192" t="s">
        <v>3144</v>
      </c>
      <c r="D347" s="193"/>
      <c r="E347" s="193"/>
      <c r="F347" s="193"/>
      <c r="G347" s="194"/>
      <c r="I347" s="132"/>
      <c r="K347" s="132"/>
      <c r="L347" s="133" t="s">
        <v>3144</v>
      </c>
      <c r="O347" s="119"/>
    </row>
    <row r="348" spans="1:104" ht="12.75">
      <c r="A348" s="120">
        <v>168</v>
      </c>
      <c r="B348" s="121" t="s">
        <v>2712</v>
      </c>
      <c r="C348" s="122" t="s">
        <v>3147</v>
      </c>
      <c r="D348" s="123" t="s">
        <v>185</v>
      </c>
      <c r="E348" s="124">
        <v>85</v>
      </c>
      <c r="F348" s="125">
        <v>0</v>
      </c>
      <c r="G348" s="126">
        <f>E348*F348</f>
        <v>0</v>
      </c>
      <c r="H348" s="127">
        <v>0</v>
      </c>
      <c r="I348" s="128">
        <f>E348*H348</f>
        <v>0</v>
      </c>
      <c r="J348" s="127"/>
      <c r="K348" s="128">
        <f>E348*J348</f>
        <v>0</v>
      </c>
      <c r="O348" s="119"/>
      <c r="AZ348" s="129">
        <f>G348</f>
        <v>0</v>
      </c>
      <c r="CZ348" s="81">
        <v>3</v>
      </c>
    </row>
    <row r="349" spans="1:15" ht="12.75">
      <c r="A349" s="130"/>
      <c r="B349" s="131"/>
      <c r="C349" s="192" t="s">
        <v>3144</v>
      </c>
      <c r="D349" s="193"/>
      <c r="E349" s="193"/>
      <c r="F349" s="193"/>
      <c r="G349" s="194"/>
      <c r="I349" s="132"/>
      <c r="K349" s="132"/>
      <c r="L349" s="133" t="s">
        <v>3144</v>
      </c>
      <c r="O349" s="119"/>
    </row>
    <row r="350" spans="1:104" ht="12.75">
      <c r="A350" s="120">
        <v>169</v>
      </c>
      <c r="B350" s="121" t="s">
        <v>2745</v>
      </c>
      <c r="C350" s="122" t="s">
        <v>2430</v>
      </c>
      <c r="D350" s="123" t="s">
        <v>1931</v>
      </c>
      <c r="E350" s="124">
        <v>3</v>
      </c>
      <c r="F350" s="125">
        <v>0</v>
      </c>
      <c r="G350" s="126">
        <f>E350*F350</f>
        <v>0</v>
      </c>
      <c r="H350" s="127">
        <v>0</v>
      </c>
      <c r="I350" s="128">
        <f>E350*H350</f>
        <v>0</v>
      </c>
      <c r="J350" s="127"/>
      <c r="K350" s="128">
        <f>E350*J350</f>
        <v>0</v>
      </c>
      <c r="O350" s="119"/>
      <c r="AZ350" s="129">
        <f>G350</f>
        <v>0</v>
      </c>
      <c r="CZ350" s="81">
        <v>3</v>
      </c>
    </row>
    <row r="351" spans="1:15" ht="12.75">
      <c r="A351" s="130"/>
      <c r="B351" s="131"/>
      <c r="C351" s="192" t="s">
        <v>3148</v>
      </c>
      <c r="D351" s="193"/>
      <c r="E351" s="193"/>
      <c r="F351" s="193"/>
      <c r="G351" s="194"/>
      <c r="I351" s="132"/>
      <c r="K351" s="132"/>
      <c r="L351" s="133" t="s">
        <v>3148</v>
      </c>
      <c r="O351" s="119"/>
    </row>
    <row r="352" spans="1:104" ht="12.75">
      <c r="A352" s="120">
        <v>170</v>
      </c>
      <c r="B352" s="121" t="s">
        <v>2747</v>
      </c>
      <c r="C352" s="122" t="s">
        <v>3143</v>
      </c>
      <c r="D352" s="123" t="s">
        <v>1931</v>
      </c>
      <c r="E352" s="124">
        <v>1</v>
      </c>
      <c r="F352" s="125">
        <v>0</v>
      </c>
      <c r="G352" s="126">
        <f>E352*F352</f>
        <v>0</v>
      </c>
      <c r="H352" s="127">
        <v>0</v>
      </c>
      <c r="I352" s="128">
        <f>E352*H352</f>
        <v>0</v>
      </c>
      <c r="J352" s="127"/>
      <c r="K352" s="128">
        <f>E352*J352</f>
        <v>0</v>
      </c>
      <c r="O352" s="119"/>
      <c r="AZ352" s="129">
        <f>G352</f>
        <v>0</v>
      </c>
      <c r="CZ352" s="81">
        <v>3</v>
      </c>
    </row>
    <row r="353" spans="1:15" ht="12.75">
      <c r="A353" s="130"/>
      <c r="B353" s="131"/>
      <c r="C353" s="192" t="s">
        <v>3148</v>
      </c>
      <c r="D353" s="193"/>
      <c r="E353" s="193"/>
      <c r="F353" s="193"/>
      <c r="G353" s="194"/>
      <c r="I353" s="132"/>
      <c r="K353" s="132"/>
      <c r="L353" s="133" t="s">
        <v>3148</v>
      </c>
      <c r="O353" s="119"/>
    </row>
    <row r="354" spans="1:104" ht="12.75">
      <c r="A354" s="120">
        <v>171</v>
      </c>
      <c r="B354" s="121" t="s">
        <v>2748</v>
      </c>
      <c r="C354" s="122" t="s">
        <v>3111</v>
      </c>
      <c r="D354" s="123" t="s">
        <v>185</v>
      </c>
      <c r="E354" s="124">
        <v>50</v>
      </c>
      <c r="F354" s="125">
        <v>0</v>
      </c>
      <c r="G354" s="126">
        <f>E354*F354</f>
        <v>0</v>
      </c>
      <c r="H354" s="127">
        <v>0</v>
      </c>
      <c r="I354" s="128">
        <f>E354*H354</f>
        <v>0</v>
      </c>
      <c r="J354" s="127"/>
      <c r="K354" s="128">
        <f>E354*J354</f>
        <v>0</v>
      </c>
      <c r="O354" s="119"/>
      <c r="AZ354" s="129">
        <f>G354</f>
        <v>0</v>
      </c>
      <c r="CZ354" s="81">
        <v>3</v>
      </c>
    </row>
    <row r="355" spans="1:15" ht="12.75">
      <c r="A355" s="130"/>
      <c r="B355" s="131"/>
      <c r="C355" s="192" t="s">
        <v>3148</v>
      </c>
      <c r="D355" s="193"/>
      <c r="E355" s="193"/>
      <c r="F355" s="193"/>
      <c r="G355" s="194"/>
      <c r="I355" s="132"/>
      <c r="K355" s="132"/>
      <c r="L355" s="133" t="s">
        <v>3148</v>
      </c>
      <c r="O355" s="119"/>
    </row>
    <row r="356" spans="1:104" ht="12.75">
      <c r="A356" s="120">
        <v>172</v>
      </c>
      <c r="B356" s="121" t="s">
        <v>2749</v>
      </c>
      <c r="C356" s="122" t="s">
        <v>2541</v>
      </c>
      <c r="D356" s="123" t="s">
        <v>1931</v>
      </c>
      <c r="E356" s="124">
        <v>50</v>
      </c>
      <c r="F356" s="125">
        <v>0</v>
      </c>
      <c r="G356" s="126">
        <f>E356*F356</f>
        <v>0</v>
      </c>
      <c r="H356" s="127">
        <v>0</v>
      </c>
      <c r="I356" s="128">
        <f>E356*H356</f>
        <v>0</v>
      </c>
      <c r="J356" s="127"/>
      <c r="K356" s="128">
        <f>E356*J356</f>
        <v>0</v>
      </c>
      <c r="O356" s="119"/>
      <c r="AZ356" s="129">
        <f>G356</f>
        <v>0</v>
      </c>
      <c r="CZ356" s="81">
        <v>3</v>
      </c>
    </row>
    <row r="357" spans="1:15" ht="12.75">
      <c r="A357" s="130"/>
      <c r="B357" s="131"/>
      <c r="C357" s="192" t="s">
        <v>3148</v>
      </c>
      <c r="D357" s="193"/>
      <c r="E357" s="193"/>
      <c r="F357" s="193"/>
      <c r="G357" s="194"/>
      <c r="I357" s="132"/>
      <c r="K357" s="132"/>
      <c r="L357" s="133" t="s">
        <v>3148</v>
      </c>
      <c r="O357" s="119"/>
    </row>
    <row r="358" spans="1:104" ht="12.75">
      <c r="A358" s="120">
        <v>173</v>
      </c>
      <c r="B358" s="121" t="s">
        <v>2751</v>
      </c>
      <c r="C358" s="122" t="s">
        <v>2433</v>
      </c>
      <c r="D358" s="123" t="s">
        <v>1931</v>
      </c>
      <c r="E358" s="124">
        <v>10</v>
      </c>
      <c r="F358" s="125">
        <v>0</v>
      </c>
      <c r="G358" s="126">
        <f>E358*F358</f>
        <v>0</v>
      </c>
      <c r="H358" s="127">
        <v>0</v>
      </c>
      <c r="I358" s="128">
        <f>E358*H358</f>
        <v>0</v>
      </c>
      <c r="J358" s="127"/>
      <c r="K358" s="128">
        <f>E358*J358</f>
        <v>0</v>
      </c>
      <c r="O358" s="119"/>
      <c r="AZ358" s="129">
        <f>G358</f>
        <v>0</v>
      </c>
      <c r="CZ358" s="81">
        <v>3</v>
      </c>
    </row>
    <row r="359" spans="1:15" ht="12.75">
      <c r="A359" s="130"/>
      <c r="B359" s="131"/>
      <c r="C359" s="192" t="s">
        <v>3148</v>
      </c>
      <c r="D359" s="193"/>
      <c r="E359" s="193"/>
      <c r="F359" s="193"/>
      <c r="G359" s="194"/>
      <c r="I359" s="132"/>
      <c r="K359" s="132"/>
      <c r="L359" s="133" t="s">
        <v>3148</v>
      </c>
      <c r="O359" s="119"/>
    </row>
    <row r="360" spans="1:104" ht="12.75">
      <c r="A360" s="120">
        <v>174</v>
      </c>
      <c r="B360" s="121" t="s">
        <v>2752</v>
      </c>
      <c r="C360" s="122" t="s">
        <v>2517</v>
      </c>
      <c r="D360" s="123" t="s">
        <v>185</v>
      </c>
      <c r="E360" s="124">
        <v>75</v>
      </c>
      <c r="F360" s="125">
        <v>0</v>
      </c>
      <c r="G360" s="126">
        <f>E360*F360</f>
        <v>0</v>
      </c>
      <c r="H360" s="127">
        <v>0</v>
      </c>
      <c r="I360" s="128">
        <f>E360*H360</f>
        <v>0</v>
      </c>
      <c r="J360" s="127"/>
      <c r="K360" s="128">
        <f>E360*J360</f>
        <v>0</v>
      </c>
      <c r="O360" s="119"/>
      <c r="AZ360" s="129">
        <f>G360</f>
        <v>0</v>
      </c>
      <c r="CZ360" s="81">
        <v>3</v>
      </c>
    </row>
    <row r="361" spans="1:15" ht="12.75">
      <c r="A361" s="130"/>
      <c r="B361" s="131"/>
      <c r="C361" s="192" t="s">
        <v>3148</v>
      </c>
      <c r="D361" s="193"/>
      <c r="E361" s="193"/>
      <c r="F361" s="193"/>
      <c r="G361" s="194"/>
      <c r="I361" s="132"/>
      <c r="K361" s="132"/>
      <c r="L361" s="133" t="s">
        <v>3148</v>
      </c>
      <c r="O361" s="119"/>
    </row>
    <row r="362" spans="1:104" ht="12.75">
      <c r="A362" s="120">
        <v>175</v>
      </c>
      <c r="B362" s="121" t="s">
        <v>2753</v>
      </c>
      <c r="C362" s="122" t="s">
        <v>3151</v>
      </c>
      <c r="D362" s="123" t="s">
        <v>1931</v>
      </c>
      <c r="E362" s="124">
        <v>2</v>
      </c>
      <c r="F362" s="125">
        <v>0</v>
      </c>
      <c r="G362" s="126">
        <f>E362*F362</f>
        <v>0</v>
      </c>
      <c r="H362" s="127">
        <v>0</v>
      </c>
      <c r="I362" s="128">
        <f>E362*H362</f>
        <v>0</v>
      </c>
      <c r="J362" s="127"/>
      <c r="K362" s="128">
        <f>E362*J362</f>
        <v>0</v>
      </c>
      <c r="O362" s="119"/>
      <c r="AZ362" s="129">
        <f>G362</f>
        <v>0</v>
      </c>
      <c r="CZ362" s="81">
        <v>3</v>
      </c>
    </row>
    <row r="363" spans="1:15" ht="12.75">
      <c r="A363" s="130"/>
      <c r="B363" s="131"/>
      <c r="C363" s="192" t="s">
        <v>3152</v>
      </c>
      <c r="D363" s="193"/>
      <c r="E363" s="193"/>
      <c r="F363" s="193"/>
      <c r="G363" s="194"/>
      <c r="I363" s="132"/>
      <c r="K363" s="132"/>
      <c r="L363" s="133" t="s">
        <v>3152</v>
      </c>
      <c r="O363" s="119"/>
    </row>
    <row r="364" spans="1:15" ht="12.75">
      <c r="A364" s="130"/>
      <c r="B364" s="131"/>
      <c r="C364" s="192" t="s">
        <v>3148</v>
      </c>
      <c r="D364" s="193"/>
      <c r="E364" s="193"/>
      <c r="F364" s="193"/>
      <c r="G364" s="194"/>
      <c r="I364" s="132"/>
      <c r="K364" s="132"/>
      <c r="L364" s="133" t="s">
        <v>3148</v>
      </c>
      <c r="O364" s="119"/>
    </row>
    <row r="365" spans="1:104" ht="12.75">
      <c r="A365" s="120">
        <v>176</v>
      </c>
      <c r="B365" s="121" t="s">
        <v>3208</v>
      </c>
      <c r="C365" s="122" t="s">
        <v>3109</v>
      </c>
      <c r="D365" s="123" t="s">
        <v>185</v>
      </c>
      <c r="E365" s="124">
        <v>35</v>
      </c>
      <c r="F365" s="125">
        <v>0</v>
      </c>
      <c r="G365" s="126">
        <f>E365*F365</f>
        <v>0</v>
      </c>
      <c r="H365" s="127">
        <v>0</v>
      </c>
      <c r="I365" s="128">
        <f>E365*H365</f>
        <v>0</v>
      </c>
      <c r="J365" s="127"/>
      <c r="K365" s="128">
        <f>E365*J365</f>
        <v>0</v>
      </c>
      <c r="O365" s="119"/>
      <c r="AZ365" s="129">
        <f>G365</f>
        <v>0</v>
      </c>
      <c r="CZ365" s="81">
        <v>3</v>
      </c>
    </row>
    <row r="366" spans="1:15" ht="12.75">
      <c r="A366" s="130"/>
      <c r="B366" s="131"/>
      <c r="C366" s="192" t="s">
        <v>3153</v>
      </c>
      <c r="D366" s="193"/>
      <c r="E366" s="193"/>
      <c r="F366" s="193"/>
      <c r="G366" s="194"/>
      <c r="I366" s="132"/>
      <c r="K366" s="132"/>
      <c r="L366" s="133" t="s">
        <v>3153</v>
      </c>
      <c r="O366" s="119"/>
    </row>
    <row r="367" spans="1:104" ht="12.75">
      <c r="A367" s="120">
        <v>177</v>
      </c>
      <c r="B367" s="121" t="s">
        <v>3209</v>
      </c>
      <c r="C367" s="122" t="s">
        <v>3110</v>
      </c>
      <c r="D367" s="123" t="s">
        <v>185</v>
      </c>
      <c r="E367" s="124">
        <v>27</v>
      </c>
      <c r="F367" s="125">
        <v>0</v>
      </c>
      <c r="G367" s="126">
        <f>E367*F367</f>
        <v>0</v>
      </c>
      <c r="H367" s="127">
        <v>0</v>
      </c>
      <c r="I367" s="128">
        <f>E367*H367</f>
        <v>0</v>
      </c>
      <c r="J367" s="127"/>
      <c r="K367" s="128">
        <f>E367*J367</f>
        <v>0</v>
      </c>
      <c r="O367" s="119"/>
      <c r="AZ367" s="129">
        <f>G367</f>
        <v>0</v>
      </c>
      <c r="CZ367" s="81">
        <v>3</v>
      </c>
    </row>
    <row r="368" spans="1:15" ht="12.75">
      <c r="A368" s="130"/>
      <c r="B368" s="131"/>
      <c r="C368" s="192" t="s">
        <v>3153</v>
      </c>
      <c r="D368" s="193"/>
      <c r="E368" s="193"/>
      <c r="F368" s="193"/>
      <c r="G368" s="194"/>
      <c r="I368" s="132"/>
      <c r="K368" s="132"/>
      <c r="L368" s="133" t="s">
        <v>3153</v>
      </c>
      <c r="O368" s="119"/>
    </row>
    <row r="369" spans="1:104" ht="12.75">
      <c r="A369" s="120">
        <v>178</v>
      </c>
      <c r="B369" s="121" t="s">
        <v>3210</v>
      </c>
      <c r="C369" s="122" t="s">
        <v>3155</v>
      </c>
      <c r="D369" s="123" t="s">
        <v>1931</v>
      </c>
      <c r="E369" s="124">
        <v>2</v>
      </c>
      <c r="F369" s="125">
        <v>0</v>
      </c>
      <c r="G369" s="126">
        <f>E369*F369</f>
        <v>0</v>
      </c>
      <c r="H369" s="127">
        <v>0</v>
      </c>
      <c r="I369" s="128">
        <f>E369*H369</f>
        <v>0</v>
      </c>
      <c r="J369" s="127"/>
      <c r="K369" s="128">
        <f>E369*J369</f>
        <v>0</v>
      </c>
      <c r="O369" s="119"/>
      <c r="AZ369" s="129">
        <f>G369</f>
        <v>0</v>
      </c>
      <c r="CZ369" s="81">
        <v>3</v>
      </c>
    </row>
    <row r="370" spans="1:15" ht="12.75">
      <c r="A370" s="130"/>
      <c r="B370" s="131"/>
      <c r="C370" s="192" t="s">
        <v>3153</v>
      </c>
      <c r="D370" s="193"/>
      <c r="E370" s="193"/>
      <c r="F370" s="193"/>
      <c r="G370" s="194"/>
      <c r="I370" s="132"/>
      <c r="K370" s="132"/>
      <c r="L370" s="133" t="s">
        <v>3153</v>
      </c>
      <c r="O370" s="119"/>
    </row>
    <row r="371" spans="1:104" ht="22.5">
      <c r="A371" s="120">
        <v>179</v>
      </c>
      <c r="B371" s="121" t="s">
        <v>3211</v>
      </c>
      <c r="C371" s="122" t="s">
        <v>3212</v>
      </c>
      <c r="D371" s="123" t="s">
        <v>1931</v>
      </c>
      <c r="E371" s="124">
        <v>1</v>
      </c>
      <c r="F371" s="125">
        <v>0</v>
      </c>
      <c r="G371" s="126">
        <f>E371*F371</f>
        <v>0</v>
      </c>
      <c r="H371" s="127">
        <v>0</v>
      </c>
      <c r="I371" s="128">
        <f>E371*H371</f>
        <v>0</v>
      </c>
      <c r="J371" s="127"/>
      <c r="K371" s="128">
        <f>E371*J371</f>
        <v>0</v>
      </c>
      <c r="O371" s="119"/>
      <c r="AZ371" s="129">
        <f>G371</f>
        <v>0</v>
      </c>
      <c r="CZ371" s="81">
        <v>3</v>
      </c>
    </row>
    <row r="372" spans="1:15" ht="12.75">
      <c r="A372" s="130"/>
      <c r="B372" s="131"/>
      <c r="C372" s="192" t="s">
        <v>3153</v>
      </c>
      <c r="D372" s="193"/>
      <c r="E372" s="193"/>
      <c r="F372" s="193"/>
      <c r="G372" s="194"/>
      <c r="I372" s="132"/>
      <c r="K372" s="132"/>
      <c r="L372" s="133" t="s">
        <v>3153</v>
      </c>
      <c r="O372" s="119"/>
    </row>
    <row r="373" spans="1:104" ht="22.5">
      <c r="A373" s="120">
        <v>180</v>
      </c>
      <c r="B373" s="121" t="s">
        <v>3213</v>
      </c>
      <c r="C373" s="122" t="s">
        <v>3214</v>
      </c>
      <c r="D373" s="123" t="s">
        <v>1931</v>
      </c>
      <c r="E373" s="124">
        <v>1</v>
      </c>
      <c r="F373" s="125">
        <v>0</v>
      </c>
      <c r="G373" s="126">
        <f>E373*F373</f>
        <v>0</v>
      </c>
      <c r="H373" s="127">
        <v>0</v>
      </c>
      <c r="I373" s="128">
        <f>E373*H373</f>
        <v>0</v>
      </c>
      <c r="J373" s="127"/>
      <c r="K373" s="128">
        <f>E373*J373</f>
        <v>0</v>
      </c>
      <c r="O373" s="119"/>
      <c r="AZ373" s="129">
        <f>G373</f>
        <v>0</v>
      </c>
      <c r="CZ373" s="81">
        <v>3</v>
      </c>
    </row>
    <row r="374" spans="1:15" ht="12.75">
      <c r="A374" s="130"/>
      <c r="B374" s="131"/>
      <c r="C374" s="192" t="s">
        <v>3153</v>
      </c>
      <c r="D374" s="193"/>
      <c r="E374" s="193"/>
      <c r="F374" s="193"/>
      <c r="G374" s="194"/>
      <c r="I374" s="132"/>
      <c r="K374" s="132"/>
      <c r="L374" s="133" t="s">
        <v>3153</v>
      </c>
      <c r="O374" s="119"/>
    </row>
    <row r="375" spans="1:104" ht="12.75">
      <c r="A375" s="120">
        <v>181</v>
      </c>
      <c r="B375" s="121" t="s">
        <v>3215</v>
      </c>
      <c r="C375" s="122" t="s">
        <v>3157</v>
      </c>
      <c r="D375" s="123" t="s">
        <v>1931</v>
      </c>
      <c r="E375" s="124">
        <v>2</v>
      </c>
      <c r="F375" s="125">
        <v>0</v>
      </c>
      <c r="G375" s="126">
        <f>E375*F375</f>
        <v>0</v>
      </c>
      <c r="H375" s="127">
        <v>0</v>
      </c>
      <c r="I375" s="128">
        <f>E375*H375</f>
        <v>0</v>
      </c>
      <c r="J375" s="127"/>
      <c r="K375" s="128">
        <f>E375*J375</f>
        <v>0</v>
      </c>
      <c r="O375" s="119"/>
      <c r="AZ375" s="129">
        <f>G375</f>
        <v>0</v>
      </c>
      <c r="CZ375" s="81">
        <v>3</v>
      </c>
    </row>
    <row r="376" spans="1:15" ht="12.75">
      <c r="A376" s="130"/>
      <c r="B376" s="131"/>
      <c r="C376" s="192" t="s">
        <v>3153</v>
      </c>
      <c r="D376" s="193"/>
      <c r="E376" s="193"/>
      <c r="F376" s="193"/>
      <c r="G376" s="194"/>
      <c r="I376" s="132"/>
      <c r="K376" s="132"/>
      <c r="L376" s="133" t="s">
        <v>3153</v>
      </c>
      <c r="O376" s="119"/>
    </row>
    <row r="377" spans="1:104" ht="12.75">
      <c r="A377" s="120">
        <v>182</v>
      </c>
      <c r="B377" s="121" t="s">
        <v>3216</v>
      </c>
      <c r="C377" s="122" t="s">
        <v>3158</v>
      </c>
      <c r="D377" s="123" t="s">
        <v>185</v>
      </c>
      <c r="E377" s="124">
        <v>120</v>
      </c>
      <c r="F377" s="125">
        <v>0</v>
      </c>
      <c r="G377" s="126">
        <f>E377*F377</f>
        <v>0</v>
      </c>
      <c r="H377" s="127">
        <v>0</v>
      </c>
      <c r="I377" s="128">
        <f>E377*H377</f>
        <v>0</v>
      </c>
      <c r="J377" s="127"/>
      <c r="K377" s="128">
        <f>E377*J377</f>
        <v>0</v>
      </c>
      <c r="O377" s="119"/>
      <c r="AZ377" s="129">
        <f>G377</f>
        <v>0</v>
      </c>
      <c r="CZ377" s="81">
        <v>3</v>
      </c>
    </row>
    <row r="378" spans="1:15" ht="12.75">
      <c r="A378" s="130"/>
      <c r="B378" s="131"/>
      <c r="C378" s="192" t="s">
        <v>3153</v>
      </c>
      <c r="D378" s="193"/>
      <c r="E378" s="193"/>
      <c r="F378" s="193"/>
      <c r="G378" s="194"/>
      <c r="I378" s="132"/>
      <c r="K378" s="132"/>
      <c r="L378" s="133" t="s">
        <v>3153</v>
      </c>
      <c r="O378" s="119"/>
    </row>
    <row r="379" spans="1:104" ht="12.75">
      <c r="A379" s="120">
        <v>183</v>
      </c>
      <c r="B379" s="121" t="s">
        <v>3217</v>
      </c>
      <c r="C379" s="122" t="s">
        <v>2510</v>
      </c>
      <c r="D379" s="123" t="s">
        <v>185</v>
      </c>
      <c r="E379" s="124">
        <v>12</v>
      </c>
      <c r="F379" s="125">
        <v>0</v>
      </c>
      <c r="G379" s="126">
        <f>E379*F379</f>
        <v>0</v>
      </c>
      <c r="H379" s="127">
        <v>0</v>
      </c>
      <c r="I379" s="128">
        <f>E379*H379</f>
        <v>0</v>
      </c>
      <c r="J379" s="127"/>
      <c r="K379" s="128">
        <f>E379*J379</f>
        <v>0</v>
      </c>
      <c r="O379" s="119"/>
      <c r="AZ379" s="129">
        <f>G379</f>
        <v>0</v>
      </c>
      <c r="CZ379" s="81">
        <v>3</v>
      </c>
    </row>
    <row r="380" spans="1:15" ht="12.75">
      <c r="A380" s="130"/>
      <c r="B380" s="131"/>
      <c r="C380" s="192" t="s">
        <v>3153</v>
      </c>
      <c r="D380" s="193"/>
      <c r="E380" s="193"/>
      <c r="F380" s="193"/>
      <c r="G380" s="194"/>
      <c r="I380" s="132"/>
      <c r="K380" s="132"/>
      <c r="L380" s="133" t="s">
        <v>3153</v>
      </c>
      <c r="O380" s="119"/>
    </row>
    <row r="381" spans="1:104" ht="12.75">
      <c r="A381" s="120">
        <v>184</v>
      </c>
      <c r="B381" s="121" t="s">
        <v>3218</v>
      </c>
      <c r="C381" s="122" t="s">
        <v>3161</v>
      </c>
      <c r="D381" s="123" t="s">
        <v>1931</v>
      </c>
      <c r="E381" s="124">
        <v>4</v>
      </c>
      <c r="F381" s="125">
        <v>0</v>
      </c>
      <c r="G381" s="126">
        <f>E381*F381</f>
        <v>0</v>
      </c>
      <c r="H381" s="127">
        <v>0</v>
      </c>
      <c r="I381" s="128">
        <f>E381*H381</f>
        <v>0</v>
      </c>
      <c r="J381" s="127"/>
      <c r="K381" s="128">
        <f>E381*J381</f>
        <v>0</v>
      </c>
      <c r="O381" s="119"/>
      <c r="AZ381" s="129">
        <f>G381</f>
        <v>0</v>
      </c>
      <c r="CZ381" s="81">
        <v>3</v>
      </c>
    </row>
    <row r="382" spans="1:15" ht="12.75">
      <c r="A382" s="130"/>
      <c r="B382" s="131"/>
      <c r="C382" s="192" t="s">
        <v>3153</v>
      </c>
      <c r="D382" s="193"/>
      <c r="E382" s="193"/>
      <c r="F382" s="193"/>
      <c r="G382" s="194"/>
      <c r="I382" s="132"/>
      <c r="K382" s="132"/>
      <c r="L382" s="133" t="s">
        <v>3153</v>
      </c>
      <c r="O382" s="119"/>
    </row>
    <row r="383" spans="1:104" ht="22.5">
      <c r="A383" s="120">
        <v>185</v>
      </c>
      <c r="B383" s="121" t="s">
        <v>3219</v>
      </c>
      <c r="C383" s="122" t="s">
        <v>3220</v>
      </c>
      <c r="D383" s="123" t="s">
        <v>1931</v>
      </c>
      <c r="E383" s="124">
        <v>2</v>
      </c>
      <c r="F383" s="125">
        <v>0</v>
      </c>
      <c r="G383" s="126">
        <f>E383*F383</f>
        <v>0</v>
      </c>
      <c r="H383" s="127">
        <v>0</v>
      </c>
      <c r="I383" s="128">
        <f>E383*H383</f>
        <v>0</v>
      </c>
      <c r="J383" s="127"/>
      <c r="K383" s="128">
        <f>E383*J383</f>
        <v>0</v>
      </c>
      <c r="O383" s="119"/>
      <c r="AZ383" s="129">
        <f>G383</f>
        <v>0</v>
      </c>
      <c r="CZ383" s="81">
        <v>3</v>
      </c>
    </row>
    <row r="384" spans="1:15" ht="12.75">
      <c r="A384" s="130"/>
      <c r="B384" s="131"/>
      <c r="C384" s="192" t="s">
        <v>3153</v>
      </c>
      <c r="D384" s="193"/>
      <c r="E384" s="193"/>
      <c r="F384" s="193"/>
      <c r="G384" s="194"/>
      <c r="I384" s="132"/>
      <c r="K384" s="132"/>
      <c r="L384" s="133" t="s">
        <v>3153</v>
      </c>
      <c r="O384" s="119"/>
    </row>
    <row r="385" spans="1:104" ht="22.5">
      <c r="A385" s="120">
        <v>186</v>
      </c>
      <c r="B385" s="121" t="s">
        <v>3221</v>
      </c>
      <c r="C385" s="122" t="s">
        <v>3163</v>
      </c>
      <c r="D385" s="123" t="s">
        <v>1931</v>
      </c>
      <c r="E385" s="124">
        <v>2</v>
      </c>
      <c r="F385" s="125">
        <v>0</v>
      </c>
      <c r="G385" s="126">
        <f>E385*F385</f>
        <v>0</v>
      </c>
      <c r="H385" s="127">
        <v>0</v>
      </c>
      <c r="I385" s="128">
        <f>E385*H385</f>
        <v>0</v>
      </c>
      <c r="J385" s="127"/>
      <c r="K385" s="128">
        <f>E385*J385</f>
        <v>0</v>
      </c>
      <c r="O385" s="119"/>
      <c r="AZ385" s="129">
        <f>G385</f>
        <v>0</v>
      </c>
      <c r="CZ385" s="81">
        <v>3</v>
      </c>
    </row>
    <row r="386" spans="1:15" ht="12.75">
      <c r="A386" s="130"/>
      <c r="B386" s="131"/>
      <c r="C386" s="192" t="s">
        <v>3153</v>
      </c>
      <c r="D386" s="193"/>
      <c r="E386" s="193"/>
      <c r="F386" s="193"/>
      <c r="G386" s="194"/>
      <c r="I386" s="132"/>
      <c r="K386" s="132"/>
      <c r="L386" s="133" t="s">
        <v>3153</v>
      </c>
      <c r="O386" s="119"/>
    </row>
    <row r="387" spans="1:104" ht="12.75">
      <c r="A387" s="120">
        <v>187</v>
      </c>
      <c r="B387" s="121" t="s">
        <v>3222</v>
      </c>
      <c r="C387" s="122" t="s">
        <v>2430</v>
      </c>
      <c r="D387" s="123" t="s">
        <v>1931</v>
      </c>
      <c r="E387" s="124">
        <v>3</v>
      </c>
      <c r="F387" s="125">
        <v>0</v>
      </c>
      <c r="G387" s="126">
        <f>E387*F387</f>
        <v>0</v>
      </c>
      <c r="H387" s="127">
        <v>0</v>
      </c>
      <c r="I387" s="128">
        <f>E387*H387</f>
        <v>0</v>
      </c>
      <c r="J387" s="127"/>
      <c r="K387" s="128">
        <f>E387*J387</f>
        <v>0</v>
      </c>
      <c r="O387" s="119"/>
      <c r="AZ387" s="129">
        <f>G387</f>
        <v>0</v>
      </c>
      <c r="CZ387" s="81">
        <v>3</v>
      </c>
    </row>
    <row r="388" spans="1:15" ht="12.75">
      <c r="A388" s="130"/>
      <c r="B388" s="131"/>
      <c r="C388" s="192" t="s">
        <v>3166</v>
      </c>
      <c r="D388" s="193"/>
      <c r="E388" s="193"/>
      <c r="F388" s="193"/>
      <c r="G388" s="194"/>
      <c r="I388" s="132"/>
      <c r="K388" s="132"/>
      <c r="L388" s="133" t="s">
        <v>3166</v>
      </c>
      <c r="O388" s="119"/>
    </row>
    <row r="389" spans="1:104" ht="12.75">
      <c r="A389" s="120">
        <v>188</v>
      </c>
      <c r="B389" s="121" t="s">
        <v>3223</v>
      </c>
      <c r="C389" s="122" t="s">
        <v>3143</v>
      </c>
      <c r="D389" s="123" t="s">
        <v>1931</v>
      </c>
      <c r="E389" s="124">
        <v>1</v>
      </c>
      <c r="F389" s="125">
        <v>0</v>
      </c>
      <c r="G389" s="126">
        <f>E389*F389</f>
        <v>0</v>
      </c>
      <c r="H389" s="127">
        <v>0</v>
      </c>
      <c r="I389" s="128">
        <f>E389*H389</f>
        <v>0</v>
      </c>
      <c r="J389" s="127"/>
      <c r="K389" s="128">
        <f>E389*J389</f>
        <v>0</v>
      </c>
      <c r="O389" s="119"/>
      <c r="AZ389" s="129">
        <f>G389</f>
        <v>0</v>
      </c>
      <c r="CZ389" s="81">
        <v>3</v>
      </c>
    </row>
    <row r="390" spans="1:15" ht="12.75">
      <c r="A390" s="130"/>
      <c r="B390" s="131"/>
      <c r="C390" s="192" t="s">
        <v>3166</v>
      </c>
      <c r="D390" s="193"/>
      <c r="E390" s="193"/>
      <c r="F390" s="193"/>
      <c r="G390" s="194"/>
      <c r="I390" s="132"/>
      <c r="K390" s="132"/>
      <c r="L390" s="133" t="s">
        <v>3166</v>
      </c>
      <c r="O390" s="119"/>
    </row>
    <row r="391" spans="1:104" ht="12.75">
      <c r="A391" s="120">
        <v>189</v>
      </c>
      <c r="B391" s="121" t="s">
        <v>3224</v>
      </c>
      <c r="C391" s="122" t="s">
        <v>3111</v>
      </c>
      <c r="D391" s="123" t="s">
        <v>185</v>
      </c>
      <c r="E391" s="124">
        <v>50</v>
      </c>
      <c r="F391" s="125">
        <v>0</v>
      </c>
      <c r="G391" s="126">
        <f>E391*F391</f>
        <v>0</v>
      </c>
      <c r="H391" s="127">
        <v>0</v>
      </c>
      <c r="I391" s="128">
        <f>E391*H391</f>
        <v>0</v>
      </c>
      <c r="J391" s="127"/>
      <c r="K391" s="128">
        <f>E391*J391</f>
        <v>0</v>
      </c>
      <c r="O391" s="119"/>
      <c r="AZ391" s="129">
        <f>G391</f>
        <v>0</v>
      </c>
      <c r="CZ391" s="81">
        <v>3</v>
      </c>
    </row>
    <row r="392" spans="1:15" ht="12.75">
      <c r="A392" s="130"/>
      <c r="B392" s="131"/>
      <c r="C392" s="192" t="s">
        <v>3166</v>
      </c>
      <c r="D392" s="193"/>
      <c r="E392" s="193"/>
      <c r="F392" s="193"/>
      <c r="G392" s="194"/>
      <c r="I392" s="132"/>
      <c r="K392" s="132"/>
      <c r="L392" s="133" t="s">
        <v>3166</v>
      </c>
      <c r="O392" s="119"/>
    </row>
    <row r="393" spans="1:104" ht="12.75">
      <c r="A393" s="120">
        <v>190</v>
      </c>
      <c r="B393" s="121" t="s">
        <v>3225</v>
      </c>
      <c r="C393" s="122" t="s">
        <v>2541</v>
      </c>
      <c r="D393" s="123" t="s">
        <v>1931</v>
      </c>
      <c r="E393" s="124">
        <v>50</v>
      </c>
      <c r="F393" s="125">
        <v>0</v>
      </c>
      <c r="G393" s="126">
        <f>E393*F393</f>
        <v>0</v>
      </c>
      <c r="H393" s="127">
        <v>0</v>
      </c>
      <c r="I393" s="128">
        <f>E393*H393</f>
        <v>0</v>
      </c>
      <c r="J393" s="127"/>
      <c r="K393" s="128">
        <f>E393*J393</f>
        <v>0</v>
      </c>
      <c r="O393" s="119"/>
      <c r="AZ393" s="129">
        <f>G393</f>
        <v>0</v>
      </c>
      <c r="CZ393" s="81">
        <v>3</v>
      </c>
    </row>
    <row r="394" spans="1:15" ht="12.75">
      <c r="A394" s="130"/>
      <c r="B394" s="131"/>
      <c r="C394" s="192" t="s">
        <v>3166</v>
      </c>
      <c r="D394" s="193"/>
      <c r="E394" s="193"/>
      <c r="F394" s="193"/>
      <c r="G394" s="194"/>
      <c r="I394" s="132"/>
      <c r="K394" s="132"/>
      <c r="L394" s="133" t="s">
        <v>3166</v>
      </c>
      <c r="O394" s="119"/>
    </row>
    <row r="395" spans="1:104" ht="12.75">
      <c r="A395" s="120">
        <v>191</v>
      </c>
      <c r="B395" s="121" t="s">
        <v>3226</v>
      </c>
      <c r="C395" s="122" t="s">
        <v>2434</v>
      </c>
      <c r="D395" s="123" t="s">
        <v>1931</v>
      </c>
      <c r="E395" s="124">
        <v>10</v>
      </c>
      <c r="F395" s="125">
        <v>0</v>
      </c>
      <c r="G395" s="126">
        <f>E395*F395</f>
        <v>0</v>
      </c>
      <c r="H395" s="127">
        <v>0</v>
      </c>
      <c r="I395" s="128">
        <f>E395*H395</f>
        <v>0</v>
      </c>
      <c r="J395" s="127"/>
      <c r="K395" s="128">
        <f>E395*J395</f>
        <v>0</v>
      </c>
      <c r="O395" s="119"/>
      <c r="AZ395" s="129">
        <f>G395</f>
        <v>0</v>
      </c>
      <c r="CZ395" s="81">
        <v>3</v>
      </c>
    </row>
    <row r="396" spans="1:15" ht="12.75">
      <c r="A396" s="130"/>
      <c r="B396" s="131"/>
      <c r="C396" s="192" t="s">
        <v>3166</v>
      </c>
      <c r="D396" s="193"/>
      <c r="E396" s="193"/>
      <c r="F396" s="193"/>
      <c r="G396" s="194"/>
      <c r="I396" s="132"/>
      <c r="K396" s="132"/>
      <c r="L396" s="133" t="s">
        <v>3166</v>
      </c>
      <c r="O396" s="119"/>
    </row>
    <row r="397" spans="1:104" ht="12.75">
      <c r="A397" s="120">
        <v>192</v>
      </c>
      <c r="B397" s="121" t="s">
        <v>3227</v>
      </c>
      <c r="C397" s="122" t="s">
        <v>3110</v>
      </c>
      <c r="D397" s="123" t="s">
        <v>185</v>
      </c>
      <c r="E397" s="124">
        <v>15</v>
      </c>
      <c r="F397" s="125">
        <v>0</v>
      </c>
      <c r="G397" s="126">
        <f>E397*F397</f>
        <v>0</v>
      </c>
      <c r="H397" s="127">
        <v>0</v>
      </c>
      <c r="I397" s="128">
        <f>E397*H397</f>
        <v>0</v>
      </c>
      <c r="J397" s="127"/>
      <c r="K397" s="128">
        <f>E397*J397</f>
        <v>0</v>
      </c>
      <c r="O397" s="119"/>
      <c r="AZ397" s="129">
        <f>G397</f>
        <v>0</v>
      </c>
      <c r="CZ397" s="81">
        <v>3</v>
      </c>
    </row>
    <row r="398" spans="1:15" ht="12.75">
      <c r="A398" s="130"/>
      <c r="B398" s="131"/>
      <c r="C398" s="192" t="s">
        <v>3166</v>
      </c>
      <c r="D398" s="193"/>
      <c r="E398" s="193"/>
      <c r="F398" s="193"/>
      <c r="G398" s="194"/>
      <c r="I398" s="132"/>
      <c r="K398" s="132"/>
      <c r="L398" s="133" t="s">
        <v>3166</v>
      </c>
      <c r="O398" s="119"/>
    </row>
    <row r="399" spans="1:104" ht="12.75">
      <c r="A399" s="120">
        <v>193</v>
      </c>
      <c r="B399" s="121" t="s">
        <v>3228</v>
      </c>
      <c r="C399" s="122" t="s">
        <v>3172</v>
      </c>
      <c r="D399" s="123" t="s">
        <v>2491</v>
      </c>
      <c r="E399" s="124">
        <v>1</v>
      </c>
      <c r="F399" s="125">
        <v>0</v>
      </c>
      <c r="G399" s="126">
        <f>E399*F399</f>
        <v>0</v>
      </c>
      <c r="H399" s="127">
        <v>0</v>
      </c>
      <c r="I399" s="128">
        <f>E399*H399</f>
        <v>0</v>
      </c>
      <c r="J399" s="127"/>
      <c r="K399" s="128">
        <f>E399*J399</f>
        <v>0</v>
      </c>
      <c r="O399" s="119"/>
      <c r="AZ399" s="129">
        <f>G399</f>
        <v>0</v>
      </c>
      <c r="CZ399" s="81">
        <v>3</v>
      </c>
    </row>
    <row r="400" spans="1:15" ht="12.75">
      <c r="A400" s="130"/>
      <c r="B400" s="131"/>
      <c r="C400" s="192" t="s">
        <v>3166</v>
      </c>
      <c r="D400" s="193"/>
      <c r="E400" s="193"/>
      <c r="F400" s="193"/>
      <c r="G400" s="194"/>
      <c r="I400" s="132"/>
      <c r="K400" s="132"/>
      <c r="L400" s="133" t="s">
        <v>3166</v>
      </c>
      <c r="O400" s="119"/>
    </row>
    <row r="401" spans="1:104" ht="12.75">
      <c r="A401" s="120">
        <v>194</v>
      </c>
      <c r="B401" s="121" t="s">
        <v>3229</v>
      </c>
      <c r="C401" s="122" t="s">
        <v>3174</v>
      </c>
      <c r="D401" s="123" t="s">
        <v>2491</v>
      </c>
      <c r="E401" s="124">
        <v>1</v>
      </c>
      <c r="F401" s="125">
        <v>0</v>
      </c>
      <c r="G401" s="126">
        <f>E401*F401</f>
        <v>0</v>
      </c>
      <c r="H401" s="127">
        <v>0</v>
      </c>
      <c r="I401" s="128">
        <f>E401*H401</f>
        <v>0</v>
      </c>
      <c r="J401" s="127"/>
      <c r="K401" s="128">
        <f>E401*J401</f>
        <v>0</v>
      </c>
      <c r="O401" s="119"/>
      <c r="AZ401" s="129">
        <f>G401</f>
        <v>0</v>
      </c>
      <c r="CZ401" s="81">
        <v>3</v>
      </c>
    </row>
    <row r="402" spans="1:15" ht="12.75">
      <c r="A402" s="130"/>
      <c r="B402" s="131"/>
      <c r="C402" s="192" t="s">
        <v>3166</v>
      </c>
      <c r="D402" s="193"/>
      <c r="E402" s="193"/>
      <c r="F402" s="193"/>
      <c r="G402" s="194"/>
      <c r="I402" s="132"/>
      <c r="K402" s="132"/>
      <c r="L402" s="133" t="s">
        <v>3166</v>
      </c>
      <c r="O402" s="119"/>
    </row>
    <row r="403" spans="1:104" ht="12.75">
      <c r="A403" s="120">
        <v>195</v>
      </c>
      <c r="B403" s="121" t="s">
        <v>3230</v>
      </c>
      <c r="C403" s="122" t="s">
        <v>3176</v>
      </c>
      <c r="D403" s="123" t="s">
        <v>2491</v>
      </c>
      <c r="E403" s="124">
        <v>1</v>
      </c>
      <c r="F403" s="125">
        <v>0</v>
      </c>
      <c r="G403" s="126">
        <f>E403*F403</f>
        <v>0</v>
      </c>
      <c r="H403" s="127">
        <v>0</v>
      </c>
      <c r="I403" s="128">
        <f>E403*H403</f>
        <v>0</v>
      </c>
      <c r="J403" s="127"/>
      <c r="K403" s="128">
        <f>E403*J403</f>
        <v>0</v>
      </c>
      <c r="O403" s="119"/>
      <c r="AZ403" s="129">
        <f>G403</f>
        <v>0</v>
      </c>
      <c r="CZ403" s="81">
        <v>3</v>
      </c>
    </row>
    <row r="404" spans="1:15" ht="12.75">
      <c r="A404" s="130"/>
      <c r="B404" s="131"/>
      <c r="C404" s="192" t="s">
        <v>3166</v>
      </c>
      <c r="D404" s="193"/>
      <c r="E404" s="193"/>
      <c r="F404" s="193"/>
      <c r="G404" s="194"/>
      <c r="I404" s="132"/>
      <c r="K404" s="132"/>
      <c r="L404" s="133" t="s">
        <v>3166</v>
      </c>
      <c r="O404" s="119"/>
    </row>
    <row r="405" spans="1:104" ht="12.75">
      <c r="A405" s="120">
        <v>196</v>
      </c>
      <c r="B405" s="121" t="s">
        <v>3231</v>
      </c>
      <c r="C405" s="122" t="s">
        <v>2448</v>
      </c>
      <c r="D405" s="123" t="s">
        <v>185</v>
      </c>
      <c r="E405" s="124">
        <v>125</v>
      </c>
      <c r="F405" s="125">
        <v>0</v>
      </c>
      <c r="G405" s="126">
        <f>E405*F405</f>
        <v>0</v>
      </c>
      <c r="H405" s="127">
        <v>0</v>
      </c>
      <c r="I405" s="128">
        <f>E405*H405</f>
        <v>0</v>
      </c>
      <c r="J405" s="127"/>
      <c r="K405" s="128">
        <f>E405*J405</f>
        <v>0</v>
      </c>
      <c r="O405" s="119"/>
      <c r="AZ405" s="129">
        <f>G405</f>
        <v>0</v>
      </c>
      <c r="CZ405" s="81">
        <v>3</v>
      </c>
    </row>
    <row r="406" spans="1:15" ht="12.75">
      <c r="A406" s="130"/>
      <c r="B406" s="131"/>
      <c r="C406" s="192" t="s">
        <v>3166</v>
      </c>
      <c r="D406" s="193"/>
      <c r="E406" s="193"/>
      <c r="F406" s="193"/>
      <c r="G406" s="194"/>
      <c r="I406" s="132"/>
      <c r="K406" s="132"/>
      <c r="L406" s="133" t="s">
        <v>3166</v>
      </c>
      <c r="O406" s="119"/>
    </row>
    <row r="407" spans="1:104" ht="12.75">
      <c r="A407" s="120">
        <v>197</v>
      </c>
      <c r="B407" s="121" t="s">
        <v>3232</v>
      </c>
      <c r="C407" s="122" t="s">
        <v>3183</v>
      </c>
      <c r="D407" s="123" t="s">
        <v>185</v>
      </c>
      <c r="E407" s="124">
        <v>40</v>
      </c>
      <c r="F407" s="125">
        <v>0</v>
      </c>
      <c r="G407" s="126">
        <f>E407*F407</f>
        <v>0</v>
      </c>
      <c r="H407" s="127">
        <v>0</v>
      </c>
      <c r="I407" s="128">
        <f>E407*H407</f>
        <v>0</v>
      </c>
      <c r="J407" s="127"/>
      <c r="K407" s="128">
        <f>E407*J407</f>
        <v>0</v>
      </c>
      <c r="O407" s="119"/>
      <c r="AZ407" s="129">
        <f>G407</f>
        <v>0</v>
      </c>
      <c r="CZ407" s="81">
        <v>3</v>
      </c>
    </row>
    <row r="408" spans="1:15" ht="12.75">
      <c r="A408" s="130"/>
      <c r="B408" s="131"/>
      <c r="C408" s="192" t="s">
        <v>3184</v>
      </c>
      <c r="D408" s="193"/>
      <c r="E408" s="193"/>
      <c r="F408" s="193"/>
      <c r="G408" s="194"/>
      <c r="I408" s="132"/>
      <c r="K408" s="132"/>
      <c r="L408" s="133" t="s">
        <v>3184</v>
      </c>
      <c r="O408" s="119"/>
    </row>
    <row r="409" spans="1:104" ht="22.5">
      <c r="A409" s="120">
        <v>198</v>
      </c>
      <c r="B409" s="121" t="s">
        <v>3233</v>
      </c>
      <c r="C409" s="122" t="s">
        <v>3186</v>
      </c>
      <c r="D409" s="123" t="s">
        <v>1931</v>
      </c>
      <c r="E409" s="124">
        <v>40</v>
      </c>
      <c r="F409" s="125">
        <v>0</v>
      </c>
      <c r="G409" s="126">
        <f>E409*F409</f>
        <v>0</v>
      </c>
      <c r="H409" s="127">
        <v>0</v>
      </c>
      <c r="I409" s="128">
        <f>E409*H409</f>
        <v>0</v>
      </c>
      <c r="J409" s="127"/>
      <c r="K409" s="128">
        <f>E409*J409</f>
        <v>0</v>
      </c>
      <c r="O409" s="119"/>
      <c r="AZ409" s="129">
        <f>G409</f>
        <v>0</v>
      </c>
      <c r="CZ409" s="81">
        <v>3</v>
      </c>
    </row>
    <row r="410" spans="1:15" ht="12.75">
      <c r="A410" s="130"/>
      <c r="B410" s="131"/>
      <c r="C410" s="192" t="s">
        <v>3184</v>
      </c>
      <c r="D410" s="193"/>
      <c r="E410" s="193"/>
      <c r="F410" s="193"/>
      <c r="G410" s="194"/>
      <c r="I410" s="132"/>
      <c r="K410" s="132"/>
      <c r="L410" s="133" t="s">
        <v>3184</v>
      </c>
      <c r="O410" s="119"/>
    </row>
    <row r="411" spans="1:104" ht="12.75">
      <c r="A411" s="120">
        <v>199</v>
      </c>
      <c r="B411" s="121" t="s">
        <v>3234</v>
      </c>
      <c r="C411" s="122" t="s">
        <v>3188</v>
      </c>
      <c r="D411" s="123" t="s">
        <v>1931</v>
      </c>
      <c r="E411" s="124">
        <v>320</v>
      </c>
      <c r="F411" s="125">
        <v>0</v>
      </c>
      <c r="G411" s="126">
        <f>E411*F411</f>
        <v>0</v>
      </c>
      <c r="H411" s="127">
        <v>0</v>
      </c>
      <c r="I411" s="128">
        <f>E411*H411</f>
        <v>0</v>
      </c>
      <c r="J411" s="127"/>
      <c r="K411" s="128">
        <f>E411*J411</f>
        <v>0</v>
      </c>
      <c r="O411" s="119"/>
      <c r="AZ411" s="129">
        <f>G411</f>
        <v>0</v>
      </c>
      <c r="CZ411" s="81">
        <v>3</v>
      </c>
    </row>
    <row r="412" spans="1:15" ht="12.75">
      <c r="A412" s="130"/>
      <c r="B412" s="131"/>
      <c r="C412" s="192" t="s">
        <v>3184</v>
      </c>
      <c r="D412" s="193"/>
      <c r="E412" s="193"/>
      <c r="F412" s="193"/>
      <c r="G412" s="194"/>
      <c r="I412" s="132"/>
      <c r="K412" s="132"/>
      <c r="L412" s="133" t="s">
        <v>3184</v>
      </c>
      <c r="O412" s="119"/>
    </row>
    <row r="413" spans="1:104" ht="22.5">
      <c r="A413" s="120">
        <v>200</v>
      </c>
      <c r="B413" s="121" t="s">
        <v>3235</v>
      </c>
      <c r="C413" s="122" t="s">
        <v>2478</v>
      </c>
      <c r="D413" s="123" t="s">
        <v>2476</v>
      </c>
      <c r="E413" s="124">
        <v>1</v>
      </c>
      <c r="F413" s="125">
        <v>0</v>
      </c>
      <c r="G413" s="126">
        <f>E413*F413</f>
        <v>0</v>
      </c>
      <c r="H413" s="127">
        <v>0</v>
      </c>
      <c r="I413" s="128">
        <f>E413*H413</f>
        <v>0</v>
      </c>
      <c r="J413" s="127"/>
      <c r="K413" s="128">
        <f>E413*J413</f>
        <v>0</v>
      </c>
      <c r="O413" s="119"/>
      <c r="AZ413" s="129">
        <f>G413</f>
        <v>0</v>
      </c>
      <c r="CZ413" s="81">
        <v>3</v>
      </c>
    </row>
    <row r="414" spans="1:15" ht="12.75">
      <c r="A414" s="130"/>
      <c r="B414" s="131"/>
      <c r="C414" s="192" t="s">
        <v>3184</v>
      </c>
      <c r="D414" s="193"/>
      <c r="E414" s="193"/>
      <c r="F414" s="193"/>
      <c r="G414" s="194"/>
      <c r="I414" s="132"/>
      <c r="K414" s="132"/>
      <c r="L414" s="133" t="s">
        <v>3184</v>
      </c>
      <c r="O414" s="119"/>
    </row>
    <row r="415" spans="1:104" ht="12.75">
      <c r="A415" s="120">
        <v>201</v>
      </c>
      <c r="B415" s="121" t="s">
        <v>3236</v>
      </c>
      <c r="C415" s="122" t="s">
        <v>2450</v>
      </c>
      <c r="D415" s="123" t="s">
        <v>1931</v>
      </c>
      <c r="E415" s="124">
        <v>80</v>
      </c>
      <c r="F415" s="125">
        <v>0</v>
      </c>
      <c r="G415" s="126">
        <f>E415*F415</f>
        <v>0</v>
      </c>
      <c r="H415" s="127">
        <v>0</v>
      </c>
      <c r="I415" s="128">
        <f>E415*H415</f>
        <v>0</v>
      </c>
      <c r="J415" s="127"/>
      <c r="K415" s="128">
        <f>E415*J415</f>
        <v>0</v>
      </c>
      <c r="O415" s="119"/>
      <c r="AZ415" s="129">
        <f>G415</f>
        <v>0</v>
      </c>
      <c r="CZ415" s="81">
        <v>3</v>
      </c>
    </row>
    <row r="416" spans="1:15" ht="12.75">
      <c r="A416" s="130"/>
      <c r="B416" s="131"/>
      <c r="C416" s="192" t="s">
        <v>3184</v>
      </c>
      <c r="D416" s="193"/>
      <c r="E416" s="193"/>
      <c r="F416" s="193"/>
      <c r="G416" s="194"/>
      <c r="I416" s="132"/>
      <c r="K416" s="132"/>
      <c r="L416" s="133" t="s">
        <v>3184</v>
      </c>
      <c r="O416" s="119"/>
    </row>
    <row r="417" spans="1:104" ht="12.75">
      <c r="A417" s="120">
        <v>202</v>
      </c>
      <c r="B417" s="121" t="s">
        <v>3237</v>
      </c>
      <c r="C417" s="122" t="s">
        <v>2451</v>
      </c>
      <c r="D417" s="123" t="s">
        <v>1931</v>
      </c>
      <c r="E417" s="124">
        <v>15</v>
      </c>
      <c r="F417" s="125">
        <v>0</v>
      </c>
      <c r="G417" s="126">
        <f>E417*F417</f>
        <v>0</v>
      </c>
      <c r="H417" s="127">
        <v>0</v>
      </c>
      <c r="I417" s="128">
        <f>E417*H417</f>
        <v>0</v>
      </c>
      <c r="J417" s="127"/>
      <c r="K417" s="128">
        <f>E417*J417</f>
        <v>0</v>
      </c>
      <c r="O417" s="119"/>
      <c r="AZ417" s="129">
        <f>G417</f>
        <v>0</v>
      </c>
      <c r="CZ417" s="81">
        <v>3</v>
      </c>
    </row>
    <row r="418" spans="1:15" ht="12.75">
      <c r="A418" s="130"/>
      <c r="B418" s="131"/>
      <c r="C418" s="192" t="s">
        <v>3184</v>
      </c>
      <c r="D418" s="193"/>
      <c r="E418" s="193"/>
      <c r="F418" s="193"/>
      <c r="G418" s="194"/>
      <c r="I418" s="132"/>
      <c r="K418" s="132"/>
      <c r="L418" s="133" t="s">
        <v>3184</v>
      </c>
      <c r="O418" s="119"/>
    </row>
    <row r="419" spans="1:104" ht="22.5">
      <c r="A419" s="120">
        <v>203</v>
      </c>
      <c r="B419" s="121" t="s">
        <v>3238</v>
      </c>
      <c r="C419" s="122" t="s">
        <v>2694</v>
      </c>
      <c r="D419" s="123" t="s">
        <v>1931</v>
      </c>
      <c r="E419" s="124">
        <v>220</v>
      </c>
      <c r="F419" s="125">
        <v>0</v>
      </c>
      <c r="G419" s="126">
        <f>E419*F419</f>
        <v>0</v>
      </c>
      <c r="H419" s="127">
        <v>0</v>
      </c>
      <c r="I419" s="128">
        <f>E419*H419</f>
        <v>0</v>
      </c>
      <c r="J419" s="127"/>
      <c r="K419" s="128">
        <f>E419*J419</f>
        <v>0</v>
      </c>
      <c r="O419" s="119"/>
      <c r="AZ419" s="129">
        <f>G419</f>
        <v>0</v>
      </c>
      <c r="CZ419" s="81">
        <v>3</v>
      </c>
    </row>
    <row r="420" spans="1:15" ht="12.75">
      <c r="A420" s="130"/>
      <c r="B420" s="131"/>
      <c r="C420" s="192" t="s">
        <v>3184</v>
      </c>
      <c r="D420" s="193"/>
      <c r="E420" s="193"/>
      <c r="F420" s="193"/>
      <c r="G420" s="194"/>
      <c r="I420" s="132"/>
      <c r="K420" s="132"/>
      <c r="L420" s="133" t="s">
        <v>3184</v>
      </c>
      <c r="O420" s="119"/>
    </row>
    <row r="421" spans="1:104" ht="22.5">
      <c r="A421" s="120">
        <v>204</v>
      </c>
      <c r="B421" s="121" t="s">
        <v>3239</v>
      </c>
      <c r="C421" s="122" t="s">
        <v>2696</v>
      </c>
      <c r="D421" s="123" t="s">
        <v>185</v>
      </c>
      <c r="E421" s="124">
        <v>360</v>
      </c>
      <c r="F421" s="125">
        <v>0</v>
      </c>
      <c r="G421" s="126">
        <f>E421*F421</f>
        <v>0</v>
      </c>
      <c r="H421" s="127">
        <v>0</v>
      </c>
      <c r="I421" s="128">
        <f>E421*H421</f>
        <v>0</v>
      </c>
      <c r="J421" s="127"/>
      <c r="K421" s="128">
        <f>E421*J421</f>
        <v>0</v>
      </c>
      <c r="O421" s="119"/>
      <c r="AZ421" s="129">
        <f>G421</f>
        <v>0</v>
      </c>
      <c r="CZ421" s="81">
        <v>3</v>
      </c>
    </row>
    <row r="422" spans="1:15" ht="12.75">
      <c r="A422" s="130"/>
      <c r="B422" s="131"/>
      <c r="C422" s="192" t="s">
        <v>3184</v>
      </c>
      <c r="D422" s="193"/>
      <c r="E422" s="193"/>
      <c r="F422" s="193"/>
      <c r="G422" s="194"/>
      <c r="I422" s="132"/>
      <c r="K422" s="132"/>
      <c r="L422" s="133" t="s">
        <v>3184</v>
      </c>
      <c r="O422" s="119"/>
    </row>
    <row r="423" spans="1:104" ht="22.5">
      <c r="A423" s="120">
        <v>205</v>
      </c>
      <c r="B423" s="121" t="s">
        <v>3240</v>
      </c>
      <c r="C423" s="122" t="s">
        <v>2696</v>
      </c>
      <c r="D423" s="123" t="s">
        <v>185</v>
      </c>
      <c r="E423" s="124">
        <v>120</v>
      </c>
      <c r="F423" s="125">
        <v>0</v>
      </c>
      <c r="G423" s="126">
        <f>E423*F423</f>
        <v>0</v>
      </c>
      <c r="H423" s="127">
        <v>0</v>
      </c>
      <c r="I423" s="128">
        <f>E423*H423</f>
        <v>0</v>
      </c>
      <c r="J423" s="127"/>
      <c r="K423" s="128">
        <f>E423*J423</f>
        <v>0</v>
      </c>
      <c r="O423" s="119"/>
      <c r="AZ423" s="129">
        <f>G423</f>
        <v>0</v>
      </c>
      <c r="CZ423" s="81">
        <v>3</v>
      </c>
    </row>
    <row r="424" spans="1:15" ht="12.75">
      <c r="A424" s="130"/>
      <c r="B424" s="131"/>
      <c r="C424" s="192" t="s">
        <v>3184</v>
      </c>
      <c r="D424" s="193"/>
      <c r="E424" s="193"/>
      <c r="F424" s="193"/>
      <c r="G424" s="194"/>
      <c r="I424" s="132"/>
      <c r="K424" s="132"/>
      <c r="L424" s="133" t="s">
        <v>3184</v>
      </c>
      <c r="O424" s="119"/>
    </row>
    <row r="425" spans="1:104" ht="22.5">
      <c r="A425" s="120">
        <v>206</v>
      </c>
      <c r="B425" s="121" t="s">
        <v>3241</v>
      </c>
      <c r="C425" s="122" t="s">
        <v>2699</v>
      </c>
      <c r="D425" s="123" t="s">
        <v>185</v>
      </c>
      <c r="E425" s="124">
        <v>90</v>
      </c>
      <c r="F425" s="125">
        <v>0</v>
      </c>
      <c r="G425" s="126">
        <f>E425*F425</f>
        <v>0</v>
      </c>
      <c r="H425" s="127">
        <v>0</v>
      </c>
      <c r="I425" s="128">
        <f>E425*H425</f>
        <v>0</v>
      </c>
      <c r="J425" s="127"/>
      <c r="K425" s="128">
        <f>E425*J425</f>
        <v>0</v>
      </c>
      <c r="O425" s="119"/>
      <c r="AZ425" s="129">
        <f>G425</f>
        <v>0</v>
      </c>
      <c r="CZ425" s="81">
        <v>3</v>
      </c>
    </row>
    <row r="426" spans="1:15" ht="12.75">
      <c r="A426" s="130"/>
      <c r="B426" s="131"/>
      <c r="C426" s="192" t="s">
        <v>3184</v>
      </c>
      <c r="D426" s="193"/>
      <c r="E426" s="193"/>
      <c r="F426" s="193"/>
      <c r="G426" s="194"/>
      <c r="I426" s="132"/>
      <c r="K426" s="132"/>
      <c r="L426" s="133" t="s">
        <v>3184</v>
      </c>
      <c r="O426" s="119"/>
    </row>
    <row r="427" spans="1:104" ht="12.75">
      <c r="A427" s="120">
        <v>207</v>
      </c>
      <c r="B427" s="121" t="s">
        <v>3242</v>
      </c>
      <c r="C427" s="122" t="s">
        <v>2701</v>
      </c>
      <c r="D427" s="123" t="s">
        <v>1931</v>
      </c>
      <c r="E427" s="124">
        <v>15</v>
      </c>
      <c r="F427" s="125">
        <v>0</v>
      </c>
      <c r="G427" s="126">
        <f>E427*F427</f>
        <v>0</v>
      </c>
      <c r="H427" s="127">
        <v>0</v>
      </c>
      <c r="I427" s="128">
        <f>E427*H427</f>
        <v>0</v>
      </c>
      <c r="J427" s="127"/>
      <c r="K427" s="128">
        <f>E427*J427</f>
        <v>0</v>
      </c>
      <c r="O427" s="119"/>
      <c r="AZ427" s="129">
        <f>G427</f>
        <v>0</v>
      </c>
      <c r="CZ427" s="81">
        <v>3</v>
      </c>
    </row>
    <row r="428" spans="1:15" ht="12.75">
      <c r="A428" s="130"/>
      <c r="B428" s="131"/>
      <c r="C428" s="192" t="s">
        <v>3184</v>
      </c>
      <c r="D428" s="193"/>
      <c r="E428" s="193"/>
      <c r="F428" s="193"/>
      <c r="G428" s="194"/>
      <c r="I428" s="132"/>
      <c r="K428" s="132"/>
      <c r="L428" s="133" t="s">
        <v>3184</v>
      </c>
      <c r="O428" s="119"/>
    </row>
    <row r="429" spans="1:104" ht="12.75">
      <c r="A429" s="120">
        <v>208</v>
      </c>
      <c r="B429" s="121" t="s">
        <v>3243</v>
      </c>
      <c r="C429" s="122" t="s">
        <v>3244</v>
      </c>
      <c r="D429" s="123" t="s">
        <v>2491</v>
      </c>
      <c r="E429" s="124">
        <v>1</v>
      </c>
      <c r="F429" s="125">
        <v>0</v>
      </c>
      <c r="G429" s="126">
        <f>E429*F429</f>
        <v>0</v>
      </c>
      <c r="H429" s="127">
        <v>0</v>
      </c>
      <c r="I429" s="128">
        <f>E429*H429</f>
        <v>0</v>
      </c>
      <c r="J429" s="127"/>
      <c r="K429" s="128">
        <f>E429*J429</f>
        <v>0</v>
      </c>
      <c r="O429" s="119"/>
      <c r="AZ429" s="129">
        <f>G429</f>
        <v>0</v>
      </c>
      <c r="CZ429" s="81">
        <v>3</v>
      </c>
    </row>
    <row r="430" spans="1:15" ht="12.75">
      <c r="A430" s="130"/>
      <c r="B430" s="131"/>
      <c r="C430" s="192" t="s">
        <v>3184</v>
      </c>
      <c r="D430" s="193"/>
      <c r="E430" s="193"/>
      <c r="F430" s="193"/>
      <c r="G430" s="194"/>
      <c r="I430" s="132"/>
      <c r="K430" s="132"/>
      <c r="L430" s="133" t="s">
        <v>3184</v>
      </c>
      <c r="O430" s="119"/>
    </row>
    <row r="431" spans="1:104" ht="12.75">
      <c r="A431" s="120">
        <v>209</v>
      </c>
      <c r="B431" s="121" t="s">
        <v>2771</v>
      </c>
      <c r="C431" s="122" t="s">
        <v>2772</v>
      </c>
      <c r="D431" s="123" t="s">
        <v>57</v>
      </c>
      <c r="E431" s="124">
        <v>1</v>
      </c>
      <c r="F431" s="125">
        <v>0</v>
      </c>
      <c r="G431" s="126">
        <f>E431*F431</f>
        <v>0</v>
      </c>
      <c r="H431" s="127">
        <v>0</v>
      </c>
      <c r="I431" s="128">
        <f>E431*H431</f>
        <v>0</v>
      </c>
      <c r="J431" s="127"/>
      <c r="K431" s="128">
        <f>E431*J431</f>
        <v>0</v>
      </c>
      <c r="O431" s="119"/>
      <c r="AZ431" s="129">
        <f>G431</f>
        <v>0</v>
      </c>
      <c r="CZ431" s="81">
        <v>3</v>
      </c>
    </row>
    <row r="432" spans="1:58" ht="12.75">
      <c r="A432" s="140" t="s">
        <v>51</v>
      </c>
      <c r="B432" s="141" t="s">
        <v>3106</v>
      </c>
      <c r="C432" s="142" t="s">
        <v>3107</v>
      </c>
      <c r="D432" s="143"/>
      <c r="E432" s="144"/>
      <c r="F432" s="144"/>
      <c r="G432" s="145">
        <f>SUM(G17:G431)</f>
        <v>0</v>
      </c>
      <c r="H432" s="146"/>
      <c r="I432" s="145">
        <f>SUM(I17:I431)</f>
        <v>0</v>
      </c>
      <c r="J432" s="147"/>
      <c r="K432" s="145">
        <f>SUM(K17:K431)</f>
        <v>0</v>
      </c>
      <c r="O432" s="119"/>
      <c r="X432" s="129">
        <f>K432</f>
        <v>0</v>
      </c>
      <c r="Y432" s="129">
        <f>I432</f>
        <v>0</v>
      </c>
      <c r="Z432" s="129">
        <f>G432</f>
        <v>0</v>
      </c>
      <c r="BA432" s="148"/>
      <c r="BB432" s="148"/>
      <c r="BC432" s="148"/>
      <c r="BD432" s="148"/>
      <c r="BE432" s="148"/>
      <c r="BF432" s="148"/>
    </row>
    <row r="433" spans="1:15" ht="14.25" customHeight="1">
      <c r="A433" s="109" t="s">
        <v>46</v>
      </c>
      <c r="B433" s="110" t="s">
        <v>3245</v>
      </c>
      <c r="C433" s="111" t="s">
        <v>3246</v>
      </c>
      <c r="D433" s="112"/>
      <c r="E433" s="113"/>
      <c r="F433" s="113"/>
      <c r="G433" s="114"/>
      <c r="H433" s="115"/>
      <c r="I433" s="116"/>
      <c r="J433" s="117"/>
      <c r="K433" s="118"/>
      <c r="O433" s="119"/>
    </row>
    <row r="434" spans="1:104" ht="12.75">
      <c r="A434" s="120">
        <v>210</v>
      </c>
      <c r="B434" s="121" t="s">
        <v>1958</v>
      </c>
      <c r="C434" s="122" t="s">
        <v>3247</v>
      </c>
      <c r="D434" s="123" t="s">
        <v>1931</v>
      </c>
      <c r="E434" s="124">
        <v>1</v>
      </c>
      <c r="F434" s="125">
        <v>0</v>
      </c>
      <c r="G434" s="126">
        <f aca="true" t="shared" si="0" ref="G434:G444">E434*F434</f>
        <v>0</v>
      </c>
      <c r="H434" s="127">
        <v>0</v>
      </c>
      <c r="I434" s="128">
        <f aca="true" t="shared" si="1" ref="I434:I444">E434*H434</f>
        <v>0</v>
      </c>
      <c r="J434" s="127"/>
      <c r="K434" s="128">
        <f aca="true" t="shared" si="2" ref="K434:K444">E434*J434</f>
        <v>0</v>
      </c>
      <c r="O434" s="119"/>
      <c r="AZ434" s="129">
        <f aca="true" t="shared" si="3" ref="AZ434:AZ444">G434</f>
        <v>0</v>
      </c>
      <c r="CZ434" s="81">
        <v>4</v>
      </c>
    </row>
    <row r="435" spans="1:104" ht="12.75">
      <c r="A435" s="120">
        <v>211</v>
      </c>
      <c r="B435" s="121" t="s">
        <v>1959</v>
      </c>
      <c r="C435" s="122" t="s">
        <v>3248</v>
      </c>
      <c r="D435" s="123" t="s">
        <v>1931</v>
      </c>
      <c r="E435" s="124">
        <v>5</v>
      </c>
      <c r="F435" s="125">
        <v>0</v>
      </c>
      <c r="G435" s="126">
        <f t="shared" si="0"/>
        <v>0</v>
      </c>
      <c r="H435" s="127">
        <v>0</v>
      </c>
      <c r="I435" s="128">
        <f t="shared" si="1"/>
        <v>0</v>
      </c>
      <c r="J435" s="127"/>
      <c r="K435" s="128">
        <f t="shared" si="2"/>
        <v>0</v>
      </c>
      <c r="O435" s="119"/>
      <c r="AZ435" s="129">
        <f t="shared" si="3"/>
        <v>0</v>
      </c>
      <c r="CZ435" s="81">
        <v>4</v>
      </c>
    </row>
    <row r="436" spans="1:104" ht="22.5">
      <c r="A436" s="120">
        <v>212</v>
      </c>
      <c r="B436" s="121" t="s">
        <v>1960</v>
      </c>
      <c r="C436" s="122" t="s">
        <v>3249</v>
      </c>
      <c r="D436" s="123" t="s">
        <v>2491</v>
      </c>
      <c r="E436" s="124">
        <v>20</v>
      </c>
      <c r="F436" s="125">
        <v>0</v>
      </c>
      <c r="G436" s="126">
        <f t="shared" si="0"/>
        <v>0</v>
      </c>
      <c r="H436" s="127">
        <v>0</v>
      </c>
      <c r="I436" s="128">
        <f t="shared" si="1"/>
        <v>0</v>
      </c>
      <c r="J436" s="127"/>
      <c r="K436" s="128">
        <f t="shared" si="2"/>
        <v>0</v>
      </c>
      <c r="O436" s="119"/>
      <c r="AZ436" s="129">
        <f t="shared" si="3"/>
        <v>0</v>
      </c>
      <c r="CZ436" s="81">
        <v>4</v>
      </c>
    </row>
    <row r="437" spans="1:104" ht="12.75">
      <c r="A437" s="120">
        <v>213</v>
      </c>
      <c r="B437" s="121" t="s">
        <v>1962</v>
      </c>
      <c r="C437" s="122" t="s">
        <v>3250</v>
      </c>
      <c r="D437" s="123" t="s">
        <v>1931</v>
      </c>
      <c r="E437" s="124">
        <v>1</v>
      </c>
      <c r="F437" s="125">
        <v>0</v>
      </c>
      <c r="G437" s="126">
        <f t="shared" si="0"/>
        <v>0</v>
      </c>
      <c r="H437" s="127">
        <v>0</v>
      </c>
      <c r="I437" s="128">
        <f t="shared" si="1"/>
        <v>0</v>
      </c>
      <c r="J437" s="127"/>
      <c r="K437" s="128">
        <f t="shared" si="2"/>
        <v>0</v>
      </c>
      <c r="O437" s="119"/>
      <c r="AZ437" s="129">
        <f t="shared" si="3"/>
        <v>0</v>
      </c>
      <c r="CZ437" s="81">
        <v>4</v>
      </c>
    </row>
    <row r="438" spans="1:104" ht="22.5">
      <c r="A438" s="120">
        <v>214</v>
      </c>
      <c r="B438" s="121" t="s">
        <v>1964</v>
      </c>
      <c r="C438" s="122" t="s">
        <v>3251</v>
      </c>
      <c r="D438" s="123" t="s">
        <v>1931</v>
      </c>
      <c r="E438" s="124">
        <v>1</v>
      </c>
      <c r="F438" s="125">
        <v>0</v>
      </c>
      <c r="G438" s="126">
        <f t="shared" si="0"/>
        <v>0</v>
      </c>
      <c r="H438" s="127">
        <v>0</v>
      </c>
      <c r="I438" s="128">
        <f t="shared" si="1"/>
        <v>0</v>
      </c>
      <c r="J438" s="127"/>
      <c r="K438" s="128">
        <f t="shared" si="2"/>
        <v>0</v>
      </c>
      <c r="O438" s="119"/>
      <c r="AZ438" s="129">
        <f t="shared" si="3"/>
        <v>0</v>
      </c>
      <c r="CZ438" s="81">
        <v>4</v>
      </c>
    </row>
    <row r="439" spans="1:104" ht="12.75">
      <c r="A439" s="120">
        <v>215</v>
      </c>
      <c r="B439" s="121" t="s">
        <v>1966</v>
      </c>
      <c r="C439" s="122" t="s">
        <v>3252</v>
      </c>
      <c r="D439" s="123" t="s">
        <v>1931</v>
      </c>
      <c r="E439" s="124">
        <v>1</v>
      </c>
      <c r="F439" s="125">
        <v>0</v>
      </c>
      <c r="G439" s="126">
        <f t="shared" si="0"/>
        <v>0</v>
      </c>
      <c r="H439" s="127">
        <v>0</v>
      </c>
      <c r="I439" s="128">
        <f t="shared" si="1"/>
        <v>0</v>
      </c>
      <c r="J439" s="127"/>
      <c r="K439" s="128">
        <f t="shared" si="2"/>
        <v>0</v>
      </c>
      <c r="O439" s="119"/>
      <c r="AZ439" s="129">
        <f t="shared" si="3"/>
        <v>0</v>
      </c>
      <c r="CZ439" s="81">
        <v>4</v>
      </c>
    </row>
    <row r="440" spans="1:104" ht="12.75">
      <c r="A440" s="120">
        <v>216</v>
      </c>
      <c r="B440" s="121" t="s">
        <v>1968</v>
      </c>
      <c r="C440" s="122" t="s">
        <v>3253</v>
      </c>
      <c r="D440" s="123" t="s">
        <v>1931</v>
      </c>
      <c r="E440" s="124">
        <v>1</v>
      </c>
      <c r="F440" s="125">
        <v>0</v>
      </c>
      <c r="G440" s="126">
        <f t="shared" si="0"/>
        <v>0</v>
      </c>
      <c r="H440" s="127">
        <v>0</v>
      </c>
      <c r="I440" s="128">
        <f t="shared" si="1"/>
        <v>0</v>
      </c>
      <c r="J440" s="127"/>
      <c r="K440" s="128">
        <f t="shared" si="2"/>
        <v>0</v>
      </c>
      <c r="O440" s="119"/>
      <c r="AZ440" s="129">
        <f t="shared" si="3"/>
        <v>0</v>
      </c>
      <c r="CZ440" s="81">
        <v>4</v>
      </c>
    </row>
    <row r="441" spans="1:104" ht="12.75">
      <c r="A441" s="120">
        <v>217</v>
      </c>
      <c r="B441" s="121" t="s">
        <v>1970</v>
      </c>
      <c r="C441" s="122" t="s">
        <v>3254</v>
      </c>
      <c r="D441" s="123" t="s">
        <v>1931</v>
      </c>
      <c r="E441" s="124">
        <v>6</v>
      </c>
      <c r="F441" s="125">
        <v>0</v>
      </c>
      <c r="G441" s="126">
        <f t="shared" si="0"/>
        <v>0</v>
      </c>
      <c r="H441" s="127">
        <v>0</v>
      </c>
      <c r="I441" s="128">
        <f t="shared" si="1"/>
        <v>0</v>
      </c>
      <c r="J441" s="127"/>
      <c r="K441" s="128">
        <f t="shared" si="2"/>
        <v>0</v>
      </c>
      <c r="O441" s="119"/>
      <c r="AZ441" s="129">
        <f t="shared" si="3"/>
        <v>0</v>
      </c>
      <c r="CZ441" s="81">
        <v>4</v>
      </c>
    </row>
    <row r="442" spans="1:104" ht="12.75">
      <c r="A442" s="120">
        <v>218</v>
      </c>
      <c r="B442" s="121" t="s">
        <v>1972</v>
      </c>
      <c r="C442" s="122" t="s">
        <v>3255</v>
      </c>
      <c r="D442" s="123" t="s">
        <v>1931</v>
      </c>
      <c r="E442" s="124">
        <v>1</v>
      </c>
      <c r="F442" s="125">
        <v>0</v>
      </c>
      <c r="G442" s="126">
        <f t="shared" si="0"/>
        <v>0</v>
      </c>
      <c r="H442" s="127">
        <v>0</v>
      </c>
      <c r="I442" s="128">
        <f t="shared" si="1"/>
        <v>0</v>
      </c>
      <c r="J442" s="127"/>
      <c r="K442" s="128">
        <f t="shared" si="2"/>
        <v>0</v>
      </c>
      <c r="O442" s="119"/>
      <c r="AZ442" s="129">
        <f t="shared" si="3"/>
        <v>0</v>
      </c>
      <c r="CZ442" s="81">
        <v>4</v>
      </c>
    </row>
    <row r="443" spans="1:104" ht="13.5" customHeight="1">
      <c r="A443" s="120">
        <v>219</v>
      </c>
      <c r="B443" s="121" t="s">
        <v>1974</v>
      </c>
      <c r="C443" s="122" t="s">
        <v>49</v>
      </c>
      <c r="D443" s="123" t="s">
        <v>50</v>
      </c>
      <c r="E443" s="124">
        <v>1</v>
      </c>
      <c r="F443" s="125">
        <v>0</v>
      </c>
      <c r="G443" s="126">
        <f t="shared" si="0"/>
        <v>0</v>
      </c>
      <c r="H443" s="127"/>
      <c r="I443" s="128">
        <f t="shared" si="1"/>
        <v>0</v>
      </c>
      <c r="J443" s="127"/>
      <c r="K443" s="128">
        <f t="shared" si="2"/>
        <v>0</v>
      </c>
      <c r="O443" s="119"/>
      <c r="AZ443" s="129">
        <f t="shared" si="3"/>
        <v>0</v>
      </c>
      <c r="CZ443" s="81">
        <v>5</v>
      </c>
    </row>
    <row r="444" spans="1:104" ht="12.75">
      <c r="A444" s="120">
        <v>220</v>
      </c>
      <c r="B444" s="121" t="s">
        <v>1976</v>
      </c>
      <c r="C444" s="122" t="s">
        <v>3256</v>
      </c>
      <c r="D444" s="123" t="s">
        <v>2491</v>
      </c>
      <c r="E444" s="124">
        <v>1</v>
      </c>
      <c r="F444" s="125">
        <v>0</v>
      </c>
      <c r="G444" s="126">
        <f t="shared" si="0"/>
        <v>0</v>
      </c>
      <c r="H444" s="127">
        <v>0</v>
      </c>
      <c r="I444" s="128">
        <f t="shared" si="1"/>
        <v>0</v>
      </c>
      <c r="J444" s="127"/>
      <c r="K444" s="128">
        <f t="shared" si="2"/>
        <v>0</v>
      </c>
      <c r="O444" s="119"/>
      <c r="AZ444" s="129">
        <f t="shared" si="3"/>
        <v>0</v>
      </c>
      <c r="CZ444" s="81">
        <v>4</v>
      </c>
    </row>
    <row r="445" spans="1:15" ht="12.75">
      <c r="A445" s="130"/>
      <c r="B445" s="131"/>
      <c r="C445" s="192" t="s">
        <v>3257</v>
      </c>
      <c r="D445" s="193"/>
      <c r="E445" s="193"/>
      <c r="F445" s="193"/>
      <c r="G445" s="194"/>
      <c r="I445" s="132"/>
      <c r="K445" s="132"/>
      <c r="L445" s="133" t="s">
        <v>3257</v>
      </c>
      <c r="O445" s="119"/>
    </row>
    <row r="446" spans="1:104" ht="12.75">
      <c r="A446" s="120">
        <v>221</v>
      </c>
      <c r="B446" s="121" t="s">
        <v>1977</v>
      </c>
      <c r="C446" s="122" t="s">
        <v>3258</v>
      </c>
      <c r="D446" s="123" t="s">
        <v>1931</v>
      </c>
      <c r="E446" s="124">
        <v>2</v>
      </c>
      <c r="F446" s="125">
        <v>0</v>
      </c>
      <c r="G446" s="126">
        <f aca="true" t="shared" si="4" ref="G446:G460">E446*F446</f>
        <v>0</v>
      </c>
      <c r="H446" s="127">
        <v>0</v>
      </c>
      <c r="I446" s="128">
        <f aca="true" t="shared" si="5" ref="I446:I460">E446*H446</f>
        <v>0</v>
      </c>
      <c r="J446" s="127"/>
      <c r="K446" s="128">
        <f aca="true" t="shared" si="6" ref="K446:K460">E446*J446</f>
        <v>0</v>
      </c>
      <c r="O446" s="119"/>
      <c r="AZ446" s="129">
        <f aca="true" t="shared" si="7" ref="AZ446:AZ460">G446</f>
        <v>0</v>
      </c>
      <c r="CZ446" s="81">
        <v>4</v>
      </c>
    </row>
    <row r="447" spans="1:104" ht="22.5">
      <c r="A447" s="120">
        <v>222</v>
      </c>
      <c r="B447" s="121" t="s">
        <v>1979</v>
      </c>
      <c r="C447" s="122" t="s">
        <v>3214</v>
      </c>
      <c r="D447" s="123" t="s">
        <v>1931</v>
      </c>
      <c r="E447" s="124">
        <v>4</v>
      </c>
      <c r="F447" s="125">
        <v>0</v>
      </c>
      <c r="G447" s="126">
        <f t="shared" si="4"/>
        <v>0</v>
      </c>
      <c r="H447" s="127">
        <v>0</v>
      </c>
      <c r="I447" s="128">
        <f t="shared" si="5"/>
        <v>0</v>
      </c>
      <c r="J447" s="127"/>
      <c r="K447" s="128">
        <f t="shared" si="6"/>
        <v>0</v>
      </c>
      <c r="O447" s="119"/>
      <c r="AZ447" s="129">
        <f t="shared" si="7"/>
        <v>0</v>
      </c>
      <c r="CZ447" s="81">
        <v>4</v>
      </c>
    </row>
    <row r="448" spans="1:104" ht="22.5">
      <c r="A448" s="120">
        <v>223</v>
      </c>
      <c r="B448" s="121" t="s">
        <v>1985</v>
      </c>
      <c r="C448" s="122" t="s">
        <v>3163</v>
      </c>
      <c r="D448" s="123" t="s">
        <v>1931</v>
      </c>
      <c r="E448" s="124">
        <v>2</v>
      </c>
      <c r="F448" s="125">
        <v>0</v>
      </c>
      <c r="G448" s="126">
        <f t="shared" si="4"/>
        <v>0</v>
      </c>
      <c r="H448" s="127">
        <v>0</v>
      </c>
      <c r="I448" s="128">
        <f t="shared" si="5"/>
        <v>0</v>
      </c>
      <c r="J448" s="127"/>
      <c r="K448" s="128">
        <f t="shared" si="6"/>
        <v>0</v>
      </c>
      <c r="O448" s="119"/>
      <c r="AZ448" s="129">
        <f t="shared" si="7"/>
        <v>0</v>
      </c>
      <c r="CZ448" s="81">
        <v>4</v>
      </c>
    </row>
    <row r="449" spans="1:104" ht="22.5">
      <c r="A449" s="120">
        <v>224</v>
      </c>
      <c r="B449" s="121" t="s">
        <v>1987</v>
      </c>
      <c r="C449" s="122" t="s">
        <v>3163</v>
      </c>
      <c r="D449" s="123" t="s">
        <v>1931</v>
      </c>
      <c r="E449" s="124">
        <v>3</v>
      </c>
      <c r="F449" s="125">
        <v>0</v>
      </c>
      <c r="G449" s="126">
        <f t="shared" si="4"/>
        <v>0</v>
      </c>
      <c r="H449" s="127">
        <v>0</v>
      </c>
      <c r="I449" s="128">
        <f t="shared" si="5"/>
        <v>0</v>
      </c>
      <c r="J449" s="127"/>
      <c r="K449" s="128">
        <f t="shared" si="6"/>
        <v>0</v>
      </c>
      <c r="O449" s="119"/>
      <c r="AZ449" s="129">
        <f t="shared" si="7"/>
        <v>0</v>
      </c>
      <c r="CZ449" s="81">
        <v>4</v>
      </c>
    </row>
    <row r="450" spans="1:104" ht="12.75">
      <c r="A450" s="120">
        <v>225</v>
      </c>
      <c r="B450" s="121" t="s">
        <v>2794</v>
      </c>
      <c r="C450" s="122" t="s">
        <v>3247</v>
      </c>
      <c r="D450" s="123" t="s">
        <v>1931</v>
      </c>
      <c r="E450" s="124">
        <v>1</v>
      </c>
      <c r="F450" s="125">
        <v>0</v>
      </c>
      <c r="G450" s="126">
        <f t="shared" si="4"/>
        <v>0</v>
      </c>
      <c r="H450" s="127">
        <v>0</v>
      </c>
      <c r="I450" s="128">
        <f t="shared" si="5"/>
        <v>0</v>
      </c>
      <c r="J450" s="127"/>
      <c r="K450" s="128">
        <f t="shared" si="6"/>
        <v>0</v>
      </c>
      <c r="O450" s="119"/>
      <c r="AZ450" s="129">
        <f t="shared" si="7"/>
        <v>0</v>
      </c>
      <c r="CZ450" s="81">
        <v>3</v>
      </c>
    </row>
    <row r="451" spans="1:104" ht="12.75">
      <c r="A451" s="120">
        <v>226</v>
      </c>
      <c r="B451" s="121" t="s">
        <v>2795</v>
      </c>
      <c r="C451" s="122" t="s">
        <v>3248</v>
      </c>
      <c r="D451" s="123" t="s">
        <v>1931</v>
      </c>
      <c r="E451" s="124">
        <v>5</v>
      </c>
      <c r="F451" s="125">
        <v>0</v>
      </c>
      <c r="G451" s="126">
        <f t="shared" si="4"/>
        <v>0</v>
      </c>
      <c r="H451" s="127">
        <v>0</v>
      </c>
      <c r="I451" s="128">
        <f t="shared" si="5"/>
        <v>0</v>
      </c>
      <c r="J451" s="127"/>
      <c r="K451" s="128">
        <f t="shared" si="6"/>
        <v>0</v>
      </c>
      <c r="O451" s="119"/>
      <c r="AZ451" s="129">
        <f t="shared" si="7"/>
        <v>0</v>
      </c>
      <c r="CZ451" s="81">
        <v>3</v>
      </c>
    </row>
    <row r="452" spans="1:104" ht="22.5">
      <c r="A452" s="120">
        <v>227</v>
      </c>
      <c r="B452" s="121" t="s">
        <v>2796</v>
      </c>
      <c r="C452" s="122" t="s">
        <v>3249</v>
      </c>
      <c r="D452" s="123" t="s">
        <v>2491</v>
      </c>
      <c r="E452" s="124">
        <v>20</v>
      </c>
      <c r="F452" s="125">
        <v>0</v>
      </c>
      <c r="G452" s="126">
        <f t="shared" si="4"/>
        <v>0</v>
      </c>
      <c r="H452" s="127">
        <v>0</v>
      </c>
      <c r="I452" s="128">
        <f t="shared" si="5"/>
        <v>0</v>
      </c>
      <c r="J452" s="127"/>
      <c r="K452" s="128">
        <f t="shared" si="6"/>
        <v>0</v>
      </c>
      <c r="O452" s="119"/>
      <c r="AZ452" s="129">
        <f t="shared" si="7"/>
        <v>0</v>
      </c>
      <c r="CZ452" s="81">
        <v>3</v>
      </c>
    </row>
    <row r="453" spans="1:104" ht="12.75">
      <c r="A453" s="120">
        <v>228</v>
      </c>
      <c r="B453" s="121" t="s">
        <v>2797</v>
      </c>
      <c r="C453" s="122" t="s">
        <v>3250</v>
      </c>
      <c r="D453" s="123" t="s">
        <v>1931</v>
      </c>
      <c r="E453" s="124">
        <v>1</v>
      </c>
      <c r="F453" s="125">
        <v>0</v>
      </c>
      <c r="G453" s="126">
        <f t="shared" si="4"/>
        <v>0</v>
      </c>
      <c r="H453" s="127">
        <v>0</v>
      </c>
      <c r="I453" s="128">
        <f t="shared" si="5"/>
        <v>0</v>
      </c>
      <c r="J453" s="127"/>
      <c r="K453" s="128">
        <f t="shared" si="6"/>
        <v>0</v>
      </c>
      <c r="O453" s="119"/>
      <c r="AZ453" s="129">
        <f t="shared" si="7"/>
        <v>0</v>
      </c>
      <c r="CZ453" s="81">
        <v>3</v>
      </c>
    </row>
    <row r="454" spans="1:104" ht="22.5">
      <c r="A454" s="120">
        <v>229</v>
      </c>
      <c r="B454" s="121" t="s">
        <v>2798</v>
      </c>
      <c r="C454" s="122" t="s">
        <v>3251</v>
      </c>
      <c r="D454" s="123" t="s">
        <v>1931</v>
      </c>
      <c r="E454" s="124">
        <v>1</v>
      </c>
      <c r="F454" s="125">
        <v>0</v>
      </c>
      <c r="G454" s="126">
        <f t="shared" si="4"/>
        <v>0</v>
      </c>
      <c r="H454" s="127">
        <v>0</v>
      </c>
      <c r="I454" s="128">
        <f t="shared" si="5"/>
        <v>0</v>
      </c>
      <c r="J454" s="127"/>
      <c r="K454" s="128">
        <f t="shared" si="6"/>
        <v>0</v>
      </c>
      <c r="O454" s="119"/>
      <c r="AZ454" s="129">
        <f t="shared" si="7"/>
        <v>0</v>
      </c>
      <c r="CZ454" s="81">
        <v>3</v>
      </c>
    </row>
    <row r="455" spans="1:104" ht="12.75">
      <c r="A455" s="120">
        <v>230</v>
      </c>
      <c r="B455" s="121" t="s">
        <v>2799</v>
      </c>
      <c r="C455" s="122" t="s">
        <v>3252</v>
      </c>
      <c r="D455" s="123" t="s">
        <v>1931</v>
      </c>
      <c r="E455" s="124">
        <v>1</v>
      </c>
      <c r="F455" s="125">
        <v>0</v>
      </c>
      <c r="G455" s="126">
        <f t="shared" si="4"/>
        <v>0</v>
      </c>
      <c r="H455" s="127">
        <v>0</v>
      </c>
      <c r="I455" s="128">
        <f t="shared" si="5"/>
        <v>0</v>
      </c>
      <c r="J455" s="127"/>
      <c r="K455" s="128">
        <f t="shared" si="6"/>
        <v>0</v>
      </c>
      <c r="O455" s="119"/>
      <c r="AZ455" s="129">
        <f t="shared" si="7"/>
        <v>0</v>
      </c>
      <c r="CZ455" s="81">
        <v>3</v>
      </c>
    </row>
    <row r="456" spans="1:104" ht="12.75">
      <c r="A456" s="120">
        <v>231</v>
      </c>
      <c r="B456" s="121" t="s">
        <v>2800</v>
      </c>
      <c r="C456" s="122" t="s">
        <v>3253</v>
      </c>
      <c r="D456" s="123" t="s">
        <v>1931</v>
      </c>
      <c r="E456" s="124">
        <v>1</v>
      </c>
      <c r="F456" s="125">
        <v>0</v>
      </c>
      <c r="G456" s="126">
        <f t="shared" si="4"/>
        <v>0</v>
      </c>
      <c r="H456" s="127">
        <v>0</v>
      </c>
      <c r="I456" s="128">
        <f t="shared" si="5"/>
        <v>0</v>
      </c>
      <c r="J456" s="127"/>
      <c r="K456" s="128">
        <f t="shared" si="6"/>
        <v>0</v>
      </c>
      <c r="O456" s="119"/>
      <c r="AZ456" s="129">
        <f t="shared" si="7"/>
        <v>0</v>
      </c>
      <c r="CZ456" s="81">
        <v>3</v>
      </c>
    </row>
    <row r="457" spans="1:104" ht="12.75">
      <c r="A457" s="120">
        <v>232</v>
      </c>
      <c r="B457" s="121" t="s">
        <v>2801</v>
      </c>
      <c r="C457" s="122" t="s">
        <v>3254</v>
      </c>
      <c r="D457" s="123" t="s">
        <v>1931</v>
      </c>
      <c r="E457" s="124">
        <v>6</v>
      </c>
      <c r="F457" s="125">
        <v>0</v>
      </c>
      <c r="G457" s="126">
        <f t="shared" si="4"/>
        <v>0</v>
      </c>
      <c r="H457" s="127">
        <v>0</v>
      </c>
      <c r="I457" s="128">
        <f t="shared" si="5"/>
        <v>0</v>
      </c>
      <c r="J457" s="127"/>
      <c r="K457" s="128">
        <f t="shared" si="6"/>
        <v>0</v>
      </c>
      <c r="O457" s="119"/>
      <c r="AZ457" s="129">
        <f t="shared" si="7"/>
        <v>0</v>
      </c>
      <c r="CZ457" s="81">
        <v>3</v>
      </c>
    </row>
    <row r="458" spans="1:104" ht="12.75">
      <c r="A458" s="120">
        <v>233</v>
      </c>
      <c r="B458" s="121" t="s">
        <v>2802</v>
      </c>
      <c r="C458" s="122" t="s">
        <v>3255</v>
      </c>
      <c r="D458" s="123" t="s">
        <v>1931</v>
      </c>
      <c r="E458" s="124">
        <v>1</v>
      </c>
      <c r="F458" s="125">
        <v>0</v>
      </c>
      <c r="G458" s="126">
        <f t="shared" si="4"/>
        <v>0</v>
      </c>
      <c r="H458" s="127">
        <v>0</v>
      </c>
      <c r="I458" s="128">
        <f t="shared" si="5"/>
        <v>0</v>
      </c>
      <c r="J458" s="127"/>
      <c r="K458" s="128">
        <f t="shared" si="6"/>
        <v>0</v>
      </c>
      <c r="O458" s="119"/>
      <c r="AZ458" s="129">
        <f t="shared" si="7"/>
        <v>0</v>
      </c>
      <c r="CZ458" s="81">
        <v>3</v>
      </c>
    </row>
    <row r="459" spans="1:104" ht="12.75">
      <c r="A459" s="120">
        <v>234</v>
      </c>
      <c r="B459" s="121" t="s">
        <v>2803</v>
      </c>
      <c r="C459" s="122" t="s">
        <v>3259</v>
      </c>
      <c r="D459" s="123" t="s">
        <v>1931</v>
      </c>
      <c r="E459" s="124">
        <v>1</v>
      </c>
      <c r="F459" s="125">
        <v>0</v>
      </c>
      <c r="G459" s="126">
        <f t="shared" si="4"/>
        <v>0</v>
      </c>
      <c r="H459" s="127">
        <v>0</v>
      </c>
      <c r="I459" s="128">
        <f t="shared" si="5"/>
        <v>0</v>
      </c>
      <c r="J459" s="127"/>
      <c r="K459" s="128">
        <f t="shared" si="6"/>
        <v>0</v>
      </c>
      <c r="O459" s="119"/>
      <c r="AZ459" s="129">
        <f t="shared" si="7"/>
        <v>0</v>
      </c>
      <c r="CZ459" s="81">
        <v>3</v>
      </c>
    </row>
    <row r="460" spans="1:104" ht="12.75">
      <c r="A460" s="120">
        <v>235</v>
      </c>
      <c r="B460" s="121" t="s">
        <v>2804</v>
      </c>
      <c r="C460" s="122" t="s">
        <v>3256</v>
      </c>
      <c r="D460" s="123" t="s">
        <v>2491</v>
      </c>
      <c r="E460" s="124">
        <v>1</v>
      </c>
      <c r="F460" s="125">
        <v>0</v>
      </c>
      <c r="G460" s="126">
        <f t="shared" si="4"/>
        <v>0</v>
      </c>
      <c r="H460" s="127">
        <v>0</v>
      </c>
      <c r="I460" s="128">
        <f t="shared" si="5"/>
        <v>0</v>
      </c>
      <c r="J460" s="127"/>
      <c r="K460" s="128">
        <f t="shared" si="6"/>
        <v>0</v>
      </c>
      <c r="O460" s="119"/>
      <c r="AZ460" s="129">
        <f t="shared" si="7"/>
        <v>0</v>
      </c>
      <c r="CZ460" s="81">
        <v>3</v>
      </c>
    </row>
    <row r="461" spans="1:15" ht="12.75">
      <c r="A461" s="130"/>
      <c r="B461" s="131"/>
      <c r="C461" s="192" t="s">
        <v>3257</v>
      </c>
      <c r="D461" s="193"/>
      <c r="E461" s="193"/>
      <c r="F461" s="193"/>
      <c r="G461" s="194"/>
      <c r="I461" s="132"/>
      <c r="K461" s="132"/>
      <c r="L461" s="133" t="s">
        <v>3257</v>
      </c>
      <c r="O461" s="119"/>
    </row>
    <row r="462" spans="1:104" ht="12.75">
      <c r="A462" s="120">
        <v>236</v>
      </c>
      <c r="B462" s="121" t="s">
        <v>2806</v>
      </c>
      <c r="C462" s="122" t="s">
        <v>3258</v>
      </c>
      <c r="D462" s="123" t="s">
        <v>1931</v>
      </c>
      <c r="E462" s="124">
        <v>2</v>
      </c>
      <c r="F462" s="125">
        <v>0</v>
      </c>
      <c r="G462" s="126">
        <f aca="true" t="shared" si="8" ref="G462:G467">E462*F462</f>
        <v>0</v>
      </c>
      <c r="H462" s="127">
        <v>0</v>
      </c>
      <c r="I462" s="128">
        <f aca="true" t="shared" si="9" ref="I462:I467">E462*H462</f>
        <v>0</v>
      </c>
      <c r="J462" s="127"/>
      <c r="K462" s="128">
        <f aca="true" t="shared" si="10" ref="K462:K467">E462*J462</f>
        <v>0</v>
      </c>
      <c r="O462" s="119"/>
      <c r="AZ462" s="129">
        <f aca="true" t="shared" si="11" ref="AZ462:AZ467">G462</f>
        <v>0</v>
      </c>
      <c r="CZ462" s="81">
        <v>3</v>
      </c>
    </row>
    <row r="463" spans="1:104" ht="22.5">
      <c r="A463" s="120">
        <v>237</v>
      </c>
      <c r="B463" s="121" t="s">
        <v>2807</v>
      </c>
      <c r="C463" s="122" t="s">
        <v>3214</v>
      </c>
      <c r="D463" s="123" t="s">
        <v>1931</v>
      </c>
      <c r="E463" s="124">
        <v>4</v>
      </c>
      <c r="F463" s="125">
        <v>0</v>
      </c>
      <c r="G463" s="126">
        <f t="shared" si="8"/>
        <v>0</v>
      </c>
      <c r="H463" s="127">
        <v>0</v>
      </c>
      <c r="I463" s="128">
        <f t="shared" si="9"/>
        <v>0</v>
      </c>
      <c r="J463" s="127"/>
      <c r="K463" s="128">
        <f t="shared" si="10"/>
        <v>0</v>
      </c>
      <c r="O463" s="119"/>
      <c r="AZ463" s="129">
        <f t="shared" si="11"/>
        <v>0</v>
      </c>
      <c r="CZ463" s="81">
        <v>3</v>
      </c>
    </row>
    <row r="464" spans="1:104" ht="22.5">
      <c r="A464" s="120">
        <v>238</v>
      </c>
      <c r="B464" s="121" t="s">
        <v>2843</v>
      </c>
      <c r="C464" s="122" t="s">
        <v>3260</v>
      </c>
      <c r="D464" s="123" t="s">
        <v>1931</v>
      </c>
      <c r="E464" s="124">
        <v>61</v>
      </c>
      <c r="F464" s="125">
        <v>0</v>
      </c>
      <c r="G464" s="126">
        <f t="shared" si="8"/>
        <v>0</v>
      </c>
      <c r="H464" s="127">
        <v>0</v>
      </c>
      <c r="I464" s="128">
        <f t="shared" si="9"/>
        <v>0</v>
      </c>
      <c r="J464" s="127"/>
      <c r="K464" s="128">
        <f t="shared" si="10"/>
        <v>0</v>
      </c>
      <c r="O464" s="119"/>
      <c r="AZ464" s="129">
        <f t="shared" si="11"/>
        <v>0</v>
      </c>
      <c r="CZ464" s="81">
        <v>3</v>
      </c>
    </row>
    <row r="465" spans="1:104" ht="22.5">
      <c r="A465" s="120">
        <v>239</v>
      </c>
      <c r="B465" s="121" t="s">
        <v>2844</v>
      </c>
      <c r="C465" s="122" t="s">
        <v>3220</v>
      </c>
      <c r="D465" s="123" t="s">
        <v>1931</v>
      </c>
      <c r="E465" s="124">
        <v>61</v>
      </c>
      <c r="F465" s="125">
        <v>0</v>
      </c>
      <c r="G465" s="126">
        <f t="shared" si="8"/>
        <v>0</v>
      </c>
      <c r="H465" s="127">
        <v>0</v>
      </c>
      <c r="I465" s="128">
        <f t="shared" si="9"/>
        <v>0</v>
      </c>
      <c r="J465" s="127"/>
      <c r="K465" s="128">
        <f t="shared" si="10"/>
        <v>0</v>
      </c>
      <c r="O465" s="119"/>
      <c r="AZ465" s="129">
        <f t="shared" si="11"/>
        <v>0</v>
      </c>
      <c r="CZ465" s="81">
        <v>3</v>
      </c>
    </row>
    <row r="466" spans="1:104" ht="22.5">
      <c r="A466" s="120">
        <v>240</v>
      </c>
      <c r="B466" s="121" t="s">
        <v>2845</v>
      </c>
      <c r="C466" s="122" t="s">
        <v>3163</v>
      </c>
      <c r="D466" s="123" t="s">
        <v>1931</v>
      </c>
      <c r="E466" s="124">
        <v>2</v>
      </c>
      <c r="F466" s="125">
        <v>0</v>
      </c>
      <c r="G466" s="126">
        <f t="shared" si="8"/>
        <v>0</v>
      </c>
      <c r="H466" s="127">
        <v>0</v>
      </c>
      <c r="I466" s="128">
        <f t="shared" si="9"/>
        <v>0</v>
      </c>
      <c r="J466" s="127"/>
      <c r="K466" s="128">
        <f t="shared" si="10"/>
        <v>0</v>
      </c>
      <c r="O466" s="119"/>
      <c r="AZ466" s="129">
        <f t="shared" si="11"/>
        <v>0</v>
      </c>
      <c r="CZ466" s="81">
        <v>3</v>
      </c>
    </row>
    <row r="467" spans="1:104" ht="22.5">
      <c r="A467" s="120">
        <v>241</v>
      </c>
      <c r="B467" s="121" t="s">
        <v>2846</v>
      </c>
      <c r="C467" s="122" t="s">
        <v>3163</v>
      </c>
      <c r="D467" s="123" t="s">
        <v>1931</v>
      </c>
      <c r="E467" s="124">
        <v>3</v>
      </c>
      <c r="F467" s="125">
        <v>0</v>
      </c>
      <c r="G467" s="126">
        <f t="shared" si="8"/>
        <v>0</v>
      </c>
      <c r="H467" s="127">
        <v>0</v>
      </c>
      <c r="I467" s="128">
        <f t="shared" si="9"/>
        <v>0</v>
      </c>
      <c r="J467" s="127"/>
      <c r="K467" s="128">
        <f t="shared" si="10"/>
        <v>0</v>
      </c>
      <c r="O467" s="119"/>
      <c r="AZ467" s="129">
        <f t="shared" si="11"/>
        <v>0</v>
      </c>
      <c r="CZ467" s="81">
        <v>3</v>
      </c>
    </row>
    <row r="468" spans="1:58" ht="12.75">
      <c r="A468" s="140" t="s">
        <v>51</v>
      </c>
      <c r="B468" s="141" t="s">
        <v>3245</v>
      </c>
      <c r="C468" s="142" t="s">
        <v>3246</v>
      </c>
      <c r="D468" s="143"/>
      <c r="E468" s="144"/>
      <c r="F468" s="144"/>
      <c r="G468" s="145">
        <f>SUM(G433:G467)</f>
        <v>0</v>
      </c>
      <c r="H468" s="146"/>
      <c r="I468" s="145">
        <f>SUM(I433:I467)</f>
        <v>0</v>
      </c>
      <c r="J468" s="147"/>
      <c r="K468" s="145">
        <f>SUM(K433:K467)</f>
        <v>0</v>
      </c>
      <c r="O468" s="119"/>
      <c r="X468" s="129">
        <f>K468</f>
        <v>0</v>
      </c>
      <c r="Y468" s="129">
        <f>I468</f>
        <v>0</v>
      </c>
      <c r="Z468" s="129">
        <f>G468</f>
        <v>0</v>
      </c>
      <c r="BA468" s="148"/>
      <c r="BB468" s="148"/>
      <c r="BC468" s="148"/>
      <c r="BD468" s="148"/>
      <c r="BE468" s="148"/>
      <c r="BF468" s="148"/>
    </row>
    <row r="469" spans="1:58" ht="12.75">
      <c r="A469" s="149" t="s">
        <v>29</v>
      </c>
      <c r="B469" s="150" t="s">
        <v>52</v>
      </c>
      <c r="C469" s="151"/>
      <c r="D469" s="152"/>
      <c r="E469" s="153"/>
      <c r="F469" s="153"/>
      <c r="G469" s="154">
        <f>SUM(Z7:Z469)</f>
        <v>0</v>
      </c>
      <c r="H469" s="155"/>
      <c r="I469" s="154">
        <f>SUM(Y7:Y469)</f>
        <v>0</v>
      </c>
      <c r="J469" s="155"/>
      <c r="K469" s="154">
        <f>SUM(X7:X469)</f>
        <v>0</v>
      </c>
      <c r="O469" s="119"/>
      <c r="BA469" s="148"/>
      <c r="BB469" s="148"/>
      <c r="BC469" s="148"/>
      <c r="BD469" s="148"/>
      <c r="BE469" s="148"/>
      <c r="BF469" s="148"/>
    </row>
    <row r="470" ht="12.75">
      <c r="E470" s="81"/>
    </row>
    <row r="471" spans="1:5" ht="12.75">
      <c r="A471" s="156" t="s">
        <v>31</v>
      </c>
      <c r="E471" s="81"/>
    </row>
    <row r="472" spans="1:7" ht="117.75" customHeight="1">
      <c r="A472" s="196"/>
      <c r="B472" s="197"/>
      <c r="C472" s="197"/>
      <c r="D472" s="197"/>
      <c r="E472" s="197"/>
      <c r="F472" s="197"/>
      <c r="G472" s="198"/>
    </row>
    <row r="473" ht="12.75">
      <c r="E473" s="81"/>
    </row>
    <row r="474" ht="12.75">
      <c r="E474" s="81"/>
    </row>
    <row r="475" ht="12.75">
      <c r="E475" s="81"/>
    </row>
    <row r="476" ht="12.75">
      <c r="E476" s="81"/>
    </row>
    <row r="477" ht="12.75">
      <c r="E477" s="81"/>
    </row>
    <row r="478" ht="12.75">
      <c r="E478" s="81"/>
    </row>
    <row r="479" ht="12.75">
      <c r="E479" s="81"/>
    </row>
    <row r="480" ht="12.75">
      <c r="E480" s="81"/>
    </row>
    <row r="481" ht="12.75">
      <c r="E481" s="81"/>
    </row>
    <row r="482" ht="12.75">
      <c r="E482" s="81"/>
    </row>
    <row r="483" ht="12.75">
      <c r="E483" s="81"/>
    </row>
    <row r="484" ht="12.75">
      <c r="E484" s="81"/>
    </row>
    <row r="485" ht="12.75">
      <c r="E485" s="81"/>
    </row>
    <row r="486" ht="12.75">
      <c r="E486" s="81"/>
    </row>
    <row r="487" ht="12.75">
      <c r="E487" s="81"/>
    </row>
    <row r="488" ht="12.75">
      <c r="E488" s="81"/>
    </row>
    <row r="489" ht="12.75">
      <c r="E489" s="81"/>
    </row>
    <row r="490" ht="12.75">
      <c r="E490" s="81"/>
    </row>
    <row r="491" ht="12.75">
      <c r="E491" s="81"/>
    </row>
    <row r="492" ht="12.75">
      <c r="E492" s="81"/>
    </row>
    <row r="493" spans="1:7" ht="12.75">
      <c r="A493" s="138"/>
      <c r="B493" s="138"/>
      <c r="C493" s="138"/>
      <c r="D493" s="138"/>
      <c r="E493" s="138"/>
      <c r="F493" s="138"/>
      <c r="G493" s="138"/>
    </row>
    <row r="494" spans="1:7" ht="12.75">
      <c r="A494" s="138"/>
      <c r="B494" s="138"/>
      <c r="C494" s="138"/>
      <c r="D494" s="138"/>
      <c r="E494" s="138"/>
      <c r="F494" s="138"/>
      <c r="G494" s="138"/>
    </row>
    <row r="495" spans="1:7" ht="12.75">
      <c r="A495" s="138"/>
      <c r="B495" s="138"/>
      <c r="C495" s="138"/>
      <c r="D495" s="138"/>
      <c r="E495" s="138"/>
      <c r="F495" s="138"/>
      <c r="G495" s="138"/>
    </row>
    <row r="496" spans="1:7" ht="12.75">
      <c r="A496" s="138"/>
      <c r="B496" s="138"/>
      <c r="C496" s="138"/>
      <c r="D496" s="138"/>
      <c r="E496" s="138"/>
      <c r="F496" s="138"/>
      <c r="G496" s="138"/>
    </row>
    <row r="497" ht="12.75">
      <c r="E497" s="81"/>
    </row>
    <row r="498" ht="12.75">
      <c r="E498" s="81"/>
    </row>
    <row r="499" ht="12.75">
      <c r="E499" s="81"/>
    </row>
    <row r="500" ht="12.75">
      <c r="E500" s="81"/>
    </row>
    <row r="501" ht="12.75">
      <c r="E501" s="81"/>
    </row>
    <row r="502" ht="12.75">
      <c r="E502" s="81"/>
    </row>
    <row r="503" ht="12.75">
      <c r="E503" s="81"/>
    </row>
    <row r="504" ht="12.75">
      <c r="E504" s="81"/>
    </row>
    <row r="505" ht="12.75">
      <c r="E505" s="81"/>
    </row>
    <row r="506" ht="12.75">
      <c r="E506" s="81"/>
    </row>
    <row r="507" ht="12.75">
      <c r="E507" s="81"/>
    </row>
    <row r="508" ht="12.75">
      <c r="E508" s="81"/>
    </row>
    <row r="509" ht="12.75">
      <c r="E509" s="81"/>
    </row>
    <row r="510" ht="12.75">
      <c r="E510" s="81"/>
    </row>
    <row r="511" ht="12.75">
      <c r="E511" s="81"/>
    </row>
    <row r="512" ht="12.75">
      <c r="E512" s="81"/>
    </row>
    <row r="513" ht="12.75">
      <c r="E513" s="81"/>
    </row>
    <row r="514" ht="12.75">
      <c r="E514" s="81"/>
    </row>
    <row r="515" ht="12.75">
      <c r="E515" s="81"/>
    </row>
    <row r="516" ht="12.75">
      <c r="E516" s="81"/>
    </row>
    <row r="517" ht="12.75">
      <c r="E517" s="81"/>
    </row>
    <row r="518" ht="12.75">
      <c r="E518" s="81"/>
    </row>
    <row r="519" ht="12.75">
      <c r="E519" s="81"/>
    </row>
    <row r="520" ht="12.75">
      <c r="E520" s="81"/>
    </row>
    <row r="521" ht="12.75">
      <c r="E521" s="81"/>
    </row>
    <row r="522" ht="12.75">
      <c r="E522" s="81"/>
    </row>
    <row r="523" ht="12.75">
      <c r="E523" s="81"/>
    </row>
    <row r="524" ht="12.75">
      <c r="E524" s="81"/>
    </row>
    <row r="525" ht="12.75">
      <c r="E525" s="81"/>
    </row>
    <row r="526" ht="12.75">
      <c r="E526" s="81"/>
    </row>
    <row r="527" ht="12.75">
      <c r="E527" s="81"/>
    </row>
    <row r="528" spans="1:2" ht="12.75">
      <c r="A528" s="157"/>
      <c r="B528" s="157"/>
    </row>
    <row r="529" spans="1:7" ht="12.75">
      <c r="A529" s="138"/>
      <c r="B529" s="138"/>
      <c r="C529" s="158"/>
      <c r="D529" s="158"/>
      <c r="E529" s="159"/>
      <c r="F529" s="158"/>
      <c r="G529" s="160"/>
    </row>
    <row r="530" spans="1:7" ht="12.75">
      <c r="A530" s="161"/>
      <c r="B530" s="161"/>
      <c r="C530" s="138"/>
      <c r="D530" s="138"/>
      <c r="E530" s="162"/>
      <c r="F530" s="138"/>
      <c r="G530" s="138"/>
    </row>
    <row r="531" spans="1:7" ht="12.75">
      <c r="A531" s="138"/>
      <c r="B531" s="138"/>
      <c r="C531" s="138"/>
      <c r="D531" s="138"/>
      <c r="E531" s="162"/>
      <c r="F531" s="138"/>
      <c r="G531" s="138"/>
    </row>
    <row r="532" spans="1:7" ht="12.75">
      <c r="A532" s="138"/>
      <c r="B532" s="138"/>
      <c r="C532" s="138"/>
      <c r="D532" s="138"/>
      <c r="E532" s="162"/>
      <c r="F532" s="138"/>
      <c r="G532" s="138"/>
    </row>
    <row r="533" spans="1:7" ht="12.75">
      <c r="A533" s="138"/>
      <c r="B533" s="138"/>
      <c r="C533" s="138"/>
      <c r="D533" s="138"/>
      <c r="E533" s="162"/>
      <c r="F533" s="138"/>
      <c r="G533" s="138"/>
    </row>
    <row r="534" spans="1:7" ht="12.75">
      <c r="A534" s="138"/>
      <c r="B534" s="138"/>
      <c r="C534" s="138"/>
      <c r="D534" s="138"/>
      <c r="E534" s="162"/>
      <c r="F534" s="138"/>
      <c r="G534" s="138"/>
    </row>
    <row r="535" spans="1:7" ht="12.75">
      <c r="A535" s="138"/>
      <c r="B535" s="138"/>
      <c r="C535" s="138"/>
      <c r="D535" s="138"/>
      <c r="E535" s="162"/>
      <c r="F535" s="138"/>
      <c r="G535" s="138"/>
    </row>
    <row r="536" spans="1:7" ht="12.75">
      <c r="A536" s="138"/>
      <c r="B536" s="138"/>
      <c r="C536" s="138"/>
      <c r="D536" s="138"/>
      <c r="E536" s="162"/>
      <c r="F536" s="138"/>
      <c r="G536" s="138"/>
    </row>
    <row r="537" spans="1:7" ht="12.75">
      <c r="A537" s="138"/>
      <c r="B537" s="138"/>
      <c r="C537" s="138"/>
      <c r="D537" s="138"/>
      <c r="E537" s="162"/>
      <c r="F537" s="138"/>
      <c r="G537" s="138"/>
    </row>
    <row r="538" spans="1:7" ht="12.75">
      <c r="A538" s="138"/>
      <c r="B538" s="138"/>
      <c r="C538" s="138"/>
      <c r="D538" s="138"/>
      <c r="E538" s="162"/>
      <c r="F538" s="138"/>
      <c r="G538" s="138"/>
    </row>
    <row r="539" spans="1:7" ht="12.75">
      <c r="A539" s="138"/>
      <c r="B539" s="138"/>
      <c r="C539" s="138"/>
      <c r="D539" s="138"/>
      <c r="E539" s="162"/>
      <c r="F539" s="138"/>
      <c r="G539" s="138"/>
    </row>
    <row r="540" spans="1:7" ht="12.75">
      <c r="A540" s="138"/>
      <c r="B540" s="138"/>
      <c r="C540" s="138"/>
      <c r="D540" s="138"/>
      <c r="E540" s="162"/>
      <c r="F540" s="138"/>
      <c r="G540" s="138"/>
    </row>
    <row r="541" spans="1:7" ht="12.75">
      <c r="A541" s="138"/>
      <c r="B541" s="138"/>
      <c r="C541" s="138"/>
      <c r="D541" s="138"/>
      <c r="E541" s="162"/>
      <c r="F541" s="138"/>
      <c r="G541" s="138"/>
    </row>
    <row r="542" spans="1:7" ht="12.75">
      <c r="A542" s="138"/>
      <c r="B542" s="138"/>
      <c r="C542" s="138"/>
      <c r="D542" s="138"/>
      <c r="E542" s="162"/>
      <c r="F542" s="138"/>
      <c r="G542" s="138"/>
    </row>
  </sheetData>
  <sheetProtection password="C7B2" sheet="1"/>
  <mergeCells count="217">
    <mergeCell ref="C430:G430"/>
    <mergeCell ref="C445:G445"/>
    <mergeCell ref="C461:G461"/>
    <mergeCell ref="C418:G418"/>
    <mergeCell ref="C420:G420"/>
    <mergeCell ref="C422:G422"/>
    <mergeCell ref="C424:G424"/>
    <mergeCell ref="C426:G426"/>
    <mergeCell ref="C428:G428"/>
    <mergeCell ref="C406:G406"/>
    <mergeCell ref="C408:G408"/>
    <mergeCell ref="C410:G410"/>
    <mergeCell ref="C412:G412"/>
    <mergeCell ref="C414:G414"/>
    <mergeCell ref="C416:G416"/>
    <mergeCell ref="C394:G394"/>
    <mergeCell ref="C396:G396"/>
    <mergeCell ref="C398:G398"/>
    <mergeCell ref="C400:G400"/>
    <mergeCell ref="C402:G402"/>
    <mergeCell ref="C404:G404"/>
    <mergeCell ref="C382:G382"/>
    <mergeCell ref="C384:G384"/>
    <mergeCell ref="C386:G386"/>
    <mergeCell ref="C388:G388"/>
    <mergeCell ref="C390:G390"/>
    <mergeCell ref="C392:G392"/>
    <mergeCell ref="C370:G370"/>
    <mergeCell ref="C372:G372"/>
    <mergeCell ref="C374:G374"/>
    <mergeCell ref="C376:G376"/>
    <mergeCell ref="C378:G378"/>
    <mergeCell ref="C380:G380"/>
    <mergeCell ref="C359:G359"/>
    <mergeCell ref="C361:G361"/>
    <mergeCell ref="C363:G363"/>
    <mergeCell ref="C364:G364"/>
    <mergeCell ref="C366:G366"/>
    <mergeCell ref="C368:G368"/>
    <mergeCell ref="C347:G347"/>
    <mergeCell ref="C349:G349"/>
    <mergeCell ref="C351:G351"/>
    <mergeCell ref="C353:G353"/>
    <mergeCell ref="C355:G355"/>
    <mergeCell ref="C357:G357"/>
    <mergeCell ref="C335:G335"/>
    <mergeCell ref="C337:G337"/>
    <mergeCell ref="C339:G339"/>
    <mergeCell ref="C341:G341"/>
    <mergeCell ref="C343:G343"/>
    <mergeCell ref="C345:G345"/>
    <mergeCell ref="C323:G323"/>
    <mergeCell ref="C325:G325"/>
    <mergeCell ref="C327:G327"/>
    <mergeCell ref="C329:G329"/>
    <mergeCell ref="C331:G331"/>
    <mergeCell ref="C333:G333"/>
    <mergeCell ref="C311:G311"/>
    <mergeCell ref="C313:G313"/>
    <mergeCell ref="C315:G315"/>
    <mergeCell ref="C317:G317"/>
    <mergeCell ref="C319:G319"/>
    <mergeCell ref="C321:G321"/>
    <mergeCell ref="C299:G299"/>
    <mergeCell ref="C301:G301"/>
    <mergeCell ref="C303:G303"/>
    <mergeCell ref="C305:G305"/>
    <mergeCell ref="C307:G307"/>
    <mergeCell ref="C309:G309"/>
    <mergeCell ref="C287:G287"/>
    <mergeCell ref="C289:G289"/>
    <mergeCell ref="C291:G291"/>
    <mergeCell ref="C293:G293"/>
    <mergeCell ref="C295:G295"/>
    <mergeCell ref="C297:G297"/>
    <mergeCell ref="C275:G275"/>
    <mergeCell ref="C277:G277"/>
    <mergeCell ref="C279:G279"/>
    <mergeCell ref="C281:G281"/>
    <mergeCell ref="C283:G283"/>
    <mergeCell ref="C285:G285"/>
    <mergeCell ref="C263:G263"/>
    <mergeCell ref="C265:G265"/>
    <mergeCell ref="C267:G267"/>
    <mergeCell ref="C269:G269"/>
    <mergeCell ref="C271:G271"/>
    <mergeCell ref="C273:G273"/>
    <mergeCell ref="C251:G251"/>
    <mergeCell ref="C253:G253"/>
    <mergeCell ref="C255:G255"/>
    <mergeCell ref="C257:G257"/>
    <mergeCell ref="C259:G259"/>
    <mergeCell ref="C261:G261"/>
    <mergeCell ref="C239:G239"/>
    <mergeCell ref="C241:G241"/>
    <mergeCell ref="C243:G243"/>
    <mergeCell ref="C245:G245"/>
    <mergeCell ref="C247:G247"/>
    <mergeCell ref="C249:G249"/>
    <mergeCell ref="C224:G224"/>
    <mergeCell ref="C226:G226"/>
    <mergeCell ref="C231:G231"/>
    <mergeCell ref="C233:G233"/>
    <mergeCell ref="C235:G235"/>
    <mergeCell ref="C237:G237"/>
    <mergeCell ref="C212:G212"/>
    <mergeCell ref="C214:G214"/>
    <mergeCell ref="C216:G216"/>
    <mergeCell ref="C218:G218"/>
    <mergeCell ref="C220:G220"/>
    <mergeCell ref="C222:G222"/>
    <mergeCell ref="C200:G200"/>
    <mergeCell ref="C202:G202"/>
    <mergeCell ref="C204:G204"/>
    <mergeCell ref="C206:G206"/>
    <mergeCell ref="C208:G208"/>
    <mergeCell ref="C210:G210"/>
    <mergeCell ref="C188:G188"/>
    <mergeCell ref="C190:G190"/>
    <mergeCell ref="C192:G192"/>
    <mergeCell ref="C194:G194"/>
    <mergeCell ref="C196:G196"/>
    <mergeCell ref="C198:G198"/>
    <mergeCell ref="C176:G176"/>
    <mergeCell ref="C178:G178"/>
    <mergeCell ref="C180:G180"/>
    <mergeCell ref="C182:G182"/>
    <mergeCell ref="C184:G184"/>
    <mergeCell ref="C186:G186"/>
    <mergeCell ref="C164:G164"/>
    <mergeCell ref="C166:G166"/>
    <mergeCell ref="C168:G168"/>
    <mergeCell ref="C170:G170"/>
    <mergeCell ref="C172:G172"/>
    <mergeCell ref="C174:G174"/>
    <mergeCell ref="C153:G153"/>
    <mergeCell ref="C154:G154"/>
    <mergeCell ref="C156:G156"/>
    <mergeCell ref="C158:G158"/>
    <mergeCell ref="C160:G160"/>
    <mergeCell ref="C162:G162"/>
    <mergeCell ref="C141:G141"/>
    <mergeCell ref="C143:G143"/>
    <mergeCell ref="C145:G145"/>
    <mergeCell ref="C147:G147"/>
    <mergeCell ref="C149:G149"/>
    <mergeCell ref="C151:G151"/>
    <mergeCell ref="C129:G129"/>
    <mergeCell ref="C131:G131"/>
    <mergeCell ref="C133:G133"/>
    <mergeCell ref="C135:G135"/>
    <mergeCell ref="C137:G137"/>
    <mergeCell ref="C139:G139"/>
    <mergeCell ref="C117:G117"/>
    <mergeCell ref="C119:G119"/>
    <mergeCell ref="C121:G121"/>
    <mergeCell ref="C123:G123"/>
    <mergeCell ref="C125:G125"/>
    <mergeCell ref="C127:G127"/>
    <mergeCell ref="C105:G105"/>
    <mergeCell ref="C107:G107"/>
    <mergeCell ref="C109:G109"/>
    <mergeCell ref="C111:G111"/>
    <mergeCell ref="C113:G113"/>
    <mergeCell ref="C115:G115"/>
    <mergeCell ref="C63:G63"/>
    <mergeCell ref="C65:G65"/>
    <mergeCell ref="C67:G67"/>
    <mergeCell ref="C93:G93"/>
    <mergeCell ref="C95:G95"/>
    <mergeCell ref="C97:G97"/>
    <mergeCell ref="C99:G99"/>
    <mergeCell ref="C101:G101"/>
    <mergeCell ref="C103:G103"/>
    <mergeCell ref="C81:G81"/>
    <mergeCell ref="C83:G83"/>
    <mergeCell ref="C85:G85"/>
    <mergeCell ref="C87:G87"/>
    <mergeCell ref="C89:G89"/>
    <mergeCell ref="C91:G91"/>
    <mergeCell ref="A1:G1"/>
    <mergeCell ref="C45:G45"/>
    <mergeCell ref="C47:G47"/>
    <mergeCell ref="C49:G49"/>
    <mergeCell ref="C51:G51"/>
    <mergeCell ref="C53:G53"/>
    <mergeCell ref="C55:G55"/>
    <mergeCell ref="C33:G33"/>
    <mergeCell ref="C35:G35"/>
    <mergeCell ref="C37:G37"/>
    <mergeCell ref="C39:G39"/>
    <mergeCell ref="C41:G41"/>
    <mergeCell ref="C43:G43"/>
    <mergeCell ref="A472:G472"/>
    <mergeCell ref="C9:G9"/>
    <mergeCell ref="C10:G10"/>
    <mergeCell ref="C11:G11"/>
    <mergeCell ref="C12:G12"/>
    <mergeCell ref="C13:G13"/>
    <mergeCell ref="C14:G14"/>
    <mergeCell ref="C15:G15"/>
    <mergeCell ref="C19:G19"/>
    <mergeCell ref="C21:G21"/>
    <mergeCell ref="C23:G23"/>
    <mergeCell ref="C25:G25"/>
    <mergeCell ref="C27:G27"/>
    <mergeCell ref="C29:G29"/>
    <mergeCell ref="C31:G31"/>
    <mergeCell ref="C69:G69"/>
    <mergeCell ref="C71:G71"/>
    <mergeCell ref="C73:G73"/>
    <mergeCell ref="C75:G75"/>
    <mergeCell ref="C77:G77"/>
    <mergeCell ref="C79:G79"/>
    <mergeCell ref="C57:G57"/>
    <mergeCell ref="C59:G59"/>
    <mergeCell ref="C61:G61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7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3301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3302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22.5">
      <c r="A8" s="120">
        <v>1</v>
      </c>
      <c r="B8" s="121" t="s">
        <v>3262</v>
      </c>
      <c r="C8" s="122" t="s">
        <v>3263</v>
      </c>
      <c r="D8" s="123" t="s">
        <v>185</v>
      </c>
      <c r="E8" s="124">
        <v>50</v>
      </c>
      <c r="F8" s="125">
        <v>0</v>
      </c>
      <c r="G8" s="126">
        <f>E8*F8</f>
        <v>0</v>
      </c>
      <c r="H8" s="127">
        <v>0.00692</v>
      </c>
      <c r="I8" s="128">
        <f>E8*H8</f>
        <v>0.346</v>
      </c>
      <c r="J8" s="127">
        <v>0</v>
      </c>
      <c r="K8" s="128">
        <f>E8*J8</f>
        <v>0</v>
      </c>
      <c r="O8" s="119"/>
      <c r="AZ8" s="129">
        <f>G8</f>
        <v>0</v>
      </c>
      <c r="CZ8" s="81">
        <v>1</v>
      </c>
    </row>
    <row r="9" spans="1:104" ht="22.5">
      <c r="A9" s="120">
        <v>2</v>
      </c>
      <c r="B9" s="121" t="s">
        <v>3264</v>
      </c>
      <c r="C9" s="122" t="s">
        <v>3265</v>
      </c>
      <c r="D9" s="123" t="s">
        <v>3266</v>
      </c>
      <c r="E9" s="124">
        <v>1440</v>
      </c>
      <c r="F9" s="125">
        <v>0</v>
      </c>
      <c r="G9" s="126">
        <f>E9*F9</f>
        <v>0</v>
      </c>
      <c r="H9" s="127">
        <v>0</v>
      </c>
      <c r="I9" s="128">
        <f>E9*H9</f>
        <v>0</v>
      </c>
      <c r="J9" s="127">
        <v>0</v>
      </c>
      <c r="K9" s="128">
        <f>E9*J9</f>
        <v>0</v>
      </c>
      <c r="O9" s="119"/>
      <c r="AZ9" s="129">
        <f>G9</f>
        <v>0</v>
      </c>
      <c r="CZ9" s="81">
        <v>1</v>
      </c>
    </row>
    <row r="10" spans="1:104" ht="22.5">
      <c r="A10" s="120">
        <v>3</v>
      </c>
      <c r="B10" s="121" t="s">
        <v>3267</v>
      </c>
      <c r="C10" s="122" t="s">
        <v>3268</v>
      </c>
      <c r="D10" s="123" t="s">
        <v>3269</v>
      </c>
      <c r="E10" s="124">
        <v>60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>
        <v>0</v>
      </c>
      <c r="K10" s="128">
        <f>E10*J10</f>
        <v>0</v>
      </c>
      <c r="O10" s="119"/>
      <c r="AZ10" s="129">
        <f>G10</f>
        <v>0</v>
      </c>
      <c r="CZ10" s="81">
        <v>1</v>
      </c>
    </row>
    <row r="11" spans="1:104" ht="22.5">
      <c r="A11" s="120">
        <v>4</v>
      </c>
      <c r="B11" s="121" t="s">
        <v>3270</v>
      </c>
      <c r="C11" s="122" t="s">
        <v>3271</v>
      </c>
      <c r="D11" s="123" t="s">
        <v>82</v>
      </c>
      <c r="E11" s="124">
        <v>3678.5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AZ11" s="129">
        <f>G11</f>
        <v>0</v>
      </c>
      <c r="CZ11" s="81">
        <v>1</v>
      </c>
    </row>
    <row r="12" spans="1:15" ht="12.75">
      <c r="A12" s="130"/>
      <c r="B12" s="131"/>
      <c r="C12" s="192" t="s">
        <v>3272</v>
      </c>
      <c r="D12" s="193"/>
      <c r="E12" s="193"/>
      <c r="F12" s="193"/>
      <c r="G12" s="194"/>
      <c r="I12" s="132"/>
      <c r="K12" s="132"/>
      <c r="L12" s="133" t="s">
        <v>3272</v>
      </c>
      <c r="O12" s="119"/>
    </row>
    <row r="13" spans="1:104" ht="12.75">
      <c r="A13" s="120">
        <v>5</v>
      </c>
      <c r="B13" s="121" t="s">
        <v>3273</v>
      </c>
      <c r="C13" s="122" t="s">
        <v>3274</v>
      </c>
      <c r="D13" s="123" t="s">
        <v>82</v>
      </c>
      <c r="E13" s="124">
        <v>3678.5</v>
      </c>
      <c r="F13" s="125">
        <v>0</v>
      </c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AZ13" s="129">
        <f>G13</f>
        <v>0</v>
      </c>
      <c r="CZ13" s="81">
        <v>1</v>
      </c>
    </row>
    <row r="14" spans="1:104" ht="22.5">
      <c r="A14" s="120">
        <v>6</v>
      </c>
      <c r="B14" s="121" t="s">
        <v>3275</v>
      </c>
      <c r="C14" s="122" t="s">
        <v>3276</v>
      </c>
      <c r="D14" s="123" t="s">
        <v>82</v>
      </c>
      <c r="E14" s="124">
        <v>5018.5</v>
      </c>
      <c r="F14" s="125">
        <v>0</v>
      </c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AZ14" s="129">
        <f>G14</f>
        <v>0</v>
      </c>
      <c r="CZ14" s="81">
        <v>1</v>
      </c>
    </row>
    <row r="15" spans="1:56" ht="12.75">
      <c r="A15" s="130"/>
      <c r="B15" s="131"/>
      <c r="C15" s="199" t="s">
        <v>3277</v>
      </c>
      <c r="D15" s="200"/>
      <c r="E15" s="134">
        <v>3678.5</v>
      </c>
      <c r="F15" s="135"/>
      <c r="G15" s="136"/>
      <c r="H15" s="137"/>
      <c r="I15" s="132"/>
      <c r="J15" s="138"/>
      <c r="K15" s="132"/>
      <c r="M15" s="139" t="s">
        <v>3277</v>
      </c>
      <c r="O15" s="119"/>
      <c r="BD15" s="108" t="str">
        <f>C14</f>
        <v xml:space="preserve">Vodorovné přemístění výkopku z hor.1-4 do 1000 m </v>
      </c>
    </row>
    <row r="16" spans="1:56" ht="12.75">
      <c r="A16" s="130"/>
      <c r="B16" s="131"/>
      <c r="C16" s="199" t="s">
        <v>3278</v>
      </c>
      <c r="D16" s="200"/>
      <c r="E16" s="134">
        <v>1340</v>
      </c>
      <c r="F16" s="135"/>
      <c r="G16" s="136"/>
      <c r="H16" s="137"/>
      <c r="I16" s="132"/>
      <c r="J16" s="138"/>
      <c r="K16" s="132"/>
      <c r="M16" s="139" t="s">
        <v>3278</v>
      </c>
      <c r="O16" s="119"/>
      <c r="BD16" s="108" t="str">
        <f>C15</f>
        <v>Odvoz výkopku (vše mimo areál):3678,5</v>
      </c>
    </row>
    <row r="17" spans="1:104" ht="12.75">
      <c r="A17" s="120">
        <v>7</v>
      </c>
      <c r="B17" s="121" t="s">
        <v>3279</v>
      </c>
      <c r="C17" s="122" t="s">
        <v>3280</v>
      </c>
      <c r="D17" s="123" t="s">
        <v>82</v>
      </c>
      <c r="E17" s="124">
        <v>44431.5</v>
      </c>
      <c r="F17" s="125">
        <v>0</v>
      </c>
      <c r="G17" s="126">
        <f>E17*F17</f>
        <v>0</v>
      </c>
      <c r="H17" s="127">
        <v>0</v>
      </c>
      <c r="I17" s="128">
        <f>E17*H17</f>
        <v>0</v>
      </c>
      <c r="J17" s="127">
        <v>0</v>
      </c>
      <c r="K17" s="128">
        <f>E17*J17</f>
        <v>0</v>
      </c>
      <c r="O17" s="119"/>
      <c r="AZ17" s="129">
        <f>G17</f>
        <v>0</v>
      </c>
      <c r="CZ17" s="81">
        <v>1</v>
      </c>
    </row>
    <row r="18" spans="1:56" ht="12.75">
      <c r="A18" s="130"/>
      <c r="B18" s="131"/>
      <c r="C18" s="199" t="s">
        <v>3281</v>
      </c>
      <c r="D18" s="200"/>
      <c r="E18" s="134">
        <v>44431.5</v>
      </c>
      <c r="F18" s="135"/>
      <c r="G18" s="136"/>
      <c r="H18" s="137"/>
      <c r="I18" s="132"/>
      <c r="J18" s="138"/>
      <c r="K18" s="132"/>
      <c r="M18" s="139" t="s">
        <v>3281</v>
      </c>
      <c r="O18" s="119"/>
      <c r="BD18" s="108" t="str">
        <f>C17</f>
        <v xml:space="preserve">Příplatek k vod. přemístění hor.1-4 za další 1 km </v>
      </c>
    </row>
    <row r="19" spans="1:104" ht="22.5">
      <c r="A19" s="120">
        <v>8</v>
      </c>
      <c r="B19" s="121" t="s">
        <v>3282</v>
      </c>
      <c r="C19" s="122" t="s">
        <v>3283</v>
      </c>
      <c r="D19" s="123" t="s">
        <v>82</v>
      </c>
      <c r="E19" s="124">
        <v>1340</v>
      </c>
      <c r="F19" s="125">
        <v>0</v>
      </c>
      <c r="G19" s="126">
        <f>E19*F19</f>
        <v>0</v>
      </c>
      <c r="H19" s="127">
        <v>0</v>
      </c>
      <c r="I19" s="128">
        <f>E19*H19</f>
        <v>0</v>
      </c>
      <c r="J19" s="127">
        <v>0</v>
      </c>
      <c r="K19" s="128">
        <f>E19*J19</f>
        <v>0</v>
      </c>
      <c r="O19" s="119"/>
      <c r="AZ19" s="129">
        <f>G19</f>
        <v>0</v>
      </c>
      <c r="CZ19" s="81">
        <v>1</v>
      </c>
    </row>
    <row r="20" spans="1:56" ht="12.75">
      <c r="A20" s="130"/>
      <c r="B20" s="131"/>
      <c r="C20" s="199" t="s">
        <v>3284</v>
      </c>
      <c r="D20" s="200"/>
      <c r="E20" s="134">
        <v>1340</v>
      </c>
      <c r="F20" s="135"/>
      <c r="G20" s="136"/>
      <c r="H20" s="137"/>
      <c r="I20" s="132"/>
      <c r="J20" s="138"/>
      <c r="K20" s="132"/>
      <c r="M20" s="139" t="s">
        <v>3284</v>
      </c>
      <c r="O20" s="119"/>
      <c r="BD20" s="108" t="str">
        <f>C19</f>
        <v xml:space="preserve">Nakládání výkopku z hor.1-4 v množství nad 100 m3 </v>
      </c>
    </row>
    <row r="21" spans="1:104" ht="22.5">
      <c r="A21" s="120">
        <v>9</v>
      </c>
      <c r="B21" s="121" t="s">
        <v>3285</v>
      </c>
      <c r="C21" s="122" t="s">
        <v>3286</v>
      </c>
      <c r="D21" s="123" t="s">
        <v>82</v>
      </c>
      <c r="E21" s="124">
        <v>1340</v>
      </c>
      <c r="F21" s="125">
        <v>0</v>
      </c>
      <c r="G21" s="126">
        <f>E21*F21</f>
        <v>0</v>
      </c>
      <c r="H21" s="127">
        <v>0</v>
      </c>
      <c r="I21" s="128">
        <f>E21*H21</f>
        <v>0</v>
      </c>
      <c r="J21" s="127">
        <v>0</v>
      </c>
      <c r="K21" s="128">
        <f>E21*J21</f>
        <v>0</v>
      </c>
      <c r="O21" s="119"/>
      <c r="AZ21" s="129">
        <f>G21</f>
        <v>0</v>
      </c>
      <c r="CZ21" s="81">
        <v>1</v>
      </c>
    </row>
    <row r="22" spans="1:56" ht="12.75">
      <c r="A22" s="130"/>
      <c r="B22" s="131"/>
      <c r="C22" s="199" t="s">
        <v>3287</v>
      </c>
      <c r="D22" s="200"/>
      <c r="E22" s="134">
        <v>1340</v>
      </c>
      <c r="F22" s="135"/>
      <c r="G22" s="136"/>
      <c r="H22" s="137"/>
      <c r="I22" s="132"/>
      <c r="J22" s="138"/>
      <c r="K22" s="132"/>
      <c r="M22" s="139" t="s">
        <v>3287</v>
      </c>
      <c r="O22" s="119"/>
      <c r="BD22" s="108" t="str">
        <f>C21</f>
        <v xml:space="preserve">Uložení sypaniny na skl.-sypanina na výšku přes 2m </v>
      </c>
    </row>
    <row r="23" spans="1:104" ht="12.75">
      <c r="A23" s="120">
        <v>10</v>
      </c>
      <c r="B23" s="121" t="s">
        <v>3288</v>
      </c>
      <c r="C23" s="122" t="s">
        <v>3289</v>
      </c>
      <c r="D23" s="123" t="s">
        <v>82</v>
      </c>
      <c r="E23" s="124">
        <v>1340</v>
      </c>
      <c r="F23" s="125">
        <v>0</v>
      </c>
      <c r="G23" s="126">
        <f>E23*F23</f>
        <v>0</v>
      </c>
      <c r="H23" s="127">
        <v>0</v>
      </c>
      <c r="I23" s="128">
        <f>E23*H23</f>
        <v>0</v>
      </c>
      <c r="J23" s="127">
        <v>0</v>
      </c>
      <c r="K23" s="128">
        <f>E23*J23</f>
        <v>0</v>
      </c>
      <c r="O23" s="119"/>
      <c r="AZ23" s="129">
        <f>G23</f>
        <v>0</v>
      </c>
      <c r="CZ23" s="81">
        <v>1</v>
      </c>
    </row>
    <row r="24" spans="1:104" ht="12.75">
      <c r="A24" s="120">
        <v>11</v>
      </c>
      <c r="B24" s="121" t="s">
        <v>3290</v>
      </c>
      <c r="C24" s="122" t="s">
        <v>3291</v>
      </c>
      <c r="D24" s="123" t="s">
        <v>50</v>
      </c>
      <c r="E24" s="124">
        <v>969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>
        <v>0</v>
      </c>
      <c r="K24" s="128">
        <f>E24*J24</f>
        <v>0</v>
      </c>
      <c r="O24" s="119"/>
      <c r="AZ24" s="129">
        <f>G24</f>
        <v>0</v>
      </c>
      <c r="CZ24" s="81">
        <v>1</v>
      </c>
    </row>
    <row r="25" spans="1:56" ht="12.75">
      <c r="A25" s="130"/>
      <c r="B25" s="131"/>
      <c r="C25" s="199" t="s">
        <v>3292</v>
      </c>
      <c r="D25" s="200"/>
      <c r="E25" s="134">
        <v>969</v>
      </c>
      <c r="F25" s="135"/>
      <c r="G25" s="136"/>
      <c r="H25" s="137"/>
      <c r="I25" s="132"/>
      <c r="J25" s="138"/>
      <c r="K25" s="132"/>
      <c r="M25" s="139" t="s">
        <v>3292</v>
      </c>
      <c r="O25" s="119"/>
      <c r="BD25" s="108" t="str">
        <f>C24</f>
        <v xml:space="preserve">Úprava pláně v zářezech v hor. 1-4, se zhutněním </v>
      </c>
    </row>
    <row r="26" spans="1:104" ht="12.75">
      <c r="A26" s="120">
        <v>12</v>
      </c>
      <c r="B26" s="121" t="s">
        <v>3293</v>
      </c>
      <c r="C26" s="122" t="s">
        <v>3294</v>
      </c>
      <c r="D26" s="123" t="s">
        <v>50</v>
      </c>
      <c r="E26" s="124">
        <v>289.8</v>
      </c>
      <c r="F26" s="125">
        <v>0</v>
      </c>
      <c r="G26" s="126">
        <f>E26*F26</f>
        <v>0</v>
      </c>
      <c r="H26" s="127">
        <v>0</v>
      </c>
      <c r="I26" s="128">
        <f>E26*H26</f>
        <v>0</v>
      </c>
      <c r="J26" s="127">
        <v>0</v>
      </c>
      <c r="K26" s="128">
        <f>E26*J26</f>
        <v>0</v>
      </c>
      <c r="O26" s="119"/>
      <c r="AZ26" s="129">
        <f>G26</f>
        <v>0</v>
      </c>
      <c r="CZ26" s="81">
        <v>1</v>
      </c>
    </row>
    <row r="27" spans="1:56" ht="12.75">
      <c r="A27" s="130"/>
      <c r="B27" s="131"/>
      <c r="C27" s="199" t="s">
        <v>3295</v>
      </c>
      <c r="D27" s="200"/>
      <c r="E27" s="134">
        <v>289.8</v>
      </c>
      <c r="F27" s="135"/>
      <c r="G27" s="136"/>
      <c r="H27" s="137"/>
      <c r="I27" s="132"/>
      <c r="J27" s="138"/>
      <c r="K27" s="132"/>
      <c r="M27" s="139" t="s">
        <v>3295</v>
      </c>
      <c r="O27" s="119"/>
      <c r="BD27" s="108" t="str">
        <f>C26</f>
        <v xml:space="preserve">Svahování násypů </v>
      </c>
    </row>
    <row r="28" spans="1:104" ht="12.75">
      <c r="A28" s="120">
        <v>13</v>
      </c>
      <c r="B28" s="121" t="s">
        <v>3296</v>
      </c>
      <c r="C28" s="122" t="s">
        <v>3297</v>
      </c>
      <c r="D28" s="123" t="s">
        <v>130</v>
      </c>
      <c r="E28" s="124">
        <v>4910.85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>
        <v>0</v>
      </c>
      <c r="K28" s="128">
        <f>E28*J28</f>
        <v>0</v>
      </c>
      <c r="O28" s="119"/>
      <c r="AZ28" s="129">
        <f>G28</f>
        <v>0</v>
      </c>
      <c r="CZ28" s="81">
        <v>1</v>
      </c>
    </row>
    <row r="29" spans="1:56" ht="12.75">
      <c r="A29" s="130"/>
      <c r="B29" s="131"/>
      <c r="C29" s="199" t="s">
        <v>3298</v>
      </c>
      <c r="D29" s="200"/>
      <c r="E29" s="134">
        <v>4910.85</v>
      </c>
      <c r="F29" s="135"/>
      <c r="G29" s="136"/>
      <c r="H29" s="137"/>
      <c r="I29" s="132"/>
      <c r="J29" s="138"/>
      <c r="K29" s="132"/>
      <c r="M29" s="139" t="s">
        <v>3298</v>
      </c>
      <c r="O29" s="119"/>
      <c r="BD29" s="108" t="str">
        <f>C28</f>
        <v xml:space="preserve">Poplatek za skládku zeminy 1- 4 </v>
      </c>
    </row>
    <row r="30" spans="1:58" ht="12.75">
      <c r="A30" s="140" t="s">
        <v>51</v>
      </c>
      <c r="B30" s="141" t="s">
        <v>47</v>
      </c>
      <c r="C30" s="142" t="s">
        <v>48</v>
      </c>
      <c r="D30" s="143"/>
      <c r="E30" s="144"/>
      <c r="F30" s="144"/>
      <c r="G30" s="145">
        <f>SUM(G7:G29)</f>
        <v>0</v>
      </c>
      <c r="H30" s="146"/>
      <c r="I30" s="145">
        <f>SUM(I7:I29)</f>
        <v>0.346</v>
      </c>
      <c r="J30" s="147"/>
      <c r="K30" s="145">
        <f>SUM(K7:K29)</f>
        <v>0</v>
      </c>
      <c r="O30" s="119"/>
      <c r="X30" s="129">
        <f>K30</f>
        <v>0</v>
      </c>
      <c r="Y30" s="129">
        <f>I30</f>
        <v>0.346</v>
      </c>
      <c r="Z30" s="129">
        <f>G30</f>
        <v>0</v>
      </c>
      <c r="BA30" s="148"/>
      <c r="BB30" s="148"/>
      <c r="BC30" s="148"/>
      <c r="BD30" s="148"/>
      <c r="BE30" s="148"/>
      <c r="BF30" s="148"/>
    </row>
    <row r="31" spans="1:15" ht="14.25" customHeight="1">
      <c r="A31" s="109" t="s">
        <v>46</v>
      </c>
      <c r="B31" s="110" t="s">
        <v>1001</v>
      </c>
      <c r="C31" s="111" t="s">
        <v>1002</v>
      </c>
      <c r="D31" s="112"/>
      <c r="E31" s="113"/>
      <c r="F31" s="113"/>
      <c r="G31" s="114"/>
      <c r="H31" s="115"/>
      <c r="I31" s="116"/>
      <c r="J31" s="117"/>
      <c r="K31" s="118"/>
      <c r="O31" s="119"/>
    </row>
    <row r="32" spans="1:104" ht="22.5">
      <c r="A32" s="120">
        <v>14</v>
      </c>
      <c r="B32" s="121" t="s">
        <v>1003</v>
      </c>
      <c r="C32" s="122" t="s">
        <v>1004</v>
      </c>
      <c r="D32" s="123" t="s">
        <v>130</v>
      </c>
      <c r="E32" s="165">
        <v>0</v>
      </c>
      <c r="F32" s="125">
        <v>0</v>
      </c>
      <c r="G32" s="126">
        <f>E32*F32</f>
        <v>0</v>
      </c>
      <c r="H32" s="127">
        <v>0</v>
      </c>
      <c r="I32" s="128">
        <f>E32*H32</f>
        <v>0</v>
      </c>
      <c r="J32" s="127"/>
      <c r="K32" s="128">
        <f>E32*J32</f>
        <v>0</v>
      </c>
      <c r="O32" s="119"/>
      <c r="AZ32" s="129">
        <f>G32</f>
        <v>0</v>
      </c>
      <c r="CZ32" s="81">
        <v>1</v>
      </c>
    </row>
    <row r="33" spans="1:58" ht="12.75">
      <c r="A33" s="140" t="s">
        <v>51</v>
      </c>
      <c r="B33" s="141" t="s">
        <v>1001</v>
      </c>
      <c r="C33" s="142" t="s">
        <v>1002</v>
      </c>
      <c r="D33" s="143"/>
      <c r="E33" s="144"/>
      <c r="F33" s="144"/>
      <c r="G33" s="145">
        <f>SUM(G31:G32)</f>
        <v>0</v>
      </c>
      <c r="H33" s="146"/>
      <c r="I33" s="145">
        <f>SUM(I31:I32)</f>
        <v>0</v>
      </c>
      <c r="J33" s="147"/>
      <c r="K33" s="145">
        <f>SUM(K31:K32)</f>
        <v>0</v>
      </c>
      <c r="O33" s="119"/>
      <c r="X33" s="129">
        <f>K33</f>
        <v>0</v>
      </c>
      <c r="Y33" s="129">
        <f>I33</f>
        <v>0</v>
      </c>
      <c r="Z33" s="129">
        <f>G33</f>
        <v>0</v>
      </c>
      <c r="BA33" s="148"/>
      <c r="BB33" s="148"/>
      <c r="BC33" s="148"/>
      <c r="BD33" s="148"/>
      <c r="BE33" s="148"/>
      <c r="BF33" s="148"/>
    </row>
    <row r="34" spans="1:58" ht="12.75">
      <c r="A34" s="149" t="s">
        <v>29</v>
      </c>
      <c r="B34" s="150" t="s">
        <v>52</v>
      </c>
      <c r="C34" s="151"/>
      <c r="D34" s="152"/>
      <c r="E34" s="153"/>
      <c r="F34" s="153"/>
      <c r="G34" s="154">
        <f>SUM(Z7:Z34)</f>
        <v>0</v>
      </c>
      <c r="H34" s="155"/>
      <c r="I34" s="154">
        <f>SUM(Y7:Y34)</f>
        <v>0.346</v>
      </c>
      <c r="J34" s="155"/>
      <c r="K34" s="154">
        <f>SUM(X7:X34)</f>
        <v>0</v>
      </c>
      <c r="O34" s="119"/>
      <c r="BA34" s="148"/>
      <c r="BB34" s="148"/>
      <c r="BC34" s="148"/>
      <c r="BD34" s="148"/>
      <c r="BE34" s="148"/>
      <c r="BF34" s="148"/>
    </row>
    <row r="35" ht="12.75">
      <c r="E35" s="81"/>
    </row>
    <row r="36" spans="1:5" ht="12.75">
      <c r="A36" s="156" t="s">
        <v>31</v>
      </c>
      <c r="E36" s="81"/>
    </row>
    <row r="37" spans="1:7" ht="117.75" customHeight="1">
      <c r="A37" s="196"/>
      <c r="B37" s="197"/>
      <c r="C37" s="197"/>
      <c r="D37" s="197"/>
      <c r="E37" s="197"/>
      <c r="F37" s="197"/>
      <c r="G37" s="198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spans="1:7" ht="12.75">
      <c r="A58" s="138"/>
      <c r="B58" s="138"/>
      <c r="C58" s="138"/>
      <c r="D58" s="138"/>
      <c r="E58" s="138"/>
      <c r="F58" s="138"/>
      <c r="G58" s="138"/>
    </row>
    <row r="59" spans="1:7" ht="12.75">
      <c r="A59" s="138"/>
      <c r="B59" s="138"/>
      <c r="C59" s="138"/>
      <c r="D59" s="138"/>
      <c r="E59" s="138"/>
      <c r="F59" s="138"/>
      <c r="G59" s="138"/>
    </row>
    <row r="60" spans="1:7" ht="12.75">
      <c r="A60" s="138"/>
      <c r="B60" s="138"/>
      <c r="C60" s="138"/>
      <c r="D60" s="138"/>
      <c r="E60" s="138"/>
      <c r="F60" s="138"/>
      <c r="G60" s="138"/>
    </row>
    <row r="61" spans="1:7" ht="12.75">
      <c r="A61" s="138"/>
      <c r="B61" s="138"/>
      <c r="C61" s="138"/>
      <c r="D61" s="138"/>
      <c r="E61" s="138"/>
      <c r="F61" s="138"/>
      <c r="G61" s="138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spans="1:2" ht="12.75">
      <c r="A93" s="157"/>
      <c r="B93" s="157"/>
    </row>
    <row r="94" spans="1:7" ht="12.75">
      <c r="A94" s="138"/>
      <c r="B94" s="138"/>
      <c r="C94" s="158"/>
      <c r="D94" s="158"/>
      <c r="E94" s="159"/>
      <c r="F94" s="158"/>
      <c r="G94" s="160"/>
    </row>
    <row r="95" spans="1:7" ht="12.75">
      <c r="A95" s="161"/>
      <c r="B95" s="161"/>
      <c r="C95" s="138"/>
      <c r="D95" s="138"/>
      <c r="E95" s="162"/>
      <c r="F95" s="138"/>
      <c r="G95" s="138"/>
    </row>
    <row r="96" spans="1:7" ht="12.75">
      <c r="A96" s="138"/>
      <c r="B96" s="138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  <row r="98" spans="1:7" ht="12.75">
      <c r="A98" s="138"/>
      <c r="B98" s="138"/>
      <c r="C98" s="138"/>
      <c r="D98" s="138"/>
      <c r="E98" s="162"/>
      <c r="F98" s="138"/>
      <c r="G98" s="138"/>
    </row>
    <row r="99" spans="1:7" ht="12.75">
      <c r="A99" s="138"/>
      <c r="B99" s="138"/>
      <c r="C99" s="138"/>
      <c r="D99" s="138"/>
      <c r="E99" s="162"/>
      <c r="F99" s="138"/>
      <c r="G99" s="138"/>
    </row>
    <row r="100" spans="1:7" ht="12.75">
      <c r="A100" s="138"/>
      <c r="B100" s="138"/>
      <c r="C100" s="138"/>
      <c r="D100" s="138"/>
      <c r="E100" s="162"/>
      <c r="F100" s="138"/>
      <c r="G100" s="138"/>
    </row>
    <row r="101" spans="1:7" ht="12.75">
      <c r="A101" s="138"/>
      <c r="B101" s="138"/>
      <c r="C101" s="138"/>
      <c r="D101" s="138"/>
      <c r="E101" s="162"/>
      <c r="F101" s="138"/>
      <c r="G101" s="138"/>
    </row>
    <row r="102" spans="1:7" ht="12.75">
      <c r="A102" s="138"/>
      <c r="B102" s="138"/>
      <c r="C102" s="138"/>
      <c r="D102" s="138"/>
      <c r="E102" s="162"/>
      <c r="F102" s="138"/>
      <c r="G102" s="138"/>
    </row>
    <row r="103" spans="1:7" ht="12.75">
      <c r="A103" s="138"/>
      <c r="B103" s="138"/>
      <c r="C103" s="138"/>
      <c r="D103" s="138"/>
      <c r="E103" s="162"/>
      <c r="F103" s="138"/>
      <c r="G103" s="138"/>
    </row>
    <row r="104" spans="1:7" ht="12.75">
      <c r="A104" s="138"/>
      <c r="B104" s="138"/>
      <c r="C104" s="138"/>
      <c r="D104" s="138"/>
      <c r="E104" s="162"/>
      <c r="F104" s="138"/>
      <c r="G104" s="138"/>
    </row>
    <row r="105" spans="1:7" ht="12.75">
      <c r="A105" s="138"/>
      <c r="B105" s="138"/>
      <c r="C105" s="138"/>
      <c r="D105" s="138"/>
      <c r="E105" s="162"/>
      <c r="F105" s="138"/>
      <c r="G105" s="138"/>
    </row>
    <row r="106" spans="1:7" ht="12.75">
      <c r="A106" s="138"/>
      <c r="B106" s="138"/>
      <c r="C106" s="138"/>
      <c r="D106" s="138"/>
      <c r="E106" s="162"/>
      <c r="F106" s="138"/>
      <c r="G106" s="138"/>
    </row>
    <row r="107" spans="1:7" ht="12.75">
      <c r="A107" s="138"/>
      <c r="B107" s="138"/>
      <c r="C107" s="138"/>
      <c r="D107" s="138"/>
      <c r="E107" s="162"/>
      <c r="F107" s="138"/>
      <c r="G107" s="138"/>
    </row>
  </sheetData>
  <sheetProtection password="C7B2" sheet="1"/>
  <mergeCells count="11">
    <mergeCell ref="C25:D25"/>
    <mergeCell ref="C27:D27"/>
    <mergeCell ref="C29:D29"/>
    <mergeCell ref="A1:G1"/>
    <mergeCell ref="A37:G37"/>
    <mergeCell ref="C12:G12"/>
    <mergeCell ref="C15:D15"/>
    <mergeCell ref="C16:D16"/>
    <mergeCell ref="C18:D18"/>
    <mergeCell ref="C20:D20"/>
    <mergeCell ref="C22:D22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03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3468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3468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22.5">
      <c r="A8" s="120">
        <v>1</v>
      </c>
      <c r="B8" s="121" t="s">
        <v>3303</v>
      </c>
      <c r="C8" s="122" t="s">
        <v>3304</v>
      </c>
      <c r="D8" s="123" t="s">
        <v>50</v>
      </c>
      <c r="E8" s="124">
        <v>145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1</v>
      </c>
    </row>
    <row r="9" spans="1:104" ht="22.5">
      <c r="A9" s="120">
        <v>2</v>
      </c>
      <c r="B9" s="121" t="s">
        <v>3305</v>
      </c>
      <c r="C9" s="122" t="s">
        <v>3306</v>
      </c>
      <c r="D9" s="123" t="s">
        <v>50</v>
      </c>
      <c r="E9" s="124">
        <v>190</v>
      </c>
      <c r="F9" s="125">
        <v>0</v>
      </c>
      <c r="G9" s="126">
        <f>E9*F9</f>
        <v>0</v>
      </c>
      <c r="H9" s="127">
        <v>0</v>
      </c>
      <c r="I9" s="128">
        <f>E9*H9</f>
        <v>0</v>
      </c>
      <c r="J9" s="127"/>
      <c r="K9" s="128">
        <f>E9*J9</f>
        <v>0</v>
      </c>
      <c r="O9" s="119"/>
      <c r="AZ9" s="129">
        <f>G9</f>
        <v>0</v>
      </c>
      <c r="CZ9" s="81">
        <v>1</v>
      </c>
    </row>
    <row r="10" spans="1:56" ht="12.75">
      <c r="A10" s="130"/>
      <c r="B10" s="131"/>
      <c r="C10" s="199" t="s">
        <v>3307</v>
      </c>
      <c r="D10" s="200"/>
      <c r="E10" s="134">
        <v>190</v>
      </c>
      <c r="F10" s="135"/>
      <c r="G10" s="136"/>
      <c r="H10" s="137"/>
      <c r="I10" s="132"/>
      <c r="J10" s="138"/>
      <c r="K10" s="132"/>
      <c r="M10" s="139" t="s">
        <v>3307</v>
      </c>
      <c r="O10" s="119"/>
      <c r="BD10" s="108" t="str">
        <f>C9</f>
        <v>Rozebrání dlažeb komunikací pro pěší z betonových</v>
      </c>
    </row>
    <row r="11" spans="1:104" ht="12.75">
      <c r="A11" s="120">
        <v>3</v>
      </c>
      <c r="B11" s="121" t="s">
        <v>3308</v>
      </c>
      <c r="C11" s="122" t="s">
        <v>3309</v>
      </c>
      <c r="D11" s="123" t="s">
        <v>50</v>
      </c>
      <c r="E11" s="124">
        <v>57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/>
      <c r="K11" s="128">
        <f>E11*J11</f>
        <v>0</v>
      </c>
      <c r="O11" s="119"/>
      <c r="AZ11" s="129">
        <f>G11</f>
        <v>0</v>
      </c>
      <c r="CZ11" s="81">
        <v>1</v>
      </c>
    </row>
    <row r="12" spans="1:56" ht="12.75">
      <c r="A12" s="130"/>
      <c r="B12" s="131"/>
      <c r="C12" s="199" t="s">
        <v>3310</v>
      </c>
      <c r="D12" s="200"/>
      <c r="E12" s="134">
        <v>34</v>
      </c>
      <c r="F12" s="135"/>
      <c r="G12" s="136"/>
      <c r="H12" s="137"/>
      <c r="I12" s="132"/>
      <c r="J12" s="138"/>
      <c r="K12" s="132"/>
      <c r="M12" s="139" t="s">
        <v>3310</v>
      </c>
      <c r="O12" s="119"/>
      <c r="BD12" s="108" t="str">
        <f>C11</f>
        <v>Odstranění podkladu pl do 50 m2 z kameniva</v>
      </c>
    </row>
    <row r="13" spans="1:56" ht="12.75">
      <c r="A13" s="130"/>
      <c r="B13" s="131"/>
      <c r="C13" s="199" t="s">
        <v>3311</v>
      </c>
      <c r="D13" s="200"/>
      <c r="E13" s="134">
        <v>23</v>
      </c>
      <c r="F13" s="135"/>
      <c r="G13" s="136"/>
      <c r="H13" s="137"/>
      <c r="I13" s="132"/>
      <c r="J13" s="138"/>
      <c r="K13" s="132"/>
      <c r="M13" s="139" t="s">
        <v>3311</v>
      </c>
      <c r="O13" s="119"/>
      <c r="BD13" s="108" t="str">
        <f>C12</f>
        <v>asfaltová komunikace: 34</v>
      </c>
    </row>
    <row r="14" spans="1:104" ht="22.5">
      <c r="A14" s="120">
        <v>4</v>
      </c>
      <c r="B14" s="121" t="s">
        <v>3312</v>
      </c>
      <c r="C14" s="122" t="s">
        <v>3313</v>
      </c>
      <c r="D14" s="123" t="s">
        <v>50</v>
      </c>
      <c r="E14" s="124">
        <v>57</v>
      </c>
      <c r="F14" s="125">
        <v>0</v>
      </c>
      <c r="G14" s="126">
        <f>E14*F14</f>
        <v>0</v>
      </c>
      <c r="H14" s="127">
        <v>0</v>
      </c>
      <c r="I14" s="128">
        <f>E14*H14</f>
        <v>0</v>
      </c>
      <c r="J14" s="127"/>
      <c r="K14" s="128">
        <f>E14*J14</f>
        <v>0</v>
      </c>
      <c r="O14" s="119"/>
      <c r="AZ14" s="129">
        <f>G14</f>
        <v>0</v>
      </c>
      <c r="CZ14" s="81">
        <v>1</v>
      </c>
    </row>
    <row r="15" spans="1:56" ht="12.75">
      <c r="A15" s="130"/>
      <c r="B15" s="131"/>
      <c r="C15" s="199" t="s">
        <v>3314</v>
      </c>
      <c r="D15" s="200"/>
      <c r="E15" s="134">
        <v>34</v>
      </c>
      <c r="F15" s="135"/>
      <c r="G15" s="136"/>
      <c r="H15" s="137"/>
      <c r="I15" s="132"/>
      <c r="J15" s="138"/>
      <c r="K15" s="132"/>
      <c r="M15" s="139" t="s">
        <v>3314</v>
      </c>
      <c r="O15" s="119"/>
      <c r="BD15" s="108" t="str">
        <f>C14</f>
        <v>Odstranění podkladu pl do 50 m2 z betonu prostého</v>
      </c>
    </row>
    <row r="16" spans="1:56" ht="12.75">
      <c r="A16" s="130"/>
      <c r="B16" s="131"/>
      <c r="C16" s="199" t="s">
        <v>3315</v>
      </c>
      <c r="D16" s="200"/>
      <c r="E16" s="134">
        <v>23</v>
      </c>
      <c r="F16" s="135"/>
      <c r="G16" s="136"/>
      <c r="H16" s="137"/>
      <c r="I16" s="132"/>
      <c r="J16" s="138"/>
      <c r="K16" s="132"/>
      <c r="M16" s="139" t="s">
        <v>3315</v>
      </c>
      <c r="O16" s="119"/>
      <c r="BD16" s="108" t="str">
        <f>C15</f>
        <v>asfaltová komunikace:34</v>
      </c>
    </row>
    <row r="17" spans="1:104" ht="12.75">
      <c r="A17" s="120">
        <v>5</v>
      </c>
      <c r="B17" s="121" t="s">
        <v>3316</v>
      </c>
      <c r="C17" s="122" t="s">
        <v>3317</v>
      </c>
      <c r="D17" s="123" t="s">
        <v>50</v>
      </c>
      <c r="E17" s="124">
        <v>57</v>
      </c>
      <c r="F17" s="125">
        <v>0</v>
      </c>
      <c r="G17" s="126">
        <f>E17*F17</f>
        <v>0</v>
      </c>
      <c r="H17" s="127">
        <v>0</v>
      </c>
      <c r="I17" s="128">
        <f>E17*H17</f>
        <v>0</v>
      </c>
      <c r="J17" s="127"/>
      <c r="K17" s="128">
        <f>E17*J17</f>
        <v>0</v>
      </c>
      <c r="O17" s="119"/>
      <c r="AZ17" s="129">
        <f>G17</f>
        <v>0</v>
      </c>
      <c r="CZ17" s="81">
        <v>1</v>
      </c>
    </row>
    <row r="18" spans="1:56" ht="12.75">
      <c r="A18" s="130"/>
      <c r="B18" s="131"/>
      <c r="C18" s="199" t="s">
        <v>3314</v>
      </c>
      <c r="D18" s="200"/>
      <c r="E18" s="134">
        <v>34</v>
      </c>
      <c r="F18" s="135"/>
      <c r="G18" s="136"/>
      <c r="H18" s="137"/>
      <c r="I18" s="132"/>
      <c r="J18" s="138"/>
      <c r="K18" s="132"/>
      <c r="M18" s="139" t="s">
        <v>3314</v>
      </c>
      <c r="O18" s="119"/>
      <c r="BD18" s="108" t="str">
        <f>C17</f>
        <v>Odstranění podkladu pl do 50 m2 živičných tl 150</v>
      </c>
    </row>
    <row r="19" spans="1:56" ht="12.75">
      <c r="A19" s="130"/>
      <c r="B19" s="131"/>
      <c r="C19" s="199" t="s">
        <v>3315</v>
      </c>
      <c r="D19" s="200"/>
      <c r="E19" s="134">
        <v>23</v>
      </c>
      <c r="F19" s="135"/>
      <c r="G19" s="136"/>
      <c r="H19" s="137"/>
      <c r="I19" s="132"/>
      <c r="J19" s="138"/>
      <c r="K19" s="132"/>
      <c r="M19" s="139" t="s">
        <v>3315</v>
      </c>
      <c r="O19" s="119"/>
      <c r="BD19" s="108" t="str">
        <f>C18</f>
        <v>asfaltová komunikace:34</v>
      </c>
    </row>
    <row r="20" spans="1:104" ht="12.75">
      <c r="A20" s="120">
        <v>6</v>
      </c>
      <c r="B20" s="121" t="s">
        <v>3318</v>
      </c>
      <c r="C20" s="122" t="s">
        <v>3319</v>
      </c>
      <c r="D20" s="123" t="s">
        <v>50</v>
      </c>
      <c r="E20" s="124">
        <v>190</v>
      </c>
      <c r="F20" s="125">
        <v>0</v>
      </c>
      <c r="G20" s="126">
        <f>E20*F20</f>
        <v>0</v>
      </c>
      <c r="H20" s="127">
        <v>0</v>
      </c>
      <c r="I20" s="128">
        <f>E20*H20</f>
        <v>0</v>
      </c>
      <c r="J20" s="127"/>
      <c r="K20" s="128">
        <f>E20*J20</f>
        <v>0</v>
      </c>
      <c r="O20" s="119"/>
      <c r="AZ20" s="129">
        <f>G20</f>
        <v>0</v>
      </c>
      <c r="CZ20" s="81">
        <v>1</v>
      </c>
    </row>
    <row r="21" spans="1:56" ht="12.75">
      <c r="A21" s="130"/>
      <c r="B21" s="131"/>
      <c r="C21" s="199" t="s">
        <v>3320</v>
      </c>
      <c r="D21" s="200"/>
      <c r="E21" s="134">
        <v>190</v>
      </c>
      <c r="F21" s="135"/>
      <c r="G21" s="136"/>
      <c r="H21" s="137"/>
      <c r="I21" s="132"/>
      <c r="J21" s="138"/>
      <c r="K21" s="132"/>
      <c r="M21" s="139" t="s">
        <v>3320</v>
      </c>
      <c r="O21" s="119"/>
      <c r="BD21" s="108" t="str">
        <f>C20</f>
        <v>Odstranění podkladu pl přes 50 do 200 m2 z</v>
      </c>
    </row>
    <row r="22" spans="1:104" ht="12.75">
      <c r="A22" s="120">
        <v>7</v>
      </c>
      <c r="B22" s="121" t="s">
        <v>3321</v>
      </c>
      <c r="C22" s="122" t="s">
        <v>3322</v>
      </c>
      <c r="D22" s="123" t="s">
        <v>185</v>
      </c>
      <c r="E22" s="124">
        <v>105</v>
      </c>
      <c r="F22" s="125">
        <v>0</v>
      </c>
      <c r="G22" s="126">
        <f>E22*F22</f>
        <v>0</v>
      </c>
      <c r="H22" s="127">
        <v>0</v>
      </c>
      <c r="I22" s="128">
        <f>E22*H22</f>
        <v>0</v>
      </c>
      <c r="J22" s="127"/>
      <c r="K22" s="128">
        <f>E22*J22</f>
        <v>0</v>
      </c>
      <c r="O22" s="119"/>
      <c r="AZ22" s="129">
        <f>G22</f>
        <v>0</v>
      </c>
      <c r="CZ22" s="81">
        <v>1</v>
      </c>
    </row>
    <row r="23" spans="1:56" ht="12.75">
      <c r="A23" s="130"/>
      <c r="B23" s="131"/>
      <c r="C23" s="199" t="s">
        <v>3323</v>
      </c>
      <c r="D23" s="200"/>
      <c r="E23" s="134">
        <v>105</v>
      </c>
      <c r="F23" s="135"/>
      <c r="G23" s="136"/>
      <c r="H23" s="137"/>
      <c r="I23" s="132"/>
      <c r="J23" s="138"/>
      <c r="K23" s="132"/>
      <c r="M23" s="139" t="s">
        <v>3323</v>
      </c>
      <c r="O23" s="119"/>
      <c r="BD23" s="108" t="str">
        <f>C22</f>
        <v>Vytrhání obrub krajníků obrubníků stojatých</v>
      </c>
    </row>
    <row r="24" spans="1:104" ht="12.75">
      <c r="A24" s="120">
        <v>8</v>
      </c>
      <c r="B24" s="121" t="s">
        <v>3324</v>
      </c>
      <c r="C24" s="122" t="s">
        <v>3325</v>
      </c>
      <c r="D24" s="123" t="s">
        <v>185</v>
      </c>
      <c r="E24" s="124">
        <v>97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/>
      <c r="K24" s="128">
        <f>E24*J24</f>
        <v>0</v>
      </c>
      <c r="O24" s="119"/>
      <c r="AZ24" s="129">
        <f>G24</f>
        <v>0</v>
      </c>
      <c r="CZ24" s="81">
        <v>1</v>
      </c>
    </row>
    <row r="25" spans="1:56" ht="12.75">
      <c r="A25" s="130"/>
      <c r="B25" s="131"/>
      <c r="C25" s="199" t="s">
        <v>3326</v>
      </c>
      <c r="D25" s="200"/>
      <c r="E25" s="134">
        <v>97</v>
      </c>
      <c r="F25" s="135"/>
      <c r="G25" s="136"/>
      <c r="H25" s="137"/>
      <c r="I25" s="132"/>
      <c r="J25" s="138"/>
      <c r="K25" s="132"/>
      <c r="M25" s="139" t="s">
        <v>3326</v>
      </c>
      <c r="O25" s="119"/>
      <c r="BD25" s="108" t="str">
        <f>C24</f>
        <v>Vytrhání obrub záhonových</v>
      </c>
    </row>
    <row r="26" spans="1:104" ht="22.5">
      <c r="A26" s="120">
        <v>9</v>
      </c>
      <c r="B26" s="121" t="s">
        <v>3327</v>
      </c>
      <c r="C26" s="122" t="s">
        <v>3328</v>
      </c>
      <c r="D26" s="123" t="s">
        <v>82</v>
      </c>
      <c r="E26" s="124">
        <v>7.25</v>
      </c>
      <c r="F26" s="125">
        <v>0</v>
      </c>
      <c r="G26" s="126">
        <f>E26*F26</f>
        <v>0</v>
      </c>
      <c r="H26" s="127">
        <v>0</v>
      </c>
      <c r="I26" s="128">
        <f>E26*H26</f>
        <v>0</v>
      </c>
      <c r="J26" s="127"/>
      <c r="K26" s="128">
        <f>E26*J26</f>
        <v>0</v>
      </c>
      <c r="O26" s="119"/>
      <c r="AZ26" s="129">
        <f>G26</f>
        <v>0</v>
      </c>
      <c r="CZ26" s="81">
        <v>1</v>
      </c>
    </row>
    <row r="27" spans="1:56" ht="12.75">
      <c r="A27" s="130"/>
      <c r="B27" s="131"/>
      <c r="C27" s="199" t="s">
        <v>3329</v>
      </c>
      <c r="D27" s="200"/>
      <c r="E27" s="134">
        <v>7.25</v>
      </c>
      <c r="F27" s="135"/>
      <c r="G27" s="136"/>
      <c r="H27" s="137"/>
      <c r="I27" s="132"/>
      <c r="J27" s="138"/>
      <c r="K27" s="132"/>
      <c r="M27" s="139" t="s">
        <v>3329</v>
      </c>
      <c r="O27" s="119"/>
      <c r="BD27" s="108" t="str">
        <f>C26</f>
        <v>Sejmutí ornice s přemístěním na vzdálenost do 50 m</v>
      </c>
    </row>
    <row r="28" spans="1:104" ht="22.5">
      <c r="A28" s="120">
        <v>10</v>
      </c>
      <c r="B28" s="121" t="s">
        <v>3330</v>
      </c>
      <c r="C28" s="122" t="s">
        <v>3331</v>
      </c>
      <c r="D28" s="123" t="s">
        <v>82</v>
      </c>
      <c r="E28" s="124">
        <v>123.75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/>
      <c r="K28" s="128">
        <f>E28*J28</f>
        <v>0</v>
      </c>
      <c r="O28" s="119"/>
      <c r="AZ28" s="129">
        <f>G28</f>
        <v>0</v>
      </c>
      <c r="CZ28" s="81">
        <v>1</v>
      </c>
    </row>
    <row r="29" spans="1:56" ht="12.75">
      <c r="A29" s="130"/>
      <c r="B29" s="131"/>
      <c r="C29" s="199" t="s">
        <v>3332</v>
      </c>
      <c r="D29" s="200"/>
      <c r="E29" s="134">
        <v>113.75</v>
      </c>
      <c r="F29" s="135"/>
      <c r="G29" s="136"/>
      <c r="H29" s="137"/>
      <c r="I29" s="132"/>
      <c r="J29" s="138"/>
      <c r="K29" s="132"/>
      <c r="M29" s="139" t="s">
        <v>3332</v>
      </c>
      <c r="O29" s="119"/>
      <c r="BD29" s="108" t="str">
        <f>C28</f>
        <v>Odkopávky a prokopávky nezapažené v hornině tř. 3</v>
      </c>
    </row>
    <row r="30" spans="1:56" ht="12.75">
      <c r="A30" s="130"/>
      <c r="B30" s="131"/>
      <c r="C30" s="199" t="s">
        <v>3333</v>
      </c>
      <c r="D30" s="200"/>
      <c r="E30" s="134">
        <v>10</v>
      </c>
      <c r="F30" s="135"/>
      <c r="G30" s="136"/>
      <c r="H30" s="137"/>
      <c r="I30" s="132"/>
      <c r="J30" s="138"/>
      <c r="K30" s="132"/>
      <c r="M30" s="139" t="s">
        <v>3333</v>
      </c>
      <c r="O30" s="119"/>
      <c r="BD30" s="108" t="str">
        <f>C29</f>
        <v>zlepšení podloží v aktivní zóně: 455*0,25</v>
      </c>
    </row>
    <row r="31" spans="1:104" ht="12.75">
      <c r="A31" s="120">
        <v>11</v>
      </c>
      <c r="B31" s="121" t="s">
        <v>3334</v>
      </c>
      <c r="C31" s="122" t="s">
        <v>3335</v>
      </c>
      <c r="D31" s="123" t="s">
        <v>82</v>
      </c>
      <c r="E31" s="124">
        <v>37.125</v>
      </c>
      <c r="F31" s="125">
        <v>0</v>
      </c>
      <c r="G31" s="126">
        <f>E31*F31</f>
        <v>0</v>
      </c>
      <c r="H31" s="127">
        <v>0</v>
      </c>
      <c r="I31" s="128">
        <f>E31*H31</f>
        <v>0</v>
      </c>
      <c r="J31" s="127"/>
      <c r="K31" s="128">
        <f>E31*J31</f>
        <v>0</v>
      </c>
      <c r="O31" s="119"/>
      <c r="AZ31" s="129">
        <f>G31</f>
        <v>0</v>
      </c>
      <c r="CZ31" s="81">
        <v>1</v>
      </c>
    </row>
    <row r="32" spans="1:56" ht="12.75">
      <c r="A32" s="130"/>
      <c r="B32" s="131"/>
      <c r="C32" s="199" t="s">
        <v>3336</v>
      </c>
      <c r="D32" s="200"/>
      <c r="E32" s="134">
        <v>37.125</v>
      </c>
      <c r="F32" s="135"/>
      <c r="G32" s="136"/>
      <c r="H32" s="137"/>
      <c r="I32" s="132"/>
      <c r="J32" s="138"/>
      <c r="K32" s="132"/>
      <c r="M32" s="139" t="s">
        <v>3336</v>
      </c>
      <c r="O32" s="119"/>
      <c r="BD32" s="108" t="str">
        <f>C31</f>
        <v>Příplatek za lepivost u odkopávek v hornině tř. 1</v>
      </c>
    </row>
    <row r="33" spans="1:104" ht="12.75">
      <c r="A33" s="120">
        <v>12</v>
      </c>
      <c r="B33" s="121" t="s">
        <v>3337</v>
      </c>
      <c r="C33" s="122" t="s">
        <v>3338</v>
      </c>
      <c r="D33" s="123" t="s">
        <v>82</v>
      </c>
      <c r="E33" s="124">
        <v>98</v>
      </c>
      <c r="F33" s="125">
        <v>0</v>
      </c>
      <c r="G33" s="126">
        <f>E33*F33</f>
        <v>0</v>
      </c>
      <c r="H33" s="127">
        <v>0</v>
      </c>
      <c r="I33" s="128">
        <f>E33*H33</f>
        <v>0</v>
      </c>
      <c r="J33" s="127"/>
      <c r="K33" s="128">
        <f>E33*J33</f>
        <v>0</v>
      </c>
      <c r="O33" s="119"/>
      <c r="AZ33" s="129">
        <f>G33</f>
        <v>0</v>
      </c>
      <c r="CZ33" s="81">
        <v>1</v>
      </c>
    </row>
    <row r="34" spans="1:56" ht="12.75">
      <c r="A34" s="130"/>
      <c r="B34" s="131"/>
      <c r="C34" s="199" t="s">
        <v>3339</v>
      </c>
      <c r="D34" s="200"/>
      <c r="E34" s="134">
        <v>98</v>
      </c>
      <c r="F34" s="135"/>
      <c r="G34" s="136"/>
      <c r="H34" s="137"/>
      <c r="I34" s="132"/>
      <c r="J34" s="138"/>
      <c r="K34" s="132"/>
      <c r="M34" s="139" t="s">
        <v>3339</v>
      </c>
      <c r="O34" s="119"/>
      <c r="BD34" s="108" t="str">
        <f>C33</f>
        <v>Odkopávky a prokopávky nezapažené pro silnice</v>
      </c>
    </row>
    <row r="35" spans="1:104" ht="22.5">
      <c r="A35" s="120">
        <v>13</v>
      </c>
      <c r="B35" s="121" t="s">
        <v>3340</v>
      </c>
      <c r="C35" s="122" t="s">
        <v>3341</v>
      </c>
      <c r="D35" s="123" t="s">
        <v>82</v>
      </c>
      <c r="E35" s="124">
        <v>29.4</v>
      </c>
      <c r="F35" s="125">
        <v>0</v>
      </c>
      <c r="G35" s="126">
        <f>E35*F35</f>
        <v>0</v>
      </c>
      <c r="H35" s="127">
        <v>0</v>
      </c>
      <c r="I35" s="128">
        <f>E35*H35</f>
        <v>0</v>
      </c>
      <c r="J35" s="127"/>
      <c r="K35" s="128">
        <f>E35*J35</f>
        <v>0</v>
      </c>
      <c r="O35" s="119"/>
      <c r="AZ35" s="129">
        <f>G35</f>
        <v>0</v>
      </c>
      <c r="CZ35" s="81">
        <v>1</v>
      </c>
    </row>
    <row r="36" spans="1:56" ht="12.75">
      <c r="A36" s="130"/>
      <c r="B36" s="131"/>
      <c r="C36" s="199" t="s">
        <v>3342</v>
      </c>
      <c r="D36" s="200"/>
      <c r="E36" s="134">
        <v>29.4</v>
      </c>
      <c r="F36" s="135"/>
      <c r="G36" s="136"/>
      <c r="H36" s="137"/>
      <c r="I36" s="132"/>
      <c r="J36" s="138"/>
      <c r="K36" s="132"/>
      <c r="M36" s="139" t="s">
        <v>3342</v>
      </c>
      <c r="O36" s="119"/>
      <c r="BD36" s="108" t="str">
        <f>C35</f>
        <v>Příplatek k odkopávkám a prokopávkám pro silnice v</v>
      </c>
    </row>
    <row r="37" spans="1:104" ht="22.5">
      <c r="A37" s="120">
        <v>14</v>
      </c>
      <c r="B37" s="121" t="s">
        <v>3343</v>
      </c>
      <c r="C37" s="122" t="s">
        <v>3344</v>
      </c>
      <c r="D37" s="123" t="s">
        <v>50</v>
      </c>
      <c r="E37" s="124">
        <v>150</v>
      </c>
      <c r="F37" s="125">
        <v>0</v>
      </c>
      <c r="G37" s="126">
        <f>E37*F37</f>
        <v>0</v>
      </c>
      <c r="H37" s="127">
        <v>0</v>
      </c>
      <c r="I37" s="128">
        <f>E37*H37</f>
        <v>0</v>
      </c>
      <c r="J37" s="127"/>
      <c r="K37" s="128">
        <f>E37*J37</f>
        <v>0</v>
      </c>
      <c r="O37" s="119"/>
      <c r="AZ37" s="129">
        <f>G37</f>
        <v>0</v>
      </c>
      <c r="CZ37" s="81">
        <v>1</v>
      </c>
    </row>
    <row r="38" spans="1:104" ht="12.75">
      <c r="A38" s="120">
        <v>15</v>
      </c>
      <c r="B38" s="121" t="s">
        <v>3345</v>
      </c>
      <c r="C38" s="122" t="s">
        <v>3346</v>
      </c>
      <c r="D38" s="123" t="s">
        <v>50</v>
      </c>
      <c r="E38" s="124">
        <v>150</v>
      </c>
      <c r="F38" s="125">
        <v>0</v>
      </c>
      <c r="G38" s="126">
        <f>E38*F38</f>
        <v>0</v>
      </c>
      <c r="H38" s="127">
        <v>0</v>
      </c>
      <c r="I38" s="128">
        <f>E38*H38</f>
        <v>0</v>
      </c>
      <c r="J38" s="127"/>
      <c r="K38" s="128">
        <f>E38*J38</f>
        <v>0</v>
      </c>
      <c r="O38" s="119"/>
      <c r="AZ38" s="129">
        <f>G38</f>
        <v>0</v>
      </c>
      <c r="CZ38" s="81">
        <v>1</v>
      </c>
    </row>
    <row r="39" spans="1:104" ht="22.5">
      <c r="A39" s="120">
        <v>16</v>
      </c>
      <c r="B39" s="121" t="s">
        <v>3347</v>
      </c>
      <c r="C39" s="122" t="s">
        <v>3348</v>
      </c>
      <c r="D39" s="123" t="s">
        <v>82</v>
      </c>
      <c r="E39" s="124">
        <v>239</v>
      </c>
      <c r="F39" s="125">
        <v>0</v>
      </c>
      <c r="G39" s="126">
        <f>E39*F39</f>
        <v>0</v>
      </c>
      <c r="H39" s="127">
        <v>0</v>
      </c>
      <c r="I39" s="128">
        <f>E39*H39</f>
        <v>0</v>
      </c>
      <c r="J39" s="127"/>
      <c r="K39" s="128">
        <f>E39*J39</f>
        <v>0</v>
      </c>
      <c r="O39" s="119"/>
      <c r="AZ39" s="129">
        <f>G39</f>
        <v>0</v>
      </c>
      <c r="CZ39" s="81">
        <v>1</v>
      </c>
    </row>
    <row r="40" spans="1:56" ht="12.75">
      <c r="A40" s="130"/>
      <c r="B40" s="131"/>
      <c r="C40" s="199" t="s">
        <v>3349</v>
      </c>
      <c r="D40" s="200"/>
      <c r="E40" s="134">
        <v>239</v>
      </c>
      <c r="F40" s="135"/>
      <c r="G40" s="136"/>
      <c r="H40" s="137"/>
      <c r="I40" s="132"/>
      <c r="J40" s="138"/>
      <c r="K40" s="132"/>
      <c r="M40" s="139" t="s">
        <v>3349</v>
      </c>
      <c r="O40" s="119"/>
      <c r="BD40" s="108" t="str">
        <f>C39</f>
        <v>Vodorovné přemístění do 10000 m výkopku/sypaniny z</v>
      </c>
    </row>
    <row r="41" spans="1:104" ht="12.75">
      <c r="A41" s="120">
        <v>17</v>
      </c>
      <c r="B41" s="121" t="s">
        <v>3350</v>
      </c>
      <c r="C41" s="122" t="s">
        <v>3351</v>
      </c>
      <c r="D41" s="123" t="s">
        <v>82</v>
      </c>
      <c r="E41" s="124">
        <v>2390</v>
      </c>
      <c r="F41" s="125">
        <v>0</v>
      </c>
      <c r="G41" s="126">
        <f>E41*F41</f>
        <v>0</v>
      </c>
      <c r="H41" s="127">
        <v>0</v>
      </c>
      <c r="I41" s="128">
        <f>E41*H41</f>
        <v>0</v>
      </c>
      <c r="J41" s="127"/>
      <c r="K41" s="128">
        <f>E41*J41</f>
        <v>0</v>
      </c>
      <c r="O41" s="119"/>
      <c r="AZ41" s="129">
        <f>G41</f>
        <v>0</v>
      </c>
      <c r="CZ41" s="81">
        <v>1</v>
      </c>
    </row>
    <row r="42" spans="1:104" ht="12.75">
      <c r="A42" s="120">
        <v>18</v>
      </c>
      <c r="B42" s="121" t="s">
        <v>3352</v>
      </c>
      <c r="C42" s="122" t="s">
        <v>3353</v>
      </c>
      <c r="D42" s="123" t="s">
        <v>82</v>
      </c>
      <c r="E42" s="124">
        <v>13</v>
      </c>
      <c r="F42" s="125">
        <v>0</v>
      </c>
      <c r="G42" s="126">
        <f>E42*F42</f>
        <v>0</v>
      </c>
      <c r="H42" s="127">
        <v>0</v>
      </c>
      <c r="I42" s="128">
        <f>E42*H42</f>
        <v>0</v>
      </c>
      <c r="J42" s="127"/>
      <c r="K42" s="128">
        <f>E42*J42</f>
        <v>0</v>
      </c>
      <c r="O42" s="119"/>
      <c r="AZ42" s="129">
        <f>G42</f>
        <v>0</v>
      </c>
      <c r="CZ42" s="81">
        <v>1</v>
      </c>
    </row>
    <row r="43" spans="1:56" ht="12.75">
      <c r="A43" s="130"/>
      <c r="B43" s="131"/>
      <c r="C43" s="199" t="s">
        <v>3354</v>
      </c>
      <c r="D43" s="200"/>
      <c r="E43" s="134">
        <v>13</v>
      </c>
      <c r="F43" s="135"/>
      <c r="G43" s="136"/>
      <c r="H43" s="137"/>
      <c r="I43" s="132"/>
      <c r="J43" s="138"/>
      <c r="K43" s="132"/>
      <c r="M43" s="139" t="s">
        <v>3354</v>
      </c>
      <c r="O43" s="119"/>
      <c r="BD43" s="108" t="str">
        <f>C42</f>
        <v>Nakládání výkopku z hornin tř. 1 až 4 do 100 m3</v>
      </c>
    </row>
    <row r="44" spans="1:104" ht="22.5">
      <c r="A44" s="120">
        <v>19</v>
      </c>
      <c r="B44" s="121" t="s">
        <v>3355</v>
      </c>
      <c r="C44" s="122" t="s">
        <v>3356</v>
      </c>
      <c r="D44" s="123" t="s">
        <v>82</v>
      </c>
      <c r="E44" s="124">
        <v>13</v>
      </c>
      <c r="F44" s="125">
        <v>0</v>
      </c>
      <c r="G44" s="126">
        <f>E44*F44</f>
        <v>0</v>
      </c>
      <c r="H44" s="127">
        <v>0</v>
      </c>
      <c r="I44" s="128">
        <f>E44*H44</f>
        <v>0</v>
      </c>
      <c r="J44" s="127"/>
      <c r="K44" s="128">
        <f>E44*J44</f>
        <v>0</v>
      </c>
      <c r="O44" s="119"/>
      <c r="AZ44" s="129">
        <f>G44</f>
        <v>0</v>
      </c>
      <c r="CZ44" s="81">
        <v>1</v>
      </c>
    </row>
    <row r="45" spans="1:56" ht="12.75">
      <c r="A45" s="130"/>
      <c r="B45" s="131"/>
      <c r="C45" s="199" t="s">
        <v>3357</v>
      </c>
      <c r="D45" s="200"/>
      <c r="E45" s="134">
        <v>3</v>
      </c>
      <c r="F45" s="135"/>
      <c r="G45" s="136"/>
      <c r="H45" s="137"/>
      <c r="I45" s="132"/>
      <c r="J45" s="138"/>
      <c r="K45" s="132"/>
      <c r="M45" s="139" t="s">
        <v>3357</v>
      </c>
      <c r="O45" s="119"/>
      <c r="BD45" s="108" t="str">
        <f>C44</f>
        <v>Uložení sypaniny z hornin soudržných do násypů</v>
      </c>
    </row>
    <row r="46" spans="1:56" ht="12.75">
      <c r="A46" s="130"/>
      <c r="B46" s="131"/>
      <c r="C46" s="199" t="s">
        <v>3333</v>
      </c>
      <c r="D46" s="200"/>
      <c r="E46" s="134">
        <v>10</v>
      </c>
      <c r="F46" s="135"/>
      <c r="G46" s="136"/>
      <c r="H46" s="137"/>
      <c r="I46" s="132"/>
      <c r="J46" s="138"/>
      <c r="K46" s="132"/>
      <c r="M46" s="139" t="s">
        <v>3333</v>
      </c>
      <c r="O46" s="119"/>
      <c r="BD46" s="108" t="str">
        <f>C45</f>
        <v>násypy: 3</v>
      </c>
    </row>
    <row r="47" spans="1:104" ht="22.5">
      <c r="A47" s="120">
        <v>20</v>
      </c>
      <c r="B47" s="121" t="s">
        <v>3358</v>
      </c>
      <c r="C47" s="122" t="s">
        <v>3359</v>
      </c>
      <c r="D47" s="123" t="s">
        <v>130</v>
      </c>
      <c r="E47" s="124">
        <v>361.6</v>
      </c>
      <c r="F47" s="125">
        <v>0</v>
      </c>
      <c r="G47" s="126">
        <f>E47*F47</f>
        <v>0</v>
      </c>
      <c r="H47" s="127">
        <v>0</v>
      </c>
      <c r="I47" s="128">
        <f>E47*H47</f>
        <v>0</v>
      </c>
      <c r="J47" s="127"/>
      <c r="K47" s="128">
        <f>E47*J47</f>
        <v>0</v>
      </c>
      <c r="O47" s="119"/>
      <c r="AZ47" s="129">
        <f>G47</f>
        <v>0</v>
      </c>
      <c r="CZ47" s="81">
        <v>1</v>
      </c>
    </row>
    <row r="48" spans="1:56" ht="12.75">
      <c r="A48" s="130"/>
      <c r="B48" s="131"/>
      <c r="C48" s="199" t="s">
        <v>3360</v>
      </c>
      <c r="D48" s="200"/>
      <c r="E48" s="134">
        <v>361.6</v>
      </c>
      <c r="F48" s="135"/>
      <c r="G48" s="136"/>
      <c r="H48" s="137"/>
      <c r="I48" s="132"/>
      <c r="J48" s="138"/>
      <c r="K48" s="132"/>
      <c r="M48" s="139" t="s">
        <v>3360</v>
      </c>
      <c r="O48" s="119"/>
      <c r="BD48" s="108" t="str">
        <f>C47</f>
        <v>Poplatek za uložení odpadu ze sypaniny na skládce</v>
      </c>
    </row>
    <row r="49" spans="1:104" ht="22.5">
      <c r="A49" s="120">
        <v>21</v>
      </c>
      <c r="B49" s="121" t="s">
        <v>3361</v>
      </c>
      <c r="C49" s="122" t="s">
        <v>3362</v>
      </c>
      <c r="D49" s="123" t="s">
        <v>50</v>
      </c>
      <c r="E49" s="124">
        <v>155</v>
      </c>
      <c r="F49" s="125">
        <v>0</v>
      </c>
      <c r="G49" s="126">
        <f>E49*F49</f>
        <v>0</v>
      </c>
      <c r="H49" s="127">
        <v>0</v>
      </c>
      <c r="I49" s="128">
        <f>E49*H49</f>
        <v>0</v>
      </c>
      <c r="J49" s="127"/>
      <c r="K49" s="128">
        <f>E49*J49</f>
        <v>0</v>
      </c>
      <c r="O49" s="119"/>
      <c r="AZ49" s="129">
        <f>G49</f>
        <v>0</v>
      </c>
      <c r="CZ49" s="81">
        <v>1</v>
      </c>
    </row>
    <row r="50" spans="1:104" ht="12.75">
      <c r="A50" s="120">
        <v>22</v>
      </c>
      <c r="B50" s="121" t="s">
        <v>3363</v>
      </c>
      <c r="C50" s="122" t="s">
        <v>3364</v>
      </c>
      <c r="D50" s="123" t="s">
        <v>82</v>
      </c>
      <c r="E50" s="124">
        <v>23.25</v>
      </c>
      <c r="F50" s="125">
        <v>0</v>
      </c>
      <c r="G50" s="126">
        <f>E50*F50</f>
        <v>0</v>
      </c>
      <c r="H50" s="127">
        <v>0</v>
      </c>
      <c r="I50" s="128">
        <f>E50*H50</f>
        <v>0</v>
      </c>
      <c r="J50" s="127"/>
      <c r="K50" s="128">
        <f>E50*J50</f>
        <v>0</v>
      </c>
      <c r="O50" s="119"/>
      <c r="AZ50" s="129">
        <f>G50</f>
        <v>0</v>
      </c>
      <c r="CZ50" s="81">
        <v>1</v>
      </c>
    </row>
    <row r="51" spans="1:56" ht="12.75">
      <c r="A51" s="130"/>
      <c r="B51" s="131"/>
      <c r="C51" s="199" t="s">
        <v>3365</v>
      </c>
      <c r="D51" s="200"/>
      <c r="E51" s="134">
        <v>23.25</v>
      </c>
      <c r="F51" s="135"/>
      <c r="G51" s="136"/>
      <c r="H51" s="137"/>
      <c r="I51" s="132"/>
      <c r="J51" s="138"/>
      <c r="K51" s="132"/>
      <c r="M51" s="139" t="s">
        <v>3365</v>
      </c>
      <c r="O51" s="119"/>
      <c r="BD51" s="108" t="str">
        <f>C50</f>
        <v>Nákup a dovoz ornice</v>
      </c>
    </row>
    <row r="52" spans="1:104" ht="22.5">
      <c r="A52" s="120">
        <v>23</v>
      </c>
      <c r="B52" s="121" t="s">
        <v>3366</v>
      </c>
      <c r="C52" s="122" t="s">
        <v>3367</v>
      </c>
      <c r="D52" s="123" t="s">
        <v>50</v>
      </c>
      <c r="E52" s="124">
        <v>155</v>
      </c>
      <c r="F52" s="125">
        <v>0</v>
      </c>
      <c r="G52" s="126">
        <f>E52*F52</f>
        <v>0</v>
      </c>
      <c r="H52" s="127">
        <v>0</v>
      </c>
      <c r="I52" s="128">
        <f>E52*H52</f>
        <v>0</v>
      </c>
      <c r="J52" s="127"/>
      <c r="K52" s="128">
        <f>E52*J52</f>
        <v>0</v>
      </c>
      <c r="O52" s="119"/>
      <c r="AZ52" s="129">
        <f>G52</f>
        <v>0</v>
      </c>
      <c r="CZ52" s="81">
        <v>1</v>
      </c>
    </row>
    <row r="53" spans="1:104" ht="12.75">
      <c r="A53" s="120">
        <v>24</v>
      </c>
      <c r="B53" s="121" t="s">
        <v>3368</v>
      </c>
      <c r="C53" s="122" t="s">
        <v>3369</v>
      </c>
      <c r="D53" s="123" t="s">
        <v>1091</v>
      </c>
      <c r="E53" s="124">
        <v>2.325</v>
      </c>
      <c r="F53" s="125">
        <v>0</v>
      </c>
      <c r="G53" s="126">
        <f>E53*F53</f>
        <v>0</v>
      </c>
      <c r="H53" s="127">
        <v>0</v>
      </c>
      <c r="I53" s="128">
        <f>E53*H53</f>
        <v>0</v>
      </c>
      <c r="J53" s="127"/>
      <c r="K53" s="128">
        <f>E53*J53</f>
        <v>0</v>
      </c>
      <c r="O53" s="119"/>
      <c r="AZ53" s="129">
        <f>G53</f>
        <v>0</v>
      </c>
      <c r="CZ53" s="81">
        <v>1</v>
      </c>
    </row>
    <row r="54" spans="1:104" ht="12.75">
      <c r="A54" s="120">
        <v>25</v>
      </c>
      <c r="B54" s="121" t="s">
        <v>3370</v>
      </c>
      <c r="C54" s="122" t="s">
        <v>3371</v>
      </c>
      <c r="D54" s="123" t="s">
        <v>50</v>
      </c>
      <c r="E54" s="124">
        <v>155</v>
      </c>
      <c r="F54" s="125">
        <v>0</v>
      </c>
      <c r="G54" s="126">
        <f>E54*F54</f>
        <v>0</v>
      </c>
      <c r="H54" s="127">
        <v>0</v>
      </c>
      <c r="I54" s="128">
        <f>E54*H54</f>
        <v>0</v>
      </c>
      <c r="J54" s="127"/>
      <c r="K54" s="128">
        <f>E54*J54</f>
        <v>0</v>
      </c>
      <c r="O54" s="119"/>
      <c r="AZ54" s="129">
        <f>G54</f>
        <v>0</v>
      </c>
      <c r="CZ54" s="81">
        <v>1</v>
      </c>
    </row>
    <row r="55" spans="1:56" ht="12.75">
      <c r="A55" s="130"/>
      <c r="B55" s="131"/>
      <c r="C55" s="199" t="s">
        <v>3372</v>
      </c>
      <c r="D55" s="200"/>
      <c r="E55" s="134">
        <v>155</v>
      </c>
      <c r="F55" s="135"/>
      <c r="G55" s="136"/>
      <c r="H55" s="137"/>
      <c r="I55" s="132"/>
      <c r="J55" s="138"/>
      <c r="K55" s="132"/>
      <c r="M55" s="139" t="s">
        <v>3372</v>
      </c>
      <c r="O55" s="119"/>
      <c r="BD55" s="108" t="str">
        <f>C54</f>
        <v>Úprava pláně v hornině tř. 1 až 4 bez zhutnění</v>
      </c>
    </row>
    <row r="56" spans="1:104" ht="12.75">
      <c r="A56" s="120">
        <v>26</v>
      </c>
      <c r="B56" s="121" t="s">
        <v>3373</v>
      </c>
      <c r="C56" s="122" t="s">
        <v>3374</v>
      </c>
      <c r="D56" s="123" t="s">
        <v>50</v>
      </c>
      <c r="E56" s="124">
        <v>480</v>
      </c>
      <c r="F56" s="125">
        <v>0</v>
      </c>
      <c r="G56" s="126">
        <f>E56*F56</f>
        <v>0</v>
      </c>
      <c r="H56" s="127">
        <v>0</v>
      </c>
      <c r="I56" s="128">
        <f>E56*H56</f>
        <v>0</v>
      </c>
      <c r="J56" s="127"/>
      <c r="K56" s="128">
        <f>E56*J56</f>
        <v>0</v>
      </c>
      <c r="O56" s="119"/>
      <c r="AZ56" s="129">
        <f>G56</f>
        <v>0</v>
      </c>
      <c r="CZ56" s="81">
        <v>1</v>
      </c>
    </row>
    <row r="57" spans="1:56" ht="12.75">
      <c r="A57" s="130"/>
      <c r="B57" s="131"/>
      <c r="C57" s="199" t="s">
        <v>3375</v>
      </c>
      <c r="D57" s="200"/>
      <c r="E57" s="134">
        <v>480</v>
      </c>
      <c r="F57" s="135"/>
      <c r="G57" s="136"/>
      <c r="H57" s="137"/>
      <c r="I57" s="132"/>
      <c r="J57" s="138"/>
      <c r="K57" s="132"/>
      <c r="M57" s="139" t="s">
        <v>3375</v>
      </c>
      <c r="O57" s="119"/>
      <c r="BD57" s="108" t="str">
        <f>C56</f>
        <v>Úprava pláně v hornině tř. 1 až 4 se zhutněním</v>
      </c>
    </row>
    <row r="58" spans="1:58" ht="12.75">
      <c r="A58" s="140" t="s">
        <v>51</v>
      </c>
      <c r="B58" s="141" t="s">
        <v>47</v>
      </c>
      <c r="C58" s="142" t="s">
        <v>48</v>
      </c>
      <c r="D58" s="143"/>
      <c r="E58" s="144"/>
      <c r="F58" s="144"/>
      <c r="G58" s="145">
        <f>SUM(G7:G57)</f>
        <v>0</v>
      </c>
      <c r="H58" s="146"/>
      <c r="I58" s="145">
        <f>SUM(I7:I57)</f>
        <v>0</v>
      </c>
      <c r="J58" s="147"/>
      <c r="K58" s="145">
        <f>SUM(K7:K57)</f>
        <v>0</v>
      </c>
      <c r="O58" s="119"/>
      <c r="X58" s="129">
        <f>K58</f>
        <v>0</v>
      </c>
      <c r="Y58" s="129">
        <f>I58</f>
        <v>0</v>
      </c>
      <c r="Z58" s="129">
        <f>G58</f>
        <v>0</v>
      </c>
      <c r="BA58" s="148"/>
      <c r="BB58" s="148"/>
      <c r="BC58" s="148"/>
      <c r="BD58" s="148"/>
      <c r="BE58" s="148"/>
      <c r="BF58" s="148"/>
    </row>
    <row r="59" spans="1:15" ht="14.25" customHeight="1">
      <c r="A59" s="109" t="s">
        <v>46</v>
      </c>
      <c r="B59" s="110" t="s">
        <v>3376</v>
      </c>
      <c r="C59" s="111" t="s">
        <v>3377</v>
      </c>
      <c r="D59" s="112"/>
      <c r="E59" s="113"/>
      <c r="F59" s="113"/>
      <c r="G59" s="114"/>
      <c r="H59" s="115"/>
      <c r="I59" s="116"/>
      <c r="J59" s="117"/>
      <c r="K59" s="118"/>
      <c r="O59" s="119"/>
    </row>
    <row r="60" spans="1:104" ht="12.75">
      <c r="A60" s="120">
        <v>27</v>
      </c>
      <c r="B60" s="121" t="s">
        <v>3378</v>
      </c>
      <c r="C60" s="122" t="s">
        <v>3379</v>
      </c>
      <c r="D60" s="123" t="s">
        <v>50</v>
      </c>
      <c r="E60" s="124">
        <v>212</v>
      </c>
      <c r="F60" s="125">
        <v>0</v>
      </c>
      <c r="G60" s="126">
        <f>E60*F60</f>
        <v>0</v>
      </c>
      <c r="H60" s="127">
        <v>0</v>
      </c>
      <c r="I60" s="128">
        <f>E60*H60</f>
        <v>0</v>
      </c>
      <c r="J60" s="127"/>
      <c r="K60" s="128">
        <f>E60*J60</f>
        <v>0</v>
      </c>
      <c r="O60" s="119"/>
      <c r="AZ60" s="129">
        <f>G60</f>
        <v>0</v>
      </c>
      <c r="CZ60" s="81">
        <v>1</v>
      </c>
    </row>
    <row r="61" spans="1:56" ht="12.75">
      <c r="A61" s="130"/>
      <c r="B61" s="131"/>
      <c r="C61" s="199" t="s">
        <v>3380</v>
      </c>
      <c r="D61" s="200"/>
      <c r="E61" s="134">
        <v>212</v>
      </c>
      <c r="F61" s="135"/>
      <c r="G61" s="136"/>
      <c r="H61" s="137"/>
      <c r="I61" s="132"/>
      <c r="J61" s="138"/>
      <c r="K61" s="132"/>
      <c r="M61" s="139" t="s">
        <v>3380</v>
      </c>
      <c r="O61" s="119"/>
      <c r="BD61" s="108" t="str">
        <f>C60</f>
        <v>Podklad ze štěrkodrtě ŠD 0-32 tl 150 mm</v>
      </c>
    </row>
    <row r="62" spans="1:104" ht="12.75">
      <c r="A62" s="120">
        <v>28</v>
      </c>
      <c r="B62" s="121" t="s">
        <v>3381</v>
      </c>
      <c r="C62" s="122" t="s">
        <v>3382</v>
      </c>
      <c r="D62" s="123" t="s">
        <v>50</v>
      </c>
      <c r="E62" s="124">
        <v>212</v>
      </c>
      <c r="F62" s="125">
        <v>0</v>
      </c>
      <c r="G62" s="126">
        <f>E62*F62</f>
        <v>0</v>
      </c>
      <c r="H62" s="127">
        <v>0</v>
      </c>
      <c r="I62" s="128">
        <f>E62*H62</f>
        <v>0</v>
      </c>
      <c r="J62" s="127"/>
      <c r="K62" s="128">
        <f>E62*J62</f>
        <v>0</v>
      </c>
      <c r="O62" s="119"/>
      <c r="AZ62" s="129">
        <f>G62</f>
        <v>0</v>
      </c>
      <c r="CZ62" s="81">
        <v>1</v>
      </c>
    </row>
    <row r="63" spans="1:56" ht="12.75">
      <c r="A63" s="130"/>
      <c r="B63" s="131"/>
      <c r="C63" s="199" t="s">
        <v>3383</v>
      </c>
      <c r="D63" s="200"/>
      <c r="E63" s="134">
        <v>212</v>
      </c>
      <c r="F63" s="135"/>
      <c r="G63" s="136"/>
      <c r="H63" s="137"/>
      <c r="I63" s="132"/>
      <c r="J63" s="138"/>
      <c r="K63" s="132"/>
      <c r="M63" s="139" t="s">
        <v>3383</v>
      </c>
      <c r="O63" s="119"/>
      <c r="BD63" s="108" t="str">
        <f>C62</f>
        <v>Podklad ze štěrkodrtě ŠD  0-63 tl 150 - 200  mm</v>
      </c>
    </row>
    <row r="64" spans="1:104" ht="12.75">
      <c r="A64" s="120">
        <v>29</v>
      </c>
      <c r="B64" s="121" t="s">
        <v>3384</v>
      </c>
      <c r="C64" s="122" t="s">
        <v>3385</v>
      </c>
      <c r="D64" s="123" t="s">
        <v>50</v>
      </c>
      <c r="E64" s="124">
        <v>25</v>
      </c>
      <c r="F64" s="125">
        <v>0</v>
      </c>
      <c r="G64" s="126">
        <f>E64*F64</f>
        <v>0</v>
      </c>
      <c r="H64" s="127">
        <v>0</v>
      </c>
      <c r="I64" s="128">
        <f>E64*H64</f>
        <v>0</v>
      </c>
      <c r="J64" s="127"/>
      <c r="K64" s="128">
        <f>E64*J64</f>
        <v>0</v>
      </c>
      <c r="O64" s="119"/>
      <c r="AZ64" s="129">
        <f>G64</f>
        <v>0</v>
      </c>
      <c r="CZ64" s="81">
        <v>1</v>
      </c>
    </row>
    <row r="65" spans="1:56" ht="12.75">
      <c r="A65" s="130"/>
      <c r="B65" s="131"/>
      <c r="C65" s="199" t="s">
        <v>3386</v>
      </c>
      <c r="D65" s="200"/>
      <c r="E65" s="134">
        <v>25</v>
      </c>
      <c r="F65" s="135"/>
      <c r="G65" s="136"/>
      <c r="H65" s="137"/>
      <c r="I65" s="132"/>
      <c r="J65" s="138"/>
      <c r="K65" s="132"/>
      <c r="M65" s="139" t="s">
        <v>3386</v>
      </c>
      <c r="O65" s="119"/>
      <c r="BD65" s="108" t="str">
        <f>C64</f>
        <v>Podklad ze štěrkodrtě ŠD 0-63 tl 180 mm</v>
      </c>
    </row>
    <row r="66" spans="1:104" ht="12.75">
      <c r="A66" s="120">
        <v>30</v>
      </c>
      <c r="B66" s="121" t="s">
        <v>3387</v>
      </c>
      <c r="C66" s="122" t="s">
        <v>3388</v>
      </c>
      <c r="D66" s="123" t="s">
        <v>50</v>
      </c>
      <c r="E66" s="124">
        <v>3</v>
      </c>
      <c r="F66" s="125">
        <v>0</v>
      </c>
      <c r="G66" s="126">
        <f>E66*F66</f>
        <v>0</v>
      </c>
      <c r="H66" s="127">
        <v>0</v>
      </c>
      <c r="I66" s="128">
        <f>E66*H66</f>
        <v>0</v>
      </c>
      <c r="J66" s="127"/>
      <c r="K66" s="128">
        <f>E66*J66</f>
        <v>0</v>
      </c>
      <c r="O66" s="119"/>
      <c r="AZ66" s="129">
        <f>G66</f>
        <v>0</v>
      </c>
      <c r="CZ66" s="81">
        <v>1</v>
      </c>
    </row>
    <row r="67" spans="1:56" ht="12.75">
      <c r="A67" s="130"/>
      <c r="B67" s="131"/>
      <c r="C67" s="199" t="s">
        <v>3389</v>
      </c>
      <c r="D67" s="200"/>
      <c r="E67" s="134">
        <v>3</v>
      </c>
      <c r="F67" s="135"/>
      <c r="G67" s="136"/>
      <c r="H67" s="137"/>
      <c r="I67" s="132"/>
      <c r="J67" s="138"/>
      <c r="K67" s="132"/>
      <c r="M67" s="139" t="s">
        <v>3389</v>
      </c>
      <c r="O67" s="119"/>
      <c r="BD67" s="108" t="str">
        <f>C66</f>
        <v>Podklad ze štěrkodrtě ŠD tl 200 mm</v>
      </c>
    </row>
    <row r="68" spans="1:104" ht="12.75">
      <c r="A68" s="120">
        <v>31</v>
      </c>
      <c r="B68" s="121" t="s">
        <v>3390</v>
      </c>
      <c r="C68" s="122" t="s">
        <v>3391</v>
      </c>
      <c r="D68" s="123" t="s">
        <v>50</v>
      </c>
      <c r="E68" s="124">
        <v>240</v>
      </c>
      <c r="F68" s="125">
        <v>0</v>
      </c>
      <c r="G68" s="126">
        <f>E68*F68</f>
        <v>0</v>
      </c>
      <c r="H68" s="127">
        <v>0</v>
      </c>
      <c r="I68" s="128">
        <f>E68*H68</f>
        <v>0</v>
      </c>
      <c r="J68" s="127"/>
      <c r="K68" s="128">
        <f>E68*J68</f>
        <v>0</v>
      </c>
      <c r="O68" s="119"/>
      <c r="AZ68" s="129">
        <f>G68</f>
        <v>0</v>
      </c>
      <c r="CZ68" s="81">
        <v>1</v>
      </c>
    </row>
    <row r="69" spans="1:56" ht="12.75">
      <c r="A69" s="130"/>
      <c r="B69" s="131"/>
      <c r="C69" s="199" t="s">
        <v>3392</v>
      </c>
      <c r="D69" s="200"/>
      <c r="E69" s="134">
        <v>240</v>
      </c>
      <c r="F69" s="135"/>
      <c r="G69" s="136"/>
      <c r="H69" s="137"/>
      <c r="I69" s="132"/>
      <c r="J69" s="138"/>
      <c r="K69" s="132"/>
      <c r="M69" s="139" t="s">
        <v>3392</v>
      </c>
      <c r="O69" s="119"/>
      <c r="BD69" s="108" t="str">
        <f>C68</f>
        <v>Podklad ze štěrkodrtě ŠD tl 200 - 230 mm</v>
      </c>
    </row>
    <row r="70" spans="1:104" ht="12.75">
      <c r="A70" s="120">
        <v>32</v>
      </c>
      <c r="B70" s="121" t="s">
        <v>3393</v>
      </c>
      <c r="C70" s="122" t="s">
        <v>3394</v>
      </c>
      <c r="D70" s="123" t="s">
        <v>50</v>
      </c>
      <c r="E70" s="124">
        <v>455</v>
      </c>
      <c r="F70" s="125">
        <v>0</v>
      </c>
      <c r="G70" s="126">
        <f>E70*F70</f>
        <v>0</v>
      </c>
      <c r="H70" s="127">
        <v>0</v>
      </c>
      <c r="I70" s="128">
        <f>E70*H70</f>
        <v>0</v>
      </c>
      <c r="J70" s="127"/>
      <c r="K70" s="128">
        <f>E70*J70</f>
        <v>0</v>
      </c>
      <c r="O70" s="119"/>
      <c r="AZ70" s="129">
        <f>G70</f>
        <v>0</v>
      </c>
      <c r="CZ70" s="81">
        <v>1</v>
      </c>
    </row>
    <row r="71" spans="1:56" ht="12.75">
      <c r="A71" s="130"/>
      <c r="B71" s="131"/>
      <c r="C71" s="199" t="s">
        <v>3395</v>
      </c>
      <c r="D71" s="200"/>
      <c r="E71" s="134">
        <v>455</v>
      </c>
      <c r="F71" s="135"/>
      <c r="G71" s="136"/>
      <c r="H71" s="137"/>
      <c r="I71" s="132"/>
      <c r="J71" s="138"/>
      <c r="K71" s="132"/>
      <c r="M71" s="139" t="s">
        <v>3395</v>
      </c>
      <c r="O71" s="119"/>
      <c r="BD71" s="108" t="str">
        <f>C70</f>
        <v>Podklad ze štěrkodrtě ŠD 0-63  tl 250 mm</v>
      </c>
    </row>
    <row r="72" spans="1:104" ht="22.5">
      <c r="A72" s="120">
        <v>33</v>
      </c>
      <c r="B72" s="121" t="s">
        <v>3396</v>
      </c>
      <c r="C72" s="122" t="s">
        <v>3397</v>
      </c>
      <c r="D72" s="123" t="s">
        <v>50</v>
      </c>
      <c r="E72" s="124">
        <v>25</v>
      </c>
      <c r="F72" s="125">
        <v>0</v>
      </c>
      <c r="G72" s="126">
        <f>E72*F72</f>
        <v>0</v>
      </c>
      <c r="H72" s="127">
        <v>0</v>
      </c>
      <c r="I72" s="128">
        <f>E72*H72</f>
        <v>0</v>
      </c>
      <c r="J72" s="127"/>
      <c r="K72" s="128">
        <f>E72*J72</f>
        <v>0</v>
      </c>
      <c r="O72" s="119"/>
      <c r="AZ72" s="129">
        <f>G72</f>
        <v>0</v>
      </c>
      <c r="CZ72" s="81">
        <v>1</v>
      </c>
    </row>
    <row r="73" spans="1:56" ht="12.75">
      <c r="A73" s="130"/>
      <c r="B73" s="131"/>
      <c r="C73" s="199" t="s">
        <v>3398</v>
      </c>
      <c r="D73" s="200"/>
      <c r="E73" s="134">
        <v>25</v>
      </c>
      <c r="F73" s="135"/>
      <c r="G73" s="136"/>
      <c r="H73" s="137"/>
      <c r="I73" s="132"/>
      <c r="J73" s="138"/>
      <c r="K73" s="132"/>
      <c r="M73" s="139" t="s">
        <v>3398</v>
      </c>
      <c r="O73" s="119"/>
      <c r="BD73" s="108" t="str">
        <f>C72</f>
        <v>Podklad ze směsi stmelené cementem SC 0/32 C 20/25</v>
      </c>
    </row>
    <row r="74" spans="1:104" ht="13.5" customHeight="1">
      <c r="A74" s="120">
        <v>34</v>
      </c>
      <c r="B74" s="121" t="s">
        <v>3399</v>
      </c>
      <c r="C74" s="122" t="s">
        <v>49</v>
      </c>
      <c r="D74" s="123" t="s">
        <v>50</v>
      </c>
      <c r="E74" s="124">
        <v>25</v>
      </c>
      <c r="F74" s="125">
        <v>0</v>
      </c>
      <c r="G74" s="126">
        <f>E74*F74</f>
        <v>0</v>
      </c>
      <c r="H74" s="127"/>
      <c r="I74" s="128">
        <f>E74*H74</f>
        <v>0</v>
      </c>
      <c r="J74" s="127"/>
      <c r="K74" s="128">
        <f>E74*J74</f>
        <v>0</v>
      </c>
      <c r="O74" s="119"/>
      <c r="AZ74" s="129">
        <f>G74</f>
        <v>0</v>
      </c>
      <c r="CZ74" s="81">
        <v>2</v>
      </c>
    </row>
    <row r="75" spans="1:56" ht="12.75">
      <c r="A75" s="130"/>
      <c r="B75" s="131"/>
      <c r="C75" s="199" t="s">
        <v>3398</v>
      </c>
      <c r="D75" s="200"/>
      <c r="E75" s="134">
        <v>25</v>
      </c>
      <c r="F75" s="135"/>
      <c r="G75" s="136"/>
      <c r="H75" s="137"/>
      <c r="I75" s="132"/>
      <c r="J75" s="138"/>
      <c r="K75" s="132"/>
      <c r="M75" s="139" t="s">
        <v>3398</v>
      </c>
      <c r="O75" s="119"/>
      <c r="BD75" s="108" t="str">
        <f>C74</f>
        <v>Rozebrání dlažeb z drobných kostek v kam. Těžené</v>
      </c>
    </row>
    <row r="76" spans="1:104" ht="22.5">
      <c r="A76" s="120">
        <v>35</v>
      </c>
      <c r="B76" s="121" t="s">
        <v>3400</v>
      </c>
      <c r="C76" s="122" t="s">
        <v>3401</v>
      </c>
      <c r="D76" s="123" t="s">
        <v>50</v>
      </c>
      <c r="E76" s="124">
        <v>243</v>
      </c>
      <c r="F76" s="125">
        <v>0</v>
      </c>
      <c r="G76" s="126">
        <f>E76*F76</f>
        <v>0</v>
      </c>
      <c r="H76" s="127">
        <v>0</v>
      </c>
      <c r="I76" s="128">
        <f>E76*H76</f>
        <v>0</v>
      </c>
      <c r="J76" s="127"/>
      <c r="K76" s="128">
        <f>E76*J76</f>
        <v>0</v>
      </c>
      <c r="O76" s="119"/>
      <c r="AZ76" s="129">
        <f>G76</f>
        <v>0</v>
      </c>
      <c r="CZ76" s="81">
        <v>1</v>
      </c>
    </row>
    <row r="77" spans="1:56" ht="12.75">
      <c r="A77" s="130"/>
      <c r="B77" s="131"/>
      <c r="C77" s="199" t="s">
        <v>3392</v>
      </c>
      <c r="D77" s="200"/>
      <c r="E77" s="134">
        <v>240</v>
      </c>
      <c r="F77" s="135"/>
      <c r="G77" s="136"/>
      <c r="H77" s="137"/>
      <c r="I77" s="132"/>
      <c r="J77" s="138"/>
      <c r="K77" s="132"/>
      <c r="M77" s="139" t="s">
        <v>3392</v>
      </c>
      <c r="O77" s="119"/>
      <c r="BD77" s="108" t="str">
        <f>C76</f>
        <v>Kladení zámkové dlažby komunikací pro pěší tl 60</v>
      </c>
    </row>
    <row r="78" spans="1:56" ht="12.75">
      <c r="A78" s="130"/>
      <c r="B78" s="131"/>
      <c r="C78" s="199" t="s">
        <v>3389</v>
      </c>
      <c r="D78" s="200"/>
      <c r="E78" s="134">
        <v>3</v>
      </c>
      <c r="F78" s="135"/>
      <c r="G78" s="136"/>
      <c r="H78" s="137"/>
      <c r="I78" s="132"/>
      <c r="J78" s="138"/>
      <c r="K78" s="132"/>
      <c r="M78" s="139" t="s">
        <v>3389</v>
      </c>
      <c r="O78" s="119"/>
      <c r="BD78" s="108" t="str">
        <f>C77</f>
        <v>chodník zámková dlažba: 240</v>
      </c>
    </row>
    <row r="79" spans="1:104" ht="12.75">
      <c r="A79" s="120">
        <v>36</v>
      </c>
      <c r="B79" s="121" t="s">
        <v>3402</v>
      </c>
      <c r="C79" s="122" t="s">
        <v>3403</v>
      </c>
      <c r="D79" s="123" t="s">
        <v>50</v>
      </c>
      <c r="E79" s="124">
        <v>240</v>
      </c>
      <c r="F79" s="125">
        <v>0</v>
      </c>
      <c r="G79" s="126">
        <f>E79*F79</f>
        <v>0</v>
      </c>
      <c r="H79" s="127">
        <v>0</v>
      </c>
      <c r="I79" s="128">
        <f>E79*H79</f>
        <v>0</v>
      </c>
      <c r="J79" s="127"/>
      <c r="K79" s="128">
        <f>E79*J79</f>
        <v>0</v>
      </c>
      <c r="O79" s="119"/>
      <c r="AZ79" s="129">
        <f>G79</f>
        <v>0</v>
      </c>
      <c r="CZ79" s="81">
        <v>1</v>
      </c>
    </row>
    <row r="80" spans="1:104" ht="12.75">
      <c r="A80" s="120">
        <v>37</v>
      </c>
      <c r="B80" s="121" t="s">
        <v>3404</v>
      </c>
      <c r="C80" s="122" t="s">
        <v>3405</v>
      </c>
      <c r="D80" s="123" t="s">
        <v>50</v>
      </c>
      <c r="E80" s="124">
        <v>3</v>
      </c>
      <c r="F80" s="125">
        <v>0</v>
      </c>
      <c r="G80" s="126">
        <f>E80*F80</f>
        <v>0</v>
      </c>
      <c r="H80" s="127">
        <v>0</v>
      </c>
      <c r="I80" s="128">
        <f>E80*H80</f>
        <v>0</v>
      </c>
      <c r="J80" s="127"/>
      <c r="K80" s="128">
        <f>E80*J80</f>
        <v>0</v>
      </c>
      <c r="O80" s="119"/>
      <c r="AZ80" s="129">
        <f>G80</f>
        <v>0</v>
      </c>
      <c r="CZ80" s="81">
        <v>1</v>
      </c>
    </row>
    <row r="81" spans="1:104" ht="12.75">
      <c r="A81" s="120">
        <v>38</v>
      </c>
      <c r="B81" s="121" t="s">
        <v>3406</v>
      </c>
      <c r="C81" s="122" t="s">
        <v>3407</v>
      </c>
      <c r="D81" s="123" t="s">
        <v>50</v>
      </c>
      <c r="E81" s="124">
        <v>212</v>
      </c>
      <c r="F81" s="125">
        <v>0</v>
      </c>
      <c r="G81" s="126">
        <f>E81*F81</f>
        <v>0</v>
      </c>
      <c r="H81" s="127">
        <v>0</v>
      </c>
      <c r="I81" s="128">
        <f>E81*H81</f>
        <v>0</v>
      </c>
      <c r="J81" s="127"/>
      <c r="K81" s="128">
        <f>E81*J81</f>
        <v>0</v>
      </c>
      <c r="O81" s="119"/>
      <c r="AZ81" s="129">
        <f>G81</f>
        <v>0</v>
      </c>
      <c r="CZ81" s="81">
        <v>1</v>
      </c>
    </row>
    <row r="82" spans="1:56" ht="12.75">
      <c r="A82" s="130"/>
      <c r="B82" s="131"/>
      <c r="C82" s="199" t="s">
        <v>3380</v>
      </c>
      <c r="D82" s="200"/>
      <c r="E82" s="134">
        <v>212</v>
      </c>
      <c r="F82" s="135"/>
      <c r="G82" s="136"/>
      <c r="H82" s="137"/>
      <c r="I82" s="132"/>
      <c r="J82" s="138"/>
      <c r="K82" s="132"/>
      <c r="M82" s="139" t="s">
        <v>3380</v>
      </c>
      <c r="O82" s="119"/>
      <c r="BD82" s="108" t="str">
        <f>C81</f>
        <v>Kladení dlažby pozemních komunikací tl 80 mm</v>
      </c>
    </row>
    <row r="83" spans="1:104" ht="12.75">
      <c r="A83" s="120">
        <v>39</v>
      </c>
      <c r="B83" s="121" t="s">
        <v>3408</v>
      </c>
      <c r="C83" s="122" t="s">
        <v>3409</v>
      </c>
      <c r="D83" s="123" t="s">
        <v>50</v>
      </c>
      <c r="E83" s="124">
        <v>212</v>
      </c>
      <c r="F83" s="125">
        <v>0</v>
      </c>
      <c r="G83" s="126">
        <f>E83*F83</f>
        <v>0</v>
      </c>
      <c r="H83" s="127">
        <v>0</v>
      </c>
      <c r="I83" s="128">
        <f>E83*H83</f>
        <v>0</v>
      </c>
      <c r="J83" s="127"/>
      <c r="K83" s="128">
        <f>E83*J83</f>
        <v>0</v>
      </c>
      <c r="O83" s="119"/>
      <c r="AZ83" s="129">
        <f>G83</f>
        <v>0</v>
      </c>
      <c r="CZ83" s="81">
        <v>1</v>
      </c>
    </row>
    <row r="84" spans="1:58" ht="12.75">
      <c r="A84" s="140" t="s">
        <v>51</v>
      </c>
      <c r="B84" s="141" t="s">
        <v>3376</v>
      </c>
      <c r="C84" s="142" t="s">
        <v>3377</v>
      </c>
      <c r="D84" s="143"/>
      <c r="E84" s="144"/>
      <c r="F84" s="144"/>
      <c r="G84" s="145">
        <f>SUM(G59:G83)</f>
        <v>0</v>
      </c>
      <c r="H84" s="146"/>
      <c r="I84" s="145">
        <f>SUM(I59:I83)</f>
        <v>0</v>
      </c>
      <c r="J84" s="147"/>
      <c r="K84" s="145">
        <f>SUM(K59:K83)</f>
        <v>0</v>
      </c>
      <c r="O84" s="119"/>
      <c r="X84" s="129">
        <f>K84</f>
        <v>0</v>
      </c>
      <c r="Y84" s="129">
        <f>I84</f>
        <v>0</v>
      </c>
      <c r="Z84" s="129">
        <f>G84</f>
        <v>0</v>
      </c>
      <c r="BA84" s="148"/>
      <c r="BB84" s="148"/>
      <c r="BC84" s="148"/>
      <c r="BD84" s="148"/>
      <c r="BE84" s="148"/>
      <c r="BF84" s="148"/>
    </row>
    <row r="85" spans="1:15" ht="14.25" customHeight="1">
      <c r="A85" s="109" t="s">
        <v>46</v>
      </c>
      <c r="B85" s="110" t="s">
        <v>3410</v>
      </c>
      <c r="C85" s="111" t="s">
        <v>3411</v>
      </c>
      <c r="D85" s="112"/>
      <c r="E85" s="113"/>
      <c r="F85" s="113"/>
      <c r="G85" s="114"/>
      <c r="H85" s="115"/>
      <c r="I85" s="116"/>
      <c r="J85" s="117"/>
      <c r="K85" s="118"/>
      <c r="O85" s="119"/>
    </row>
    <row r="86" spans="1:104" ht="12.75">
      <c r="A86" s="120">
        <v>40</v>
      </c>
      <c r="B86" s="121" t="s">
        <v>3412</v>
      </c>
      <c r="C86" s="122" t="s">
        <v>3413</v>
      </c>
      <c r="D86" s="123" t="s">
        <v>194</v>
      </c>
      <c r="E86" s="124">
        <v>2</v>
      </c>
      <c r="F86" s="125">
        <v>0</v>
      </c>
      <c r="G86" s="126">
        <f>E86*F86</f>
        <v>0</v>
      </c>
      <c r="H86" s="127">
        <v>0</v>
      </c>
      <c r="I86" s="128">
        <f>E86*H86</f>
        <v>0</v>
      </c>
      <c r="J86" s="127"/>
      <c r="K86" s="128">
        <f>E86*J86</f>
        <v>0</v>
      </c>
      <c r="O86" s="119"/>
      <c r="AZ86" s="129">
        <f>G86</f>
        <v>0</v>
      </c>
      <c r="CZ86" s="81">
        <v>1</v>
      </c>
    </row>
    <row r="87" spans="1:104" ht="12.75">
      <c r="A87" s="120">
        <v>41</v>
      </c>
      <c r="B87" s="121" t="s">
        <v>3414</v>
      </c>
      <c r="C87" s="122" t="s">
        <v>3415</v>
      </c>
      <c r="D87" s="123" t="s">
        <v>185</v>
      </c>
      <c r="E87" s="124">
        <v>60</v>
      </c>
      <c r="F87" s="125">
        <v>0</v>
      </c>
      <c r="G87" s="126">
        <f>E87*F87</f>
        <v>0</v>
      </c>
      <c r="H87" s="127">
        <v>0</v>
      </c>
      <c r="I87" s="128">
        <f>E87*H87</f>
        <v>0</v>
      </c>
      <c r="J87" s="127"/>
      <c r="K87" s="128">
        <f>E87*J87</f>
        <v>0</v>
      </c>
      <c r="O87" s="119"/>
      <c r="AZ87" s="129">
        <f>G87</f>
        <v>0</v>
      </c>
      <c r="CZ87" s="81">
        <v>1</v>
      </c>
    </row>
    <row r="88" spans="1:56" ht="12.75">
      <c r="A88" s="130"/>
      <c r="B88" s="131"/>
      <c r="C88" s="199" t="s">
        <v>3416</v>
      </c>
      <c r="D88" s="200"/>
      <c r="E88" s="134">
        <v>60</v>
      </c>
      <c r="F88" s="135"/>
      <c r="G88" s="136"/>
      <c r="H88" s="137"/>
      <c r="I88" s="132"/>
      <c r="J88" s="138"/>
      <c r="K88" s="132"/>
      <c r="M88" s="139">
        <v>60</v>
      </c>
      <c r="O88" s="119"/>
      <c r="BD88" s="108" t="str">
        <f>C87</f>
        <v>Vodorovné dopravní značení barvou</v>
      </c>
    </row>
    <row r="89" spans="1:104" ht="22.5">
      <c r="A89" s="120">
        <v>42</v>
      </c>
      <c r="B89" s="121" t="s">
        <v>3417</v>
      </c>
      <c r="C89" s="122" t="s">
        <v>3418</v>
      </c>
      <c r="D89" s="123" t="s">
        <v>50</v>
      </c>
      <c r="E89" s="124">
        <v>2</v>
      </c>
      <c r="F89" s="125">
        <v>0</v>
      </c>
      <c r="G89" s="126">
        <f>E89*F89</f>
        <v>0</v>
      </c>
      <c r="H89" s="127">
        <v>0</v>
      </c>
      <c r="I89" s="128">
        <f>E89*H89</f>
        <v>0</v>
      </c>
      <c r="J89" s="127"/>
      <c r="K89" s="128">
        <f>E89*J89</f>
        <v>0</v>
      </c>
      <c r="O89" s="119"/>
      <c r="AZ89" s="129">
        <f>G89</f>
        <v>0</v>
      </c>
      <c r="CZ89" s="81">
        <v>1</v>
      </c>
    </row>
    <row r="90" spans="1:104" ht="12.75">
      <c r="A90" s="120">
        <v>43</v>
      </c>
      <c r="B90" s="121" t="s">
        <v>3419</v>
      </c>
      <c r="C90" s="122" t="s">
        <v>3420</v>
      </c>
      <c r="D90" s="123" t="s">
        <v>185</v>
      </c>
      <c r="E90" s="124">
        <v>60</v>
      </c>
      <c r="F90" s="125">
        <v>0</v>
      </c>
      <c r="G90" s="126">
        <f>E90*F90</f>
        <v>0</v>
      </c>
      <c r="H90" s="127">
        <v>0</v>
      </c>
      <c r="I90" s="128">
        <f>E90*H90</f>
        <v>0</v>
      </c>
      <c r="J90" s="127"/>
      <c r="K90" s="128">
        <f>E90*J90</f>
        <v>0</v>
      </c>
      <c r="O90" s="119"/>
      <c r="AZ90" s="129">
        <f>G90</f>
        <v>0</v>
      </c>
      <c r="CZ90" s="81">
        <v>1</v>
      </c>
    </row>
    <row r="91" spans="1:104" ht="12.75">
      <c r="A91" s="120">
        <v>44</v>
      </c>
      <c r="B91" s="121" t="s">
        <v>3421</v>
      </c>
      <c r="C91" s="122" t="s">
        <v>3422</v>
      </c>
      <c r="D91" s="123" t="s">
        <v>50</v>
      </c>
      <c r="E91" s="124">
        <v>2</v>
      </c>
      <c r="F91" s="125">
        <v>0</v>
      </c>
      <c r="G91" s="126">
        <f>E91*F91</f>
        <v>0</v>
      </c>
      <c r="H91" s="127">
        <v>0</v>
      </c>
      <c r="I91" s="128">
        <f>E91*H91</f>
        <v>0</v>
      </c>
      <c r="J91" s="127"/>
      <c r="K91" s="128">
        <f>E91*J91</f>
        <v>0</v>
      </c>
      <c r="O91" s="119"/>
      <c r="AZ91" s="129">
        <f>G91</f>
        <v>0</v>
      </c>
      <c r="CZ91" s="81">
        <v>1</v>
      </c>
    </row>
    <row r="92" spans="1:104" ht="22.5">
      <c r="A92" s="120">
        <v>45</v>
      </c>
      <c r="B92" s="121" t="s">
        <v>3423</v>
      </c>
      <c r="C92" s="122" t="s">
        <v>3424</v>
      </c>
      <c r="D92" s="123" t="s">
        <v>185</v>
      </c>
      <c r="E92" s="124">
        <v>337</v>
      </c>
      <c r="F92" s="125">
        <v>0</v>
      </c>
      <c r="G92" s="126">
        <f>E92*F92</f>
        <v>0</v>
      </c>
      <c r="H92" s="127">
        <v>0</v>
      </c>
      <c r="I92" s="128">
        <f>E92*H92</f>
        <v>0</v>
      </c>
      <c r="J92" s="127"/>
      <c r="K92" s="128">
        <f>E92*J92</f>
        <v>0</v>
      </c>
      <c r="O92" s="119"/>
      <c r="AZ92" s="129">
        <f>G92</f>
        <v>0</v>
      </c>
      <c r="CZ92" s="81">
        <v>1</v>
      </c>
    </row>
    <row r="93" spans="1:56" ht="12.75">
      <c r="A93" s="130"/>
      <c r="B93" s="131"/>
      <c r="C93" s="199" t="s">
        <v>3425</v>
      </c>
      <c r="D93" s="200"/>
      <c r="E93" s="134">
        <v>280</v>
      </c>
      <c r="F93" s="135"/>
      <c r="G93" s="136"/>
      <c r="H93" s="137"/>
      <c r="I93" s="132"/>
      <c r="J93" s="138"/>
      <c r="K93" s="132"/>
      <c r="M93" s="139" t="s">
        <v>3425</v>
      </c>
      <c r="O93" s="119"/>
      <c r="BD93" s="108" t="str">
        <f>C92</f>
        <v>Osazení silničního obrubníku betonového stojatého</v>
      </c>
    </row>
    <row r="94" spans="1:56" ht="12.75">
      <c r="A94" s="130"/>
      <c r="B94" s="131"/>
      <c r="C94" s="199" t="s">
        <v>3426</v>
      </c>
      <c r="D94" s="200"/>
      <c r="E94" s="134">
        <v>10</v>
      </c>
      <c r="F94" s="135"/>
      <c r="G94" s="136"/>
      <c r="H94" s="137"/>
      <c r="I94" s="132"/>
      <c r="J94" s="138"/>
      <c r="K94" s="132"/>
      <c r="M94" s="139" t="s">
        <v>3426</v>
      </c>
      <c r="O94" s="119"/>
      <c r="BD94" s="108" t="str">
        <f>C93</f>
        <v>ABO 2-15: 140+140</v>
      </c>
    </row>
    <row r="95" spans="1:56" ht="12.75">
      <c r="A95" s="130"/>
      <c r="B95" s="131"/>
      <c r="C95" s="199" t="s">
        <v>3427</v>
      </c>
      <c r="D95" s="200"/>
      <c r="E95" s="134">
        <v>47</v>
      </c>
      <c r="F95" s="135"/>
      <c r="G95" s="136"/>
      <c r="H95" s="137"/>
      <c r="I95" s="132"/>
      <c r="J95" s="138"/>
      <c r="K95" s="132"/>
      <c r="M95" s="139" t="s">
        <v>3427</v>
      </c>
      <c r="O95" s="119"/>
      <c r="BD95" s="108" t="str">
        <f>C94</f>
        <v>ABO 4-15: 10</v>
      </c>
    </row>
    <row r="96" spans="1:104" ht="12.75">
      <c r="A96" s="120">
        <v>46</v>
      </c>
      <c r="B96" s="121" t="s">
        <v>3428</v>
      </c>
      <c r="C96" s="122" t="s">
        <v>3429</v>
      </c>
      <c r="D96" s="123" t="s">
        <v>194</v>
      </c>
      <c r="E96" s="124">
        <v>280</v>
      </c>
      <c r="F96" s="125">
        <v>0</v>
      </c>
      <c r="G96" s="126">
        <f>E96*F96</f>
        <v>0</v>
      </c>
      <c r="H96" s="127">
        <v>0</v>
      </c>
      <c r="I96" s="128">
        <f>E96*H96</f>
        <v>0</v>
      </c>
      <c r="J96" s="127"/>
      <c r="K96" s="128">
        <f>E96*J96</f>
        <v>0</v>
      </c>
      <c r="O96" s="119"/>
      <c r="AZ96" s="129">
        <f>G96</f>
        <v>0</v>
      </c>
      <c r="CZ96" s="81">
        <v>1</v>
      </c>
    </row>
    <row r="97" spans="1:104" ht="12.75">
      <c r="A97" s="120">
        <v>47</v>
      </c>
      <c r="B97" s="121" t="s">
        <v>3430</v>
      </c>
      <c r="C97" s="122" t="s">
        <v>3431</v>
      </c>
      <c r="D97" s="123" t="s">
        <v>194</v>
      </c>
      <c r="E97" s="124">
        <v>10</v>
      </c>
      <c r="F97" s="125">
        <v>0</v>
      </c>
      <c r="G97" s="126">
        <f>E97*F97</f>
        <v>0</v>
      </c>
      <c r="H97" s="127">
        <v>0</v>
      </c>
      <c r="I97" s="128">
        <f>E97*H97</f>
        <v>0</v>
      </c>
      <c r="J97" s="127"/>
      <c r="K97" s="128">
        <f>E97*J97</f>
        <v>0</v>
      </c>
      <c r="O97" s="119"/>
      <c r="AZ97" s="129">
        <f>G97</f>
        <v>0</v>
      </c>
      <c r="CZ97" s="81">
        <v>1</v>
      </c>
    </row>
    <row r="98" spans="1:104" ht="12.75">
      <c r="A98" s="120">
        <v>48</v>
      </c>
      <c r="B98" s="121" t="s">
        <v>3432</v>
      </c>
      <c r="C98" s="122" t="s">
        <v>3433</v>
      </c>
      <c r="D98" s="123" t="s">
        <v>194</v>
      </c>
      <c r="E98" s="124">
        <v>47</v>
      </c>
      <c r="F98" s="125">
        <v>0</v>
      </c>
      <c r="G98" s="126">
        <f>E98*F98</f>
        <v>0</v>
      </c>
      <c r="H98" s="127">
        <v>0</v>
      </c>
      <c r="I98" s="128">
        <f>E98*H98</f>
        <v>0</v>
      </c>
      <c r="J98" s="127"/>
      <c r="K98" s="128">
        <f>E98*J98</f>
        <v>0</v>
      </c>
      <c r="O98" s="119"/>
      <c r="AZ98" s="129">
        <f>G98</f>
        <v>0</v>
      </c>
      <c r="CZ98" s="81">
        <v>1</v>
      </c>
    </row>
    <row r="99" spans="1:104" ht="12.75">
      <c r="A99" s="120">
        <v>49</v>
      </c>
      <c r="B99" s="121" t="s">
        <v>3434</v>
      </c>
      <c r="C99" s="122" t="s">
        <v>3435</v>
      </c>
      <c r="D99" s="123" t="s">
        <v>185</v>
      </c>
      <c r="E99" s="124">
        <v>47</v>
      </c>
      <c r="F99" s="125">
        <v>0</v>
      </c>
      <c r="G99" s="126">
        <f>E99*F99</f>
        <v>0</v>
      </c>
      <c r="H99" s="127">
        <v>0</v>
      </c>
      <c r="I99" s="128">
        <f>E99*H99</f>
        <v>0</v>
      </c>
      <c r="J99" s="127"/>
      <c r="K99" s="128">
        <f>E99*J99</f>
        <v>0</v>
      </c>
      <c r="O99" s="119"/>
      <c r="AZ99" s="129">
        <f>G99</f>
        <v>0</v>
      </c>
      <c r="CZ99" s="81">
        <v>1</v>
      </c>
    </row>
    <row r="100" spans="1:56" ht="12.75">
      <c r="A100" s="130"/>
      <c r="B100" s="131"/>
      <c r="C100" s="199" t="s">
        <v>3436</v>
      </c>
      <c r="D100" s="200"/>
      <c r="E100" s="134">
        <v>47</v>
      </c>
      <c r="F100" s="135"/>
      <c r="G100" s="136"/>
      <c r="H100" s="137"/>
      <c r="I100" s="132"/>
      <c r="J100" s="138"/>
      <c r="K100" s="132"/>
      <c r="M100" s="139" t="s">
        <v>3436</v>
      </c>
      <c r="O100" s="119"/>
      <c r="BD100" s="108" t="str">
        <f>C99</f>
        <v>Osazení chodníkového obrubníku betonového</v>
      </c>
    </row>
    <row r="101" spans="1:104" ht="22.5">
      <c r="A101" s="120">
        <v>50</v>
      </c>
      <c r="B101" s="121" t="s">
        <v>3437</v>
      </c>
      <c r="C101" s="122" t="s">
        <v>3438</v>
      </c>
      <c r="D101" s="123" t="s">
        <v>194</v>
      </c>
      <c r="E101" s="124">
        <v>47</v>
      </c>
      <c r="F101" s="125">
        <v>0</v>
      </c>
      <c r="G101" s="126">
        <f>E101*F101</f>
        <v>0</v>
      </c>
      <c r="H101" s="127">
        <v>0</v>
      </c>
      <c r="I101" s="128">
        <f>E101*H101</f>
        <v>0</v>
      </c>
      <c r="J101" s="127"/>
      <c r="K101" s="128">
        <f>E101*J101</f>
        <v>0</v>
      </c>
      <c r="O101" s="119"/>
      <c r="AZ101" s="129">
        <f>G101</f>
        <v>0</v>
      </c>
      <c r="CZ101" s="81">
        <v>1</v>
      </c>
    </row>
    <row r="102" spans="1:104" ht="12.75">
      <c r="A102" s="120">
        <v>51</v>
      </c>
      <c r="B102" s="121" t="s">
        <v>3439</v>
      </c>
      <c r="C102" s="122" t="s">
        <v>3440</v>
      </c>
      <c r="D102" s="123" t="s">
        <v>50</v>
      </c>
      <c r="E102" s="124">
        <v>212</v>
      </c>
      <c r="F102" s="125">
        <v>0</v>
      </c>
      <c r="G102" s="126">
        <f>E102*F102</f>
        <v>0</v>
      </c>
      <c r="H102" s="127">
        <v>0</v>
      </c>
      <c r="I102" s="128">
        <f>E102*H102</f>
        <v>0</v>
      </c>
      <c r="J102" s="127"/>
      <c r="K102" s="128">
        <f>E102*J102</f>
        <v>0</v>
      </c>
      <c r="O102" s="119"/>
      <c r="AZ102" s="129">
        <f>G102</f>
        <v>0</v>
      </c>
      <c r="CZ102" s="81">
        <v>1</v>
      </c>
    </row>
    <row r="103" spans="1:56" ht="12.75">
      <c r="A103" s="130"/>
      <c r="B103" s="131"/>
      <c r="C103" s="199" t="s">
        <v>3380</v>
      </c>
      <c r="D103" s="200"/>
      <c r="E103" s="134">
        <v>212</v>
      </c>
      <c r="F103" s="135"/>
      <c r="G103" s="136"/>
      <c r="H103" s="137"/>
      <c r="I103" s="132"/>
      <c r="J103" s="138"/>
      <c r="K103" s="132"/>
      <c r="M103" s="139" t="s">
        <v>3380</v>
      </c>
      <c r="O103" s="119"/>
      <c r="BD103" s="108" t="str">
        <f>C102</f>
        <v>Geotextilie pro ochranu, separaci a filtraci</v>
      </c>
    </row>
    <row r="104" spans="1:104" ht="12.75">
      <c r="A104" s="120">
        <v>52</v>
      </c>
      <c r="B104" s="121" t="s">
        <v>3441</v>
      </c>
      <c r="C104" s="122" t="s">
        <v>3442</v>
      </c>
      <c r="D104" s="123" t="s">
        <v>50</v>
      </c>
      <c r="E104" s="124">
        <v>25</v>
      </c>
      <c r="F104" s="125">
        <v>0</v>
      </c>
      <c r="G104" s="126">
        <f>E104*F104</f>
        <v>0</v>
      </c>
      <c r="H104" s="127">
        <v>0</v>
      </c>
      <c r="I104" s="128">
        <f>E104*H104</f>
        <v>0</v>
      </c>
      <c r="J104" s="127"/>
      <c r="K104" s="128">
        <f>E104*J104</f>
        <v>0</v>
      </c>
      <c r="O104" s="119"/>
      <c r="AZ104" s="129">
        <f>G104</f>
        <v>0</v>
      </c>
      <c r="CZ104" s="81">
        <v>1</v>
      </c>
    </row>
    <row r="105" spans="1:56" ht="12.75">
      <c r="A105" s="130"/>
      <c r="B105" s="131"/>
      <c r="C105" s="199" t="s">
        <v>3398</v>
      </c>
      <c r="D105" s="200"/>
      <c r="E105" s="134">
        <v>25</v>
      </c>
      <c r="F105" s="135"/>
      <c r="G105" s="136"/>
      <c r="H105" s="137"/>
      <c r="I105" s="132"/>
      <c r="J105" s="138"/>
      <c r="K105" s="132"/>
      <c r="M105" s="139" t="s">
        <v>3398</v>
      </c>
      <c r="O105" s="119"/>
      <c r="BD105" s="108" t="str">
        <f>C104</f>
        <v>Delící mezivrstva (textílie nebo skelní rohož)</v>
      </c>
    </row>
    <row r="106" spans="1:104" ht="12.75">
      <c r="A106" s="120">
        <v>53</v>
      </c>
      <c r="B106" s="121" t="s">
        <v>3443</v>
      </c>
      <c r="C106" s="122" t="s">
        <v>3444</v>
      </c>
      <c r="D106" s="123" t="s">
        <v>194</v>
      </c>
      <c r="E106" s="124">
        <v>2</v>
      </c>
      <c r="F106" s="125">
        <v>0</v>
      </c>
      <c r="G106" s="126">
        <f>E106*F106</f>
        <v>0</v>
      </c>
      <c r="H106" s="127">
        <v>0</v>
      </c>
      <c r="I106" s="128">
        <f>E106*H106</f>
        <v>0</v>
      </c>
      <c r="J106" s="127"/>
      <c r="K106" s="128">
        <f>E106*J106</f>
        <v>0</v>
      </c>
      <c r="O106" s="119"/>
      <c r="AZ106" s="129">
        <f>G106</f>
        <v>0</v>
      </c>
      <c r="CZ106" s="81">
        <v>1</v>
      </c>
    </row>
    <row r="107" spans="1:58" ht="12.75">
      <c r="A107" s="140" t="s">
        <v>51</v>
      </c>
      <c r="B107" s="141" t="s">
        <v>3410</v>
      </c>
      <c r="C107" s="142" t="s">
        <v>3411</v>
      </c>
      <c r="D107" s="143"/>
      <c r="E107" s="144"/>
      <c r="F107" s="144"/>
      <c r="G107" s="145">
        <f>SUM(G85:G106)</f>
        <v>0</v>
      </c>
      <c r="H107" s="146"/>
      <c r="I107" s="145">
        <f>SUM(I85:I106)</f>
        <v>0</v>
      </c>
      <c r="J107" s="147"/>
      <c r="K107" s="145">
        <f>SUM(K85:K106)</f>
        <v>0</v>
      </c>
      <c r="O107" s="119"/>
      <c r="X107" s="129">
        <f>K107</f>
        <v>0</v>
      </c>
      <c r="Y107" s="129">
        <f>I107</f>
        <v>0</v>
      </c>
      <c r="Z107" s="129">
        <f>G107</f>
        <v>0</v>
      </c>
      <c r="BA107" s="148"/>
      <c r="BB107" s="148"/>
      <c r="BC107" s="148"/>
      <c r="BD107" s="148"/>
      <c r="BE107" s="148"/>
      <c r="BF107" s="148"/>
    </row>
    <row r="108" spans="1:15" ht="14.25" customHeight="1">
      <c r="A108" s="109" t="s">
        <v>46</v>
      </c>
      <c r="B108" s="110" t="s">
        <v>1700</v>
      </c>
      <c r="C108" s="111" t="s">
        <v>1701</v>
      </c>
      <c r="D108" s="112"/>
      <c r="E108" s="113"/>
      <c r="F108" s="113"/>
      <c r="G108" s="114"/>
      <c r="H108" s="115"/>
      <c r="I108" s="116"/>
      <c r="J108" s="117"/>
      <c r="K108" s="118"/>
      <c r="O108" s="119"/>
    </row>
    <row r="109" spans="1:104" ht="22.5">
      <c r="A109" s="120">
        <v>54</v>
      </c>
      <c r="B109" s="121" t="s">
        <v>3445</v>
      </c>
      <c r="C109" s="122" t="s">
        <v>3446</v>
      </c>
      <c r="D109" s="123" t="s">
        <v>130</v>
      </c>
      <c r="E109" s="124">
        <v>58.045</v>
      </c>
      <c r="F109" s="125">
        <v>0</v>
      </c>
      <c r="G109" s="126">
        <f>E109*F109</f>
        <v>0</v>
      </c>
      <c r="H109" s="127">
        <v>0</v>
      </c>
      <c r="I109" s="128">
        <f>E109*H109</f>
        <v>0</v>
      </c>
      <c r="J109" s="127"/>
      <c r="K109" s="128">
        <f>E109*J109</f>
        <v>0</v>
      </c>
      <c r="O109" s="119"/>
      <c r="AZ109" s="129">
        <f>G109</f>
        <v>0</v>
      </c>
      <c r="CZ109" s="81">
        <v>1</v>
      </c>
    </row>
    <row r="110" spans="1:56" ht="12.75">
      <c r="A110" s="130"/>
      <c r="B110" s="131"/>
      <c r="C110" s="199" t="s">
        <v>3447</v>
      </c>
      <c r="D110" s="200"/>
      <c r="E110" s="134">
        <v>58.045</v>
      </c>
      <c r="F110" s="135"/>
      <c r="G110" s="136"/>
      <c r="H110" s="137"/>
      <c r="I110" s="132"/>
      <c r="J110" s="138"/>
      <c r="K110" s="132"/>
      <c r="M110" s="139" t="s">
        <v>3447</v>
      </c>
      <c r="O110" s="119"/>
      <c r="BD110" s="108" t="str">
        <f>C109</f>
        <v>Vodorovná doprava suti ze sypkých materiálů do 1</v>
      </c>
    </row>
    <row r="111" spans="1:104" ht="12.75">
      <c r="A111" s="120">
        <v>55</v>
      </c>
      <c r="B111" s="121" t="s">
        <v>3448</v>
      </c>
      <c r="C111" s="122" t="s">
        <v>3449</v>
      </c>
      <c r="D111" s="123" t="s">
        <v>130</v>
      </c>
      <c r="E111" s="124">
        <v>1102.855</v>
      </c>
      <c r="F111" s="125">
        <v>0</v>
      </c>
      <c r="G111" s="126">
        <f>E111*F111</f>
        <v>0</v>
      </c>
      <c r="H111" s="127">
        <v>0</v>
      </c>
      <c r="I111" s="128">
        <f>E111*H111</f>
        <v>0</v>
      </c>
      <c r="J111" s="127"/>
      <c r="K111" s="128">
        <f>E111*J111</f>
        <v>0</v>
      </c>
      <c r="O111" s="119"/>
      <c r="AZ111" s="129">
        <f>G111</f>
        <v>0</v>
      </c>
      <c r="CZ111" s="81">
        <v>1</v>
      </c>
    </row>
    <row r="112" spans="1:104" ht="22.5">
      <c r="A112" s="120">
        <v>56</v>
      </c>
      <c r="B112" s="121" t="s">
        <v>3450</v>
      </c>
      <c r="C112" s="122" t="s">
        <v>3451</v>
      </c>
      <c r="D112" s="123" t="s">
        <v>130</v>
      </c>
      <c r="E112" s="124">
        <v>104.692</v>
      </c>
      <c r="F112" s="125">
        <v>0</v>
      </c>
      <c r="G112" s="126">
        <f>E112*F112</f>
        <v>0</v>
      </c>
      <c r="H112" s="127">
        <v>0</v>
      </c>
      <c r="I112" s="128">
        <f>E112*H112</f>
        <v>0</v>
      </c>
      <c r="J112" s="127"/>
      <c r="K112" s="128">
        <f>E112*J112</f>
        <v>0</v>
      </c>
      <c r="O112" s="119"/>
      <c r="AZ112" s="129">
        <f>G112</f>
        <v>0</v>
      </c>
      <c r="CZ112" s="81">
        <v>1</v>
      </c>
    </row>
    <row r="113" spans="1:56" ht="12.75">
      <c r="A113" s="130"/>
      <c r="B113" s="131"/>
      <c r="C113" s="199" t="s">
        <v>3452</v>
      </c>
      <c r="D113" s="200"/>
      <c r="E113" s="134">
        <v>48.45</v>
      </c>
      <c r="F113" s="135"/>
      <c r="G113" s="136"/>
      <c r="H113" s="137"/>
      <c r="I113" s="132"/>
      <c r="J113" s="138"/>
      <c r="K113" s="132"/>
      <c r="M113" s="139" t="s">
        <v>3452</v>
      </c>
      <c r="O113" s="119"/>
      <c r="BD113" s="108" t="str">
        <f>C112</f>
        <v>Vodorovná doprava suti z kusových materiálů do 1</v>
      </c>
    </row>
    <row r="114" spans="1:56" ht="12.75">
      <c r="A114" s="130"/>
      <c r="B114" s="131"/>
      <c r="C114" s="199" t="s">
        <v>3453</v>
      </c>
      <c r="D114" s="200"/>
      <c r="E114" s="134">
        <v>12.825</v>
      </c>
      <c r="F114" s="135"/>
      <c r="G114" s="136"/>
      <c r="H114" s="137"/>
      <c r="I114" s="132"/>
      <c r="J114" s="138"/>
      <c r="K114" s="132"/>
      <c r="M114" s="139" t="s">
        <v>3453</v>
      </c>
      <c r="O114" s="119"/>
      <c r="BD114" s="108" t="str">
        <f>C113</f>
        <v>dlaždice: 48,45</v>
      </c>
    </row>
    <row r="115" spans="1:56" ht="12.75">
      <c r="A115" s="130"/>
      <c r="B115" s="131"/>
      <c r="C115" s="199" t="s">
        <v>3454</v>
      </c>
      <c r="D115" s="200"/>
      <c r="E115" s="134">
        <v>18.012</v>
      </c>
      <c r="F115" s="135"/>
      <c r="G115" s="136"/>
      <c r="H115" s="137"/>
      <c r="I115" s="132"/>
      <c r="J115" s="138"/>
      <c r="K115" s="132"/>
      <c r="M115" s="139" t="s">
        <v>3454</v>
      </c>
      <c r="O115" s="119"/>
      <c r="BD115" s="108" t="str">
        <f>C114</f>
        <v>beton: 12,825</v>
      </c>
    </row>
    <row r="116" spans="1:56" ht="12.75">
      <c r="A116" s="130"/>
      <c r="B116" s="131"/>
      <c r="C116" s="199" t="s">
        <v>3455</v>
      </c>
      <c r="D116" s="200"/>
      <c r="E116" s="134">
        <v>25.405</v>
      </c>
      <c r="F116" s="135"/>
      <c r="G116" s="136"/>
      <c r="H116" s="137"/>
      <c r="I116" s="132"/>
      <c r="J116" s="138"/>
      <c r="K116" s="132"/>
      <c r="M116" s="139" t="s">
        <v>3455</v>
      </c>
      <c r="O116" s="119"/>
      <c r="BD116" s="108" t="str">
        <f>C115</f>
        <v>živice: 18,012</v>
      </c>
    </row>
    <row r="117" spans="1:104" ht="12.75">
      <c r="A117" s="120">
        <v>57</v>
      </c>
      <c r="B117" s="121" t="s">
        <v>3456</v>
      </c>
      <c r="C117" s="122" t="s">
        <v>3457</v>
      </c>
      <c r="D117" s="123" t="s">
        <v>130</v>
      </c>
      <c r="E117" s="124">
        <v>1989.148</v>
      </c>
      <c r="F117" s="125">
        <v>0</v>
      </c>
      <c r="G117" s="126">
        <f>E117*F117</f>
        <v>0</v>
      </c>
      <c r="H117" s="127">
        <v>0</v>
      </c>
      <c r="I117" s="128">
        <f>E117*H117</f>
        <v>0</v>
      </c>
      <c r="J117" s="127"/>
      <c r="K117" s="128">
        <f>E117*J117</f>
        <v>0</v>
      </c>
      <c r="O117" s="119"/>
      <c r="AZ117" s="129">
        <f>G117</f>
        <v>0</v>
      </c>
      <c r="CZ117" s="81">
        <v>1</v>
      </c>
    </row>
    <row r="118" spans="1:104" ht="22.5">
      <c r="A118" s="120">
        <v>58</v>
      </c>
      <c r="B118" s="121" t="s">
        <v>3458</v>
      </c>
      <c r="C118" s="122" t="s">
        <v>3459</v>
      </c>
      <c r="D118" s="123" t="s">
        <v>130</v>
      </c>
      <c r="E118" s="124">
        <v>86.68</v>
      </c>
      <c r="F118" s="125">
        <v>0</v>
      </c>
      <c r="G118" s="126">
        <f>E118*F118</f>
        <v>0</v>
      </c>
      <c r="H118" s="127">
        <v>0</v>
      </c>
      <c r="I118" s="128">
        <f>E118*H118</f>
        <v>0</v>
      </c>
      <c r="J118" s="127"/>
      <c r="K118" s="128">
        <f>E118*J118</f>
        <v>0</v>
      </c>
      <c r="O118" s="119"/>
      <c r="AZ118" s="129">
        <f>G118</f>
        <v>0</v>
      </c>
      <c r="CZ118" s="81">
        <v>1</v>
      </c>
    </row>
    <row r="119" spans="1:56" ht="12.75">
      <c r="A119" s="130"/>
      <c r="B119" s="131"/>
      <c r="C119" s="199" t="s">
        <v>3452</v>
      </c>
      <c r="D119" s="200"/>
      <c r="E119" s="134">
        <v>48.45</v>
      </c>
      <c r="F119" s="135"/>
      <c r="G119" s="136"/>
      <c r="H119" s="137"/>
      <c r="I119" s="132"/>
      <c r="J119" s="138"/>
      <c r="K119" s="132"/>
      <c r="M119" s="139" t="s">
        <v>3452</v>
      </c>
      <c r="O119" s="119"/>
      <c r="BD119" s="108" t="str">
        <f>C118</f>
        <v>Poplatek za uložení betonového odpadu na skládce</v>
      </c>
    </row>
    <row r="120" spans="1:56" ht="12.75">
      <c r="A120" s="130"/>
      <c r="B120" s="131"/>
      <c r="C120" s="199" t="s">
        <v>3453</v>
      </c>
      <c r="D120" s="200"/>
      <c r="E120" s="134">
        <v>12.825</v>
      </c>
      <c r="F120" s="135"/>
      <c r="G120" s="136"/>
      <c r="H120" s="137"/>
      <c r="I120" s="132"/>
      <c r="J120" s="138"/>
      <c r="K120" s="132"/>
      <c r="M120" s="139" t="s">
        <v>3453</v>
      </c>
      <c r="O120" s="119"/>
      <c r="BD120" s="108" t="str">
        <f>C119</f>
        <v>dlaždice: 48,45</v>
      </c>
    </row>
    <row r="121" spans="1:56" ht="12.75">
      <c r="A121" s="130"/>
      <c r="B121" s="131"/>
      <c r="C121" s="199" t="s">
        <v>3455</v>
      </c>
      <c r="D121" s="200"/>
      <c r="E121" s="134">
        <v>25.405</v>
      </c>
      <c r="F121" s="135"/>
      <c r="G121" s="136"/>
      <c r="H121" s="137"/>
      <c r="I121" s="132"/>
      <c r="J121" s="138"/>
      <c r="K121" s="132"/>
      <c r="M121" s="139" t="s">
        <v>3455</v>
      </c>
      <c r="O121" s="119"/>
      <c r="BD121" s="108" t="str">
        <f>C120</f>
        <v>beton: 12,825</v>
      </c>
    </row>
    <row r="122" spans="1:104" ht="22.5">
      <c r="A122" s="120">
        <v>59</v>
      </c>
      <c r="B122" s="121" t="s">
        <v>3460</v>
      </c>
      <c r="C122" s="122" t="s">
        <v>3461</v>
      </c>
      <c r="D122" s="123" t="s">
        <v>130</v>
      </c>
      <c r="E122" s="124">
        <v>18.012</v>
      </c>
      <c r="F122" s="125">
        <v>0</v>
      </c>
      <c r="G122" s="126">
        <f>E122*F122</f>
        <v>0</v>
      </c>
      <c r="H122" s="127">
        <v>0</v>
      </c>
      <c r="I122" s="128">
        <f>E122*H122</f>
        <v>0</v>
      </c>
      <c r="J122" s="127"/>
      <c r="K122" s="128">
        <f>E122*J122</f>
        <v>0</v>
      </c>
      <c r="O122" s="119"/>
      <c r="AZ122" s="129">
        <f>G122</f>
        <v>0</v>
      </c>
      <c r="CZ122" s="81">
        <v>1</v>
      </c>
    </row>
    <row r="123" spans="1:56" ht="12.75">
      <c r="A123" s="130"/>
      <c r="B123" s="131"/>
      <c r="C123" s="199" t="s">
        <v>3454</v>
      </c>
      <c r="D123" s="200"/>
      <c r="E123" s="134">
        <v>18.012</v>
      </c>
      <c r="F123" s="135"/>
      <c r="G123" s="136"/>
      <c r="H123" s="137"/>
      <c r="I123" s="132"/>
      <c r="J123" s="138"/>
      <c r="K123" s="132"/>
      <c r="M123" s="139" t="s">
        <v>3454</v>
      </c>
      <c r="O123" s="119"/>
      <c r="BD123" s="108" t="str">
        <f>C122</f>
        <v>Poplatek za uložení odpadu z asfaltových povrchů</v>
      </c>
    </row>
    <row r="124" spans="1:104" ht="22.5">
      <c r="A124" s="120">
        <v>60</v>
      </c>
      <c r="B124" s="121" t="s">
        <v>3462</v>
      </c>
      <c r="C124" s="122" t="s">
        <v>3463</v>
      </c>
      <c r="D124" s="123" t="s">
        <v>130</v>
      </c>
      <c r="E124" s="124">
        <v>58.045</v>
      </c>
      <c r="F124" s="125">
        <v>0</v>
      </c>
      <c r="G124" s="126">
        <f>E124*F124</f>
        <v>0</v>
      </c>
      <c r="H124" s="127">
        <v>0</v>
      </c>
      <c r="I124" s="128">
        <f>E124*H124</f>
        <v>0</v>
      </c>
      <c r="J124" s="127"/>
      <c r="K124" s="128">
        <f>E124*J124</f>
        <v>0</v>
      </c>
      <c r="O124" s="119"/>
      <c r="AZ124" s="129">
        <f>G124</f>
        <v>0</v>
      </c>
      <c r="CZ124" s="81">
        <v>1</v>
      </c>
    </row>
    <row r="125" spans="1:56" ht="12.75">
      <c r="A125" s="130"/>
      <c r="B125" s="131"/>
      <c r="C125" s="199" t="s">
        <v>3447</v>
      </c>
      <c r="D125" s="200"/>
      <c r="E125" s="134">
        <v>58.045</v>
      </c>
      <c r="F125" s="135"/>
      <c r="G125" s="136"/>
      <c r="H125" s="137"/>
      <c r="I125" s="132"/>
      <c r="J125" s="138"/>
      <c r="K125" s="132"/>
      <c r="M125" s="139" t="s">
        <v>3447</v>
      </c>
      <c r="O125" s="119"/>
      <c r="BD125" s="108" t="str">
        <f>C124</f>
        <v>Poplatek za uložení odpadu z kameniva na skládce</v>
      </c>
    </row>
    <row r="126" spans="1:58" ht="12.75">
      <c r="A126" s="140" t="s">
        <v>51</v>
      </c>
      <c r="B126" s="141" t="s">
        <v>1700</v>
      </c>
      <c r="C126" s="142" t="s">
        <v>1701</v>
      </c>
      <c r="D126" s="143"/>
      <c r="E126" s="144"/>
      <c r="F126" s="144"/>
      <c r="G126" s="145">
        <f>SUM(G108:G125)</f>
        <v>0</v>
      </c>
      <c r="H126" s="146"/>
      <c r="I126" s="145">
        <f>SUM(I108:I125)</f>
        <v>0</v>
      </c>
      <c r="J126" s="147"/>
      <c r="K126" s="145">
        <f>SUM(K108:K125)</f>
        <v>0</v>
      </c>
      <c r="O126" s="119"/>
      <c r="X126" s="129">
        <f>K126</f>
        <v>0</v>
      </c>
      <c r="Y126" s="129">
        <f>I126</f>
        <v>0</v>
      </c>
      <c r="Z126" s="129">
        <f>G126</f>
        <v>0</v>
      </c>
      <c r="BA126" s="148"/>
      <c r="BB126" s="148"/>
      <c r="BC126" s="148"/>
      <c r="BD126" s="148"/>
      <c r="BE126" s="148"/>
      <c r="BF126" s="148"/>
    </row>
    <row r="127" spans="1:15" ht="14.25" customHeight="1">
      <c r="A127" s="109" t="s">
        <v>46</v>
      </c>
      <c r="B127" s="110" t="s">
        <v>1001</v>
      </c>
      <c r="C127" s="111" t="s">
        <v>1002</v>
      </c>
      <c r="D127" s="112"/>
      <c r="E127" s="113"/>
      <c r="F127" s="113"/>
      <c r="G127" s="114"/>
      <c r="H127" s="115"/>
      <c r="I127" s="116"/>
      <c r="J127" s="117"/>
      <c r="K127" s="118"/>
      <c r="O127" s="119"/>
    </row>
    <row r="128" spans="1:104" ht="22.5">
      <c r="A128" s="120">
        <v>61</v>
      </c>
      <c r="B128" s="121" t="s">
        <v>3464</v>
      </c>
      <c r="C128" s="122" t="s">
        <v>3465</v>
      </c>
      <c r="D128" s="123" t="s">
        <v>130</v>
      </c>
      <c r="E128" s="124">
        <v>194.81</v>
      </c>
      <c r="F128" s="125">
        <v>0</v>
      </c>
      <c r="G128" s="126">
        <f>E128*F128</f>
        <v>0</v>
      </c>
      <c r="H128" s="127">
        <v>0</v>
      </c>
      <c r="I128" s="128">
        <f>E128*H128</f>
        <v>0</v>
      </c>
      <c r="J128" s="127"/>
      <c r="K128" s="128">
        <f>E128*J128</f>
        <v>0</v>
      </c>
      <c r="O128" s="119"/>
      <c r="AZ128" s="129">
        <f>G128</f>
        <v>0</v>
      </c>
      <c r="CZ128" s="81">
        <v>1</v>
      </c>
    </row>
    <row r="129" spans="1:58" ht="12.75">
      <c r="A129" s="140" t="s">
        <v>51</v>
      </c>
      <c r="B129" s="141" t="s">
        <v>1001</v>
      </c>
      <c r="C129" s="142" t="s">
        <v>1002</v>
      </c>
      <c r="D129" s="143"/>
      <c r="E129" s="144"/>
      <c r="F129" s="144"/>
      <c r="G129" s="145">
        <f>SUM(G127:G128)</f>
        <v>0</v>
      </c>
      <c r="H129" s="146"/>
      <c r="I129" s="145">
        <f>SUM(I127:I128)</f>
        <v>0</v>
      </c>
      <c r="J129" s="147"/>
      <c r="K129" s="145">
        <f>SUM(K127:K128)</f>
        <v>0</v>
      </c>
      <c r="O129" s="119"/>
      <c r="X129" s="129">
        <f>K129</f>
        <v>0</v>
      </c>
      <c r="Y129" s="129">
        <f>I129</f>
        <v>0</v>
      </c>
      <c r="Z129" s="129">
        <f>G129</f>
        <v>0</v>
      </c>
      <c r="BA129" s="148"/>
      <c r="BB129" s="148"/>
      <c r="BC129" s="148"/>
      <c r="BD129" s="148"/>
      <c r="BE129" s="148"/>
      <c r="BF129" s="148"/>
    </row>
    <row r="130" spans="1:58" ht="12.75">
      <c r="A130" s="149" t="s">
        <v>29</v>
      </c>
      <c r="B130" s="150" t="s">
        <v>52</v>
      </c>
      <c r="C130" s="151"/>
      <c r="D130" s="152"/>
      <c r="E130" s="153"/>
      <c r="F130" s="153"/>
      <c r="G130" s="154">
        <f>SUM(Z7:Z130)</f>
        <v>0</v>
      </c>
      <c r="H130" s="155"/>
      <c r="I130" s="154">
        <f>SUM(Y7:Y130)</f>
        <v>0</v>
      </c>
      <c r="J130" s="155"/>
      <c r="K130" s="154">
        <f>SUM(X7:X130)</f>
        <v>0</v>
      </c>
      <c r="O130" s="119"/>
      <c r="BA130" s="148"/>
      <c r="BB130" s="148"/>
      <c r="BC130" s="148"/>
      <c r="BD130" s="148"/>
      <c r="BE130" s="148"/>
      <c r="BF130" s="148"/>
    </row>
    <row r="131" ht="12.75">
      <c r="E131" s="81"/>
    </row>
    <row r="132" spans="1:5" ht="12.75">
      <c r="A132" s="156" t="s">
        <v>31</v>
      </c>
      <c r="E132" s="81"/>
    </row>
    <row r="133" spans="1:7" ht="117.75" customHeight="1">
      <c r="A133" s="196"/>
      <c r="B133" s="197"/>
      <c r="C133" s="197"/>
      <c r="D133" s="197"/>
      <c r="E133" s="197"/>
      <c r="F133" s="197"/>
      <c r="G133" s="198"/>
    </row>
    <row r="134" ht="12.75">
      <c r="E134" s="81"/>
    </row>
    <row r="135" ht="12.75">
      <c r="E135" s="81"/>
    </row>
    <row r="136" ht="12.75">
      <c r="E136" s="81"/>
    </row>
    <row r="137" ht="12.75">
      <c r="E137" s="81"/>
    </row>
    <row r="138" ht="12.75">
      <c r="E138" s="81"/>
    </row>
    <row r="139" ht="12.75">
      <c r="E139" s="81"/>
    </row>
    <row r="140" ht="12.75">
      <c r="E140" s="81"/>
    </row>
    <row r="141" ht="12.75">
      <c r="E141" s="81"/>
    </row>
    <row r="142" ht="12.75">
      <c r="E142" s="81"/>
    </row>
    <row r="143" ht="12.75">
      <c r="E143" s="81"/>
    </row>
    <row r="144" ht="12.75">
      <c r="E144" s="81"/>
    </row>
    <row r="145" ht="12.75">
      <c r="E145" s="81"/>
    </row>
    <row r="146" ht="12.75">
      <c r="E146" s="81"/>
    </row>
    <row r="147" ht="12.75">
      <c r="E147" s="81"/>
    </row>
    <row r="148" ht="12.75">
      <c r="E148" s="81"/>
    </row>
    <row r="149" ht="12.75"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spans="1:7" ht="12.75">
      <c r="A154" s="138"/>
      <c r="B154" s="138"/>
      <c r="C154" s="138"/>
      <c r="D154" s="138"/>
      <c r="E154" s="138"/>
      <c r="F154" s="138"/>
      <c r="G154" s="138"/>
    </row>
    <row r="155" spans="1:7" ht="12.75">
      <c r="A155" s="138"/>
      <c r="B155" s="138"/>
      <c r="C155" s="138"/>
      <c r="D155" s="138"/>
      <c r="E155" s="138"/>
      <c r="F155" s="138"/>
      <c r="G155" s="138"/>
    </row>
    <row r="156" spans="1:7" ht="12.75">
      <c r="A156" s="138"/>
      <c r="B156" s="138"/>
      <c r="C156" s="138"/>
      <c r="D156" s="138"/>
      <c r="E156" s="138"/>
      <c r="F156" s="138"/>
      <c r="G156" s="138"/>
    </row>
    <row r="157" spans="1:7" ht="12.75">
      <c r="A157" s="138"/>
      <c r="B157" s="138"/>
      <c r="C157" s="138"/>
      <c r="D157" s="138"/>
      <c r="E157" s="138"/>
      <c r="F157" s="138"/>
      <c r="G157" s="138"/>
    </row>
    <row r="158" ht="12.75">
      <c r="E158" s="81"/>
    </row>
    <row r="159" ht="12.75">
      <c r="E159" s="81"/>
    </row>
    <row r="160" ht="12.75">
      <c r="E160" s="81"/>
    </row>
    <row r="161" ht="12.75">
      <c r="E161" s="81"/>
    </row>
    <row r="162" ht="12.75">
      <c r="E162" s="81"/>
    </row>
    <row r="163" ht="12.75">
      <c r="E163" s="81"/>
    </row>
    <row r="164" ht="12.75">
      <c r="E164" s="81"/>
    </row>
    <row r="165" ht="12.75">
      <c r="E165" s="81"/>
    </row>
    <row r="166" ht="12.75">
      <c r="E166" s="81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ht="12.75">
      <c r="E184" s="81"/>
    </row>
    <row r="185" ht="12.75">
      <c r="E185" s="81"/>
    </row>
    <row r="186" ht="12.75">
      <c r="E186" s="81"/>
    </row>
    <row r="187" ht="12.75">
      <c r="E187" s="81"/>
    </row>
    <row r="188" ht="12.75">
      <c r="E188" s="81"/>
    </row>
    <row r="189" spans="1:2" ht="12.75">
      <c r="A189" s="157"/>
      <c r="B189" s="157"/>
    </row>
    <row r="190" spans="1:7" ht="12.75">
      <c r="A190" s="138"/>
      <c r="B190" s="138"/>
      <c r="C190" s="158"/>
      <c r="D190" s="158"/>
      <c r="E190" s="159"/>
      <c r="F190" s="158"/>
      <c r="G190" s="160"/>
    </row>
    <row r="191" spans="1:7" ht="12.75">
      <c r="A191" s="161"/>
      <c r="B191" s="161"/>
      <c r="C191" s="138"/>
      <c r="D191" s="138"/>
      <c r="E191" s="162"/>
      <c r="F191" s="138"/>
      <c r="G191" s="138"/>
    </row>
    <row r="192" spans="1:7" ht="12.75">
      <c r="A192" s="138"/>
      <c r="B192" s="138"/>
      <c r="C192" s="138"/>
      <c r="D192" s="138"/>
      <c r="E192" s="162"/>
      <c r="F192" s="138"/>
      <c r="G192" s="138"/>
    </row>
    <row r="193" spans="1:7" ht="12.75">
      <c r="A193" s="138"/>
      <c r="B193" s="138"/>
      <c r="C193" s="138"/>
      <c r="D193" s="138"/>
      <c r="E193" s="162"/>
      <c r="F193" s="138"/>
      <c r="G193" s="138"/>
    </row>
    <row r="194" spans="1:7" ht="12.75">
      <c r="A194" s="138"/>
      <c r="B194" s="138"/>
      <c r="C194" s="138"/>
      <c r="D194" s="138"/>
      <c r="E194" s="162"/>
      <c r="F194" s="138"/>
      <c r="G194" s="138"/>
    </row>
    <row r="195" spans="1:7" ht="12.75">
      <c r="A195" s="138"/>
      <c r="B195" s="138"/>
      <c r="C195" s="138"/>
      <c r="D195" s="138"/>
      <c r="E195" s="162"/>
      <c r="F195" s="138"/>
      <c r="G195" s="138"/>
    </row>
    <row r="196" spans="1:7" ht="12.75">
      <c r="A196" s="138"/>
      <c r="B196" s="138"/>
      <c r="C196" s="138"/>
      <c r="D196" s="138"/>
      <c r="E196" s="162"/>
      <c r="F196" s="138"/>
      <c r="G196" s="138"/>
    </row>
    <row r="197" spans="1:7" ht="12.75">
      <c r="A197" s="138"/>
      <c r="B197" s="138"/>
      <c r="C197" s="138"/>
      <c r="D197" s="138"/>
      <c r="E197" s="162"/>
      <c r="F197" s="138"/>
      <c r="G197" s="138"/>
    </row>
    <row r="198" spans="1:7" ht="12.75">
      <c r="A198" s="138"/>
      <c r="B198" s="138"/>
      <c r="C198" s="138"/>
      <c r="D198" s="138"/>
      <c r="E198" s="162"/>
      <c r="F198" s="138"/>
      <c r="G198" s="138"/>
    </row>
    <row r="199" spans="1:7" ht="12.75">
      <c r="A199" s="138"/>
      <c r="B199" s="138"/>
      <c r="C199" s="138"/>
      <c r="D199" s="138"/>
      <c r="E199" s="162"/>
      <c r="F199" s="138"/>
      <c r="G199" s="138"/>
    </row>
    <row r="200" spans="1:7" ht="12.75">
      <c r="A200" s="138"/>
      <c r="B200" s="138"/>
      <c r="C200" s="138"/>
      <c r="D200" s="138"/>
      <c r="E200" s="162"/>
      <c r="F200" s="138"/>
      <c r="G200" s="138"/>
    </row>
    <row r="201" spans="1:7" ht="12.75">
      <c r="A201" s="138"/>
      <c r="B201" s="138"/>
      <c r="C201" s="138"/>
      <c r="D201" s="138"/>
      <c r="E201" s="162"/>
      <c r="F201" s="138"/>
      <c r="G201" s="138"/>
    </row>
    <row r="202" spans="1:7" ht="12.75">
      <c r="A202" s="138"/>
      <c r="B202" s="138"/>
      <c r="C202" s="138"/>
      <c r="D202" s="138"/>
      <c r="E202" s="162"/>
      <c r="F202" s="138"/>
      <c r="G202" s="138"/>
    </row>
    <row r="203" spans="1:7" ht="12.75">
      <c r="A203" s="138"/>
      <c r="B203" s="138"/>
      <c r="C203" s="138"/>
      <c r="D203" s="138"/>
      <c r="E203" s="162"/>
      <c r="F203" s="138"/>
      <c r="G203" s="138"/>
    </row>
  </sheetData>
  <sheetProtection password="C7B2" sheet="1"/>
  <mergeCells count="54">
    <mergeCell ref="C120:D120"/>
    <mergeCell ref="C121:D121"/>
    <mergeCell ref="C123:D123"/>
    <mergeCell ref="C125:D125"/>
    <mergeCell ref="C103:D103"/>
    <mergeCell ref="C105:D105"/>
    <mergeCell ref="C110:D110"/>
    <mergeCell ref="C113:D113"/>
    <mergeCell ref="C114:D114"/>
    <mergeCell ref="C115:D115"/>
    <mergeCell ref="C116:D116"/>
    <mergeCell ref="C119:D119"/>
    <mergeCell ref="C94:D94"/>
    <mergeCell ref="C95:D95"/>
    <mergeCell ref="C100:D100"/>
    <mergeCell ref="C61:D61"/>
    <mergeCell ref="C63:D63"/>
    <mergeCell ref="C65:D65"/>
    <mergeCell ref="C67:D67"/>
    <mergeCell ref="C69:D69"/>
    <mergeCell ref="C71:D71"/>
    <mergeCell ref="C73:D73"/>
    <mergeCell ref="C75:D75"/>
    <mergeCell ref="C77:D77"/>
    <mergeCell ref="C78:D78"/>
    <mergeCell ref="C82:D82"/>
    <mergeCell ref="C88:D88"/>
    <mergeCell ref="C93:D93"/>
    <mergeCell ref="C45:D45"/>
    <mergeCell ref="C46:D46"/>
    <mergeCell ref="C48:D48"/>
    <mergeCell ref="C51:D51"/>
    <mergeCell ref="C55:D55"/>
    <mergeCell ref="C32:D32"/>
    <mergeCell ref="C34:D34"/>
    <mergeCell ref="C36:D36"/>
    <mergeCell ref="C40:D40"/>
    <mergeCell ref="C43:D43"/>
    <mergeCell ref="C29:D29"/>
    <mergeCell ref="A1:G1"/>
    <mergeCell ref="A133:G133"/>
    <mergeCell ref="C10:D10"/>
    <mergeCell ref="C12:D12"/>
    <mergeCell ref="C13:D13"/>
    <mergeCell ref="C15:D15"/>
    <mergeCell ref="C16:D16"/>
    <mergeCell ref="C18:D18"/>
    <mergeCell ref="C19:D19"/>
    <mergeCell ref="C21:D21"/>
    <mergeCell ref="C23:D23"/>
    <mergeCell ref="C25:D25"/>
    <mergeCell ref="C27:D27"/>
    <mergeCell ref="C57:D57"/>
    <mergeCell ref="C30:D30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7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3478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3478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1695</v>
      </c>
      <c r="C7" s="111" t="s">
        <v>1696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1958</v>
      </c>
      <c r="C8" s="122" t="s">
        <v>3469</v>
      </c>
      <c r="D8" s="123" t="s">
        <v>185</v>
      </c>
      <c r="E8" s="124">
        <v>45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4</v>
      </c>
    </row>
    <row r="9" spans="1:104" ht="12.75">
      <c r="A9" s="120">
        <v>2</v>
      </c>
      <c r="B9" s="121" t="s">
        <v>1959</v>
      </c>
      <c r="C9" s="122" t="s">
        <v>3470</v>
      </c>
      <c r="D9" s="123" t="s">
        <v>185</v>
      </c>
      <c r="E9" s="124">
        <v>22</v>
      </c>
      <c r="F9" s="125">
        <v>0</v>
      </c>
      <c r="G9" s="126">
        <f>E9*F9</f>
        <v>0</v>
      </c>
      <c r="H9" s="127">
        <v>0</v>
      </c>
      <c r="I9" s="128">
        <f>E9*H9</f>
        <v>0</v>
      </c>
      <c r="J9" s="127"/>
      <c r="K9" s="128">
        <f>E9*J9</f>
        <v>0</v>
      </c>
      <c r="O9" s="119"/>
      <c r="AZ9" s="129">
        <f>G9</f>
        <v>0</v>
      </c>
      <c r="CZ9" s="81">
        <v>4</v>
      </c>
    </row>
    <row r="10" spans="1:104" ht="12.75">
      <c r="A10" s="120">
        <v>3</v>
      </c>
      <c r="B10" s="121" t="s">
        <v>1960</v>
      </c>
      <c r="C10" s="122" t="s">
        <v>3471</v>
      </c>
      <c r="D10" s="123" t="s">
        <v>185</v>
      </c>
      <c r="E10" s="124">
        <v>27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/>
      <c r="K10" s="128">
        <f>E10*J10</f>
        <v>0</v>
      </c>
      <c r="O10" s="119"/>
      <c r="AZ10" s="129">
        <f>G10</f>
        <v>0</v>
      </c>
      <c r="CZ10" s="81">
        <v>4</v>
      </c>
    </row>
    <row r="11" spans="1:104" ht="12.75">
      <c r="A11" s="120">
        <v>4</v>
      </c>
      <c r="B11" s="121" t="s">
        <v>1962</v>
      </c>
      <c r="C11" s="122" t="s">
        <v>3472</v>
      </c>
      <c r="D11" s="123" t="s">
        <v>185</v>
      </c>
      <c r="E11" s="124">
        <v>5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/>
      <c r="K11" s="128">
        <f>E11*J11</f>
        <v>0</v>
      </c>
      <c r="O11" s="119"/>
      <c r="AZ11" s="129">
        <f>G11</f>
        <v>0</v>
      </c>
      <c r="CZ11" s="81">
        <v>4</v>
      </c>
    </row>
    <row r="12" spans="1:104" ht="12.75">
      <c r="A12" s="120">
        <v>5</v>
      </c>
      <c r="B12" s="121" t="s">
        <v>1964</v>
      </c>
      <c r="C12" s="122" t="s">
        <v>3473</v>
      </c>
      <c r="D12" s="123" t="s">
        <v>2491</v>
      </c>
      <c r="E12" s="124">
        <v>1</v>
      </c>
      <c r="F12" s="125">
        <v>0</v>
      </c>
      <c r="G12" s="126">
        <f>E12*F12</f>
        <v>0</v>
      </c>
      <c r="H12" s="127">
        <v>0</v>
      </c>
      <c r="I12" s="128">
        <f>E12*H12</f>
        <v>0</v>
      </c>
      <c r="J12" s="127"/>
      <c r="K12" s="128">
        <f>E12*J12</f>
        <v>0</v>
      </c>
      <c r="O12" s="119"/>
      <c r="AZ12" s="129">
        <f>G12</f>
        <v>0</v>
      </c>
      <c r="CZ12" s="81">
        <v>4</v>
      </c>
    </row>
    <row r="13" spans="1:15" ht="12.75">
      <c r="A13" s="130"/>
      <c r="B13" s="131"/>
      <c r="C13" s="192" t="s">
        <v>3474</v>
      </c>
      <c r="D13" s="193"/>
      <c r="E13" s="193"/>
      <c r="F13" s="193"/>
      <c r="G13" s="194"/>
      <c r="I13" s="132"/>
      <c r="K13" s="132"/>
      <c r="L13" s="133" t="s">
        <v>3474</v>
      </c>
      <c r="O13" s="119"/>
    </row>
    <row r="14" spans="1:104" ht="12.75">
      <c r="A14" s="120">
        <v>6</v>
      </c>
      <c r="B14" s="121" t="s">
        <v>1966</v>
      </c>
      <c r="C14" s="122" t="s">
        <v>3475</v>
      </c>
      <c r="D14" s="123" t="s">
        <v>2491</v>
      </c>
      <c r="E14" s="124">
        <v>1</v>
      </c>
      <c r="F14" s="125">
        <v>0</v>
      </c>
      <c r="G14" s="126">
        <f>E14*F14</f>
        <v>0</v>
      </c>
      <c r="H14" s="127">
        <v>0</v>
      </c>
      <c r="I14" s="128">
        <f>E14*H14</f>
        <v>0</v>
      </c>
      <c r="J14" s="127"/>
      <c r="K14" s="128">
        <f>E14*J14</f>
        <v>0</v>
      </c>
      <c r="O14" s="119"/>
      <c r="AZ14" s="129">
        <f>G14</f>
        <v>0</v>
      </c>
      <c r="CZ14" s="81">
        <v>4</v>
      </c>
    </row>
    <row r="15" spans="1:15" ht="12.75">
      <c r="A15" s="130"/>
      <c r="B15" s="131"/>
      <c r="C15" s="192" t="s">
        <v>3474</v>
      </c>
      <c r="D15" s="193"/>
      <c r="E15" s="193"/>
      <c r="F15" s="193"/>
      <c r="G15" s="194"/>
      <c r="I15" s="132"/>
      <c r="K15" s="132"/>
      <c r="L15" s="133" t="s">
        <v>3474</v>
      </c>
      <c r="O15" s="119"/>
    </row>
    <row r="16" spans="1:104" ht="12.75">
      <c r="A16" s="120">
        <v>7</v>
      </c>
      <c r="B16" s="121" t="s">
        <v>1968</v>
      </c>
      <c r="C16" s="122" t="s">
        <v>2823</v>
      </c>
      <c r="D16" s="123" t="s">
        <v>1931</v>
      </c>
      <c r="E16" s="124">
        <v>1</v>
      </c>
      <c r="F16" s="125">
        <v>0</v>
      </c>
      <c r="G16" s="126">
        <f aca="true" t="shared" si="0" ref="G16:G26">E16*F16</f>
        <v>0</v>
      </c>
      <c r="H16" s="127">
        <v>0</v>
      </c>
      <c r="I16" s="128">
        <f aca="true" t="shared" si="1" ref="I16:I26">E16*H16</f>
        <v>0</v>
      </c>
      <c r="J16" s="127"/>
      <c r="K16" s="128">
        <f aca="true" t="shared" si="2" ref="K16:K26">E16*J16</f>
        <v>0</v>
      </c>
      <c r="O16" s="119"/>
      <c r="AZ16" s="129">
        <f aca="true" t="shared" si="3" ref="AZ16:AZ26">G16</f>
        <v>0</v>
      </c>
      <c r="CZ16" s="81">
        <v>4</v>
      </c>
    </row>
    <row r="17" spans="1:104" ht="12.75">
      <c r="A17" s="120">
        <v>8</v>
      </c>
      <c r="B17" s="121" t="s">
        <v>1970</v>
      </c>
      <c r="C17" s="122" t="s">
        <v>2786</v>
      </c>
      <c r="D17" s="123" t="s">
        <v>1931</v>
      </c>
      <c r="E17" s="124">
        <v>1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4</v>
      </c>
    </row>
    <row r="18" spans="1:104" ht="12.75">
      <c r="A18" s="120">
        <v>9</v>
      </c>
      <c r="B18" s="121" t="s">
        <v>1972</v>
      </c>
      <c r="C18" s="122" t="s">
        <v>2612</v>
      </c>
      <c r="D18" s="123" t="s">
        <v>2491</v>
      </c>
      <c r="E18" s="124">
        <v>1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4</v>
      </c>
    </row>
    <row r="19" spans="1:104" ht="12.75">
      <c r="A19" s="120">
        <v>10</v>
      </c>
      <c r="B19" s="121" t="s">
        <v>1976</v>
      </c>
      <c r="C19" s="122" t="s">
        <v>2614</v>
      </c>
      <c r="D19" s="123" t="s">
        <v>1720</v>
      </c>
      <c r="E19" s="124">
        <v>12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4</v>
      </c>
    </row>
    <row r="20" spans="1:104" ht="12.75">
      <c r="A20" s="120">
        <v>11</v>
      </c>
      <c r="B20" s="121" t="s">
        <v>1977</v>
      </c>
      <c r="C20" s="122" t="s">
        <v>2618</v>
      </c>
      <c r="D20" s="123" t="s">
        <v>1720</v>
      </c>
      <c r="E20" s="124">
        <v>8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4</v>
      </c>
    </row>
    <row r="21" spans="1:104" ht="12.75">
      <c r="A21" s="120">
        <v>12</v>
      </c>
      <c r="B21" s="121" t="s">
        <v>2778</v>
      </c>
      <c r="C21" s="122" t="s">
        <v>2779</v>
      </c>
      <c r="D21" s="123" t="s">
        <v>2780</v>
      </c>
      <c r="E21" s="124">
        <v>1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4</v>
      </c>
    </row>
    <row r="22" spans="1:104" ht="12.75">
      <c r="A22" s="120">
        <v>13</v>
      </c>
      <c r="B22" s="121" t="s">
        <v>2794</v>
      </c>
      <c r="C22" s="122" t="s">
        <v>3469</v>
      </c>
      <c r="D22" s="123" t="s">
        <v>185</v>
      </c>
      <c r="E22" s="124">
        <v>45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3</v>
      </c>
    </row>
    <row r="23" spans="1:104" ht="12.75">
      <c r="A23" s="120">
        <v>14</v>
      </c>
      <c r="B23" s="121" t="s">
        <v>2795</v>
      </c>
      <c r="C23" s="122" t="s">
        <v>3470</v>
      </c>
      <c r="D23" s="123" t="s">
        <v>185</v>
      </c>
      <c r="E23" s="124">
        <v>22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3</v>
      </c>
    </row>
    <row r="24" spans="1:104" ht="12.75">
      <c r="A24" s="120">
        <v>15</v>
      </c>
      <c r="B24" s="121" t="s">
        <v>2796</v>
      </c>
      <c r="C24" s="122" t="s">
        <v>3471</v>
      </c>
      <c r="D24" s="123" t="s">
        <v>185</v>
      </c>
      <c r="E24" s="124">
        <v>27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3</v>
      </c>
    </row>
    <row r="25" spans="1:104" ht="12.75">
      <c r="A25" s="120">
        <v>16</v>
      </c>
      <c r="B25" s="121" t="s">
        <v>2797</v>
      </c>
      <c r="C25" s="122" t="s">
        <v>3472</v>
      </c>
      <c r="D25" s="123" t="s">
        <v>185</v>
      </c>
      <c r="E25" s="124">
        <v>5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3</v>
      </c>
    </row>
    <row r="26" spans="1:104" ht="12.75">
      <c r="A26" s="120">
        <v>17</v>
      </c>
      <c r="B26" s="121" t="s">
        <v>2798</v>
      </c>
      <c r="C26" s="122" t="s">
        <v>3473</v>
      </c>
      <c r="D26" s="123" t="s">
        <v>2491</v>
      </c>
      <c r="E26" s="124">
        <v>1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3</v>
      </c>
    </row>
    <row r="27" spans="1:15" ht="12.75">
      <c r="A27" s="130"/>
      <c r="B27" s="131"/>
      <c r="C27" s="192" t="s">
        <v>3474</v>
      </c>
      <c r="D27" s="193"/>
      <c r="E27" s="193"/>
      <c r="F27" s="193"/>
      <c r="G27" s="194"/>
      <c r="I27" s="132"/>
      <c r="K27" s="132"/>
      <c r="L27" s="133" t="s">
        <v>3474</v>
      </c>
      <c r="O27" s="119"/>
    </row>
    <row r="28" spans="1:104" ht="12.75">
      <c r="A28" s="120">
        <v>18</v>
      </c>
      <c r="B28" s="121" t="s">
        <v>2799</v>
      </c>
      <c r="C28" s="122" t="s">
        <v>3475</v>
      </c>
      <c r="D28" s="123" t="s">
        <v>2491</v>
      </c>
      <c r="E28" s="124">
        <v>1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/>
      <c r="K28" s="128">
        <f>E28*J28</f>
        <v>0</v>
      </c>
      <c r="O28" s="119"/>
      <c r="AZ28" s="129">
        <f>G28</f>
        <v>0</v>
      </c>
      <c r="CZ28" s="81">
        <v>3</v>
      </c>
    </row>
    <row r="29" spans="1:15" ht="12.75">
      <c r="A29" s="130"/>
      <c r="B29" s="131"/>
      <c r="C29" s="192" t="s">
        <v>3474</v>
      </c>
      <c r="D29" s="193"/>
      <c r="E29" s="193"/>
      <c r="F29" s="193"/>
      <c r="G29" s="194"/>
      <c r="I29" s="132"/>
      <c r="K29" s="132"/>
      <c r="L29" s="133" t="s">
        <v>3474</v>
      </c>
      <c r="O29" s="119"/>
    </row>
    <row r="30" spans="1:104" ht="12.75">
      <c r="A30" s="120">
        <v>19</v>
      </c>
      <c r="B30" s="121" t="s">
        <v>2800</v>
      </c>
      <c r="C30" s="122" t="s">
        <v>2823</v>
      </c>
      <c r="D30" s="123" t="s">
        <v>1931</v>
      </c>
      <c r="E30" s="124">
        <v>1</v>
      </c>
      <c r="F30" s="125">
        <v>0</v>
      </c>
      <c r="G30" s="126">
        <f>E30*F30</f>
        <v>0</v>
      </c>
      <c r="H30" s="127">
        <v>0</v>
      </c>
      <c r="I30" s="128">
        <f>E30*H30</f>
        <v>0</v>
      </c>
      <c r="J30" s="127"/>
      <c r="K30" s="128">
        <f>E30*J30</f>
        <v>0</v>
      </c>
      <c r="O30" s="119"/>
      <c r="AZ30" s="129">
        <f>G30</f>
        <v>0</v>
      </c>
      <c r="CZ30" s="81">
        <v>3</v>
      </c>
    </row>
    <row r="31" spans="1:104" ht="12.75">
      <c r="A31" s="120">
        <v>20</v>
      </c>
      <c r="B31" s="121" t="s">
        <v>2801</v>
      </c>
      <c r="C31" s="122" t="s">
        <v>2786</v>
      </c>
      <c r="D31" s="123" t="s">
        <v>1931</v>
      </c>
      <c r="E31" s="124">
        <v>1</v>
      </c>
      <c r="F31" s="125">
        <v>0</v>
      </c>
      <c r="G31" s="126">
        <f>E31*F31</f>
        <v>0</v>
      </c>
      <c r="H31" s="127">
        <v>0</v>
      </c>
      <c r="I31" s="128">
        <f>E31*H31</f>
        <v>0</v>
      </c>
      <c r="J31" s="127"/>
      <c r="K31" s="128">
        <f>E31*J31</f>
        <v>0</v>
      </c>
      <c r="O31" s="119"/>
      <c r="AZ31" s="129">
        <f>G31</f>
        <v>0</v>
      </c>
      <c r="CZ31" s="81">
        <v>3</v>
      </c>
    </row>
    <row r="32" spans="1:104" ht="12.75">
      <c r="A32" s="120">
        <v>21</v>
      </c>
      <c r="B32" s="121" t="s">
        <v>2771</v>
      </c>
      <c r="C32" s="122" t="s">
        <v>2772</v>
      </c>
      <c r="D32" s="123" t="s">
        <v>57</v>
      </c>
      <c r="E32" s="124">
        <v>1</v>
      </c>
      <c r="F32" s="125">
        <v>0</v>
      </c>
      <c r="G32" s="126">
        <f>E32*F32</f>
        <v>0</v>
      </c>
      <c r="H32" s="127">
        <v>0</v>
      </c>
      <c r="I32" s="128">
        <f>E32*H32</f>
        <v>0</v>
      </c>
      <c r="J32" s="127"/>
      <c r="K32" s="128">
        <f>E32*J32</f>
        <v>0</v>
      </c>
      <c r="O32" s="119"/>
      <c r="AZ32" s="129">
        <f>G32</f>
        <v>0</v>
      </c>
      <c r="CZ32" s="81">
        <v>3</v>
      </c>
    </row>
    <row r="33" spans="1:58" ht="12.75">
      <c r="A33" s="140" t="s">
        <v>51</v>
      </c>
      <c r="B33" s="141" t="s">
        <v>1695</v>
      </c>
      <c r="C33" s="142" t="s">
        <v>1696</v>
      </c>
      <c r="D33" s="143"/>
      <c r="E33" s="144"/>
      <c r="F33" s="144"/>
      <c r="G33" s="145">
        <f>SUM(G7:G32)</f>
        <v>0</v>
      </c>
      <c r="H33" s="146"/>
      <c r="I33" s="145">
        <f>SUM(I7:I32)</f>
        <v>0</v>
      </c>
      <c r="J33" s="147"/>
      <c r="K33" s="145">
        <f>SUM(K7:K32)</f>
        <v>0</v>
      </c>
      <c r="O33" s="119"/>
      <c r="X33" s="129">
        <f>K33</f>
        <v>0</v>
      </c>
      <c r="Y33" s="129">
        <f>I33</f>
        <v>0</v>
      </c>
      <c r="Z33" s="129">
        <f>G33</f>
        <v>0</v>
      </c>
      <c r="BA33" s="148"/>
      <c r="BB33" s="148"/>
      <c r="BC33" s="148"/>
      <c r="BD33" s="148"/>
      <c r="BE33" s="148"/>
      <c r="BF33" s="148"/>
    </row>
    <row r="34" spans="1:58" ht="12.75">
      <c r="A34" s="149" t="s">
        <v>29</v>
      </c>
      <c r="B34" s="150" t="s">
        <v>52</v>
      </c>
      <c r="C34" s="151"/>
      <c r="D34" s="152"/>
      <c r="E34" s="153"/>
      <c r="F34" s="153"/>
      <c r="G34" s="154">
        <f>SUM(Z7:Z34)</f>
        <v>0</v>
      </c>
      <c r="H34" s="155"/>
      <c r="I34" s="154">
        <f>SUM(Y7:Y34)</f>
        <v>0</v>
      </c>
      <c r="J34" s="155"/>
      <c r="K34" s="154">
        <f>SUM(X7:X34)</f>
        <v>0</v>
      </c>
      <c r="O34" s="119"/>
      <c r="BA34" s="148"/>
      <c r="BB34" s="148"/>
      <c r="BC34" s="148"/>
      <c r="BD34" s="148"/>
      <c r="BE34" s="148"/>
      <c r="BF34" s="148"/>
    </row>
    <row r="35" ht="12.75">
      <c r="E35" s="81"/>
    </row>
    <row r="36" spans="1:5" ht="12.75">
      <c r="A36" s="156" t="s">
        <v>31</v>
      </c>
      <c r="E36" s="81"/>
    </row>
    <row r="37" spans="1:7" ht="117.75" customHeight="1">
      <c r="A37" s="196"/>
      <c r="B37" s="197"/>
      <c r="C37" s="197"/>
      <c r="D37" s="197"/>
      <c r="E37" s="197"/>
      <c r="F37" s="197"/>
      <c r="G37" s="198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spans="1:7" ht="12.75">
      <c r="A58" s="138"/>
      <c r="B58" s="138"/>
      <c r="C58" s="138"/>
      <c r="D58" s="138"/>
      <c r="E58" s="138"/>
      <c r="F58" s="138"/>
      <c r="G58" s="138"/>
    </row>
    <row r="59" spans="1:7" ht="12.75">
      <c r="A59" s="138"/>
      <c r="B59" s="138"/>
      <c r="C59" s="138"/>
      <c r="D59" s="138"/>
      <c r="E59" s="138"/>
      <c r="F59" s="138"/>
      <c r="G59" s="138"/>
    </row>
    <row r="60" spans="1:7" ht="12.75">
      <c r="A60" s="138"/>
      <c r="B60" s="138"/>
      <c r="C60" s="138"/>
      <c r="D60" s="138"/>
      <c r="E60" s="138"/>
      <c r="F60" s="138"/>
      <c r="G60" s="138"/>
    </row>
    <row r="61" spans="1:7" ht="12.75">
      <c r="A61" s="138"/>
      <c r="B61" s="138"/>
      <c r="C61" s="138"/>
      <c r="D61" s="138"/>
      <c r="E61" s="138"/>
      <c r="F61" s="138"/>
      <c r="G61" s="138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spans="1:2" ht="12.75">
      <c r="A93" s="157"/>
      <c r="B93" s="157"/>
    </row>
    <row r="94" spans="1:7" ht="12.75">
      <c r="A94" s="138"/>
      <c r="B94" s="138"/>
      <c r="C94" s="158"/>
      <c r="D94" s="158"/>
      <c r="E94" s="159"/>
      <c r="F94" s="158"/>
      <c r="G94" s="160"/>
    </row>
    <row r="95" spans="1:7" ht="12.75">
      <c r="A95" s="161"/>
      <c r="B95" s="161"/>
      <c r="C95" s="138"/>
      <c r="D95" s="138"/>
      <c r="E95" s="162"/>
      <c r="F95" s="138"/>
      <c r="G95" s="138"/>
    </row>
    <row r="96" spans="1:7" ht="12.75">
      <c r="A96" s="138"/>
      <c r="B96" s="138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  <row r="98" spans="1:7" ht="12.75">
      <c r="A98" s="138"/>
      <c r="B98" s="138"/>
      <c r="C98" s="138"/>
      <c r="D98" s="138"/>
      <c r="E98" s="162"/>
      <c r="F98" s="138"/>
      <c r="G98" s="138"/>
    </row>
    <row r="99" spans="1:7" ht="12.75">
      <c r="A99" s="138"/>
      <c r="B99" s="138"/>
      <c r="C99" s="138"/>
      <c r="D99" s="138"/>
      <c r="E99" s="162"/>
      <c r="F99" s="138"/>
      <c r="G99" s="138"/>
    </row>
    <row r="100" spans="1:7" ht="12.75">
      <c r="A100" s="138"/>
      <c r="B100" s="138"/>
      <c r="C100" s="138"/>
      <c r="D100" s="138"/>
      <c r="E100" s="162"/>
      <c r="F100" s="138"/>
      <c r="G100" s="138"/>
    </row>
    <row r="101" spans="1:7" ht="12.75">
      <c r="A101" s="138"/>
      <c r="B101" s="138"/>
      <c r="C101" s="138"/>
      <c r="D101" s="138"/>
      <c r="E101" s="162"/>
      <c r="F101" s="138"/>
      <c r="G101" s="138"/>
    </row>
    <row r="102" spans="1:7" ht="12.75">
      <c r="A102" s="138"/>
      <c r="B102" s="138"/>
      <c r="C102" s="138"/>
      <c r="D102" s="138"/>
      <c r="E102" s="162"/>
      <c r="F102" s="138"/>
      <c r="G102" s="138"/>
    </row>
    <row r="103" spans="1:7" ht="12.75">
      <c r="A103" s="138"/>
      <c r="B103" s="138"/>
      <c r="C103" s="138"/>
      <c r="D103" s="138"/>
      <c r="E103" s="162"/>
      <c r="F103" s="138"/>
      <c r="G103" s="138"/>
    </row>
    <row r="104" spans="1:7" ht="12.75">
      <c r="A104" s="138"/>
      <c r="B104" s="138"/>
      <c r="C104" s="138"/>
      <c r="D104" s="138"/>
      <c r="E104" s="162"/>
      <c r="F104" s="138"/>
      <c r="G104" s="138"/>
    </row>
    <row r="105" spans="1:7" ht="12.75">
      <c r="A105" s="138"/>
      <c r="B105" s="138"/>
      <c r="C105" s="138"/>
      <c r="D105" s="138"/>
      <c r="E105" s="162"/>
      <c r="F105" s="138"/>
      <c r="G105" s="138"/>
    </row>
    <row r="106" spans="1:7" ht="12.75">
      <c r="A106" s="138"/>
      <c r="B106" s="138"/>
      <c r="C106" s="138"/>
      <c r="D106" s="138"/>
      <c r="E106" s="162"/>
      <c r="F106" s="138"/>
      <c r="G106" s="138"/>
    </row>
    <row r="107" spans="1:7" ht="12.75">
      <c r="A107" s="138"/>
      <c r="B107" s="138"/>
      <c r="C107" s="138"/>
      <c r="D107" s="138"/>
      <c r="E107" s="162"/>
      <c r="F107" s="138"/>
      <c r="G107" s="138"/>
    </row>
  </sheetData>
  <sheetProtection password="C7B2" sheet="1"/>
  <mergeCells count="6">
    <mergeCell ref="A1:G1"/>
    <mergeCell ref="A37:G37"/>
    <mergeCell ref="C13:G13"/>
    <mergeCell ref="C15:G15"/>
    <mergeCell ref="C27:G27"/>
    <mergeCell ref="C29:G29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4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3490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3490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3106</v>
      </c>
      <c r="C7" s="111" t="s">
        <v>3107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1958</v>
      </c>
      <c r="C8" s="122" t="s">
        <v>3479</v>
      </c>
      <c r="D8" s="123" t="s">
        <v>1931</v>
      </c>
      <c r="E8" s="124">
        <v>1</v>
      </c>
      <c r="F8" s="125">
        <v>0</v>
      </c>
      <c r="G8" s="126">
        <f aca="true" t="shared" si="0" ref="G8:G29">E8*F8</f>
        <v>0</v>
      </c>
      <c r="H8" s="127">
        <v>0</v>
      </c>
      <c r="I8" s="128">
        <f aca="true" t="shared" si="1" ref="I8:I29">E8*H8</f>
        <v>0</v>
      </c>
      <c r="J8" s="127"/>
      <c r="K8" s="128">
        <f aca="true" t="shared" si="2" ref="K8:K29">E8*J8</f>
        <v>0</v>
      </c>
      <c r="O8" s="119"/>
      <c r="AZ8" s="129">
        <f aca="true" t="shared" si="3" ref="AZ8:AZ29">G8</f>
        <v>0</v>
      </c>
      <c r="CZ8" s="81">
        <v>4</v>
      </c>
    </row>
    <row r="9" spans="1:104" ht="12.75">
      <c r="A9" s="120">
        <v>2</v>
      </c>
      <c r="B9" s="121" t="s">
        <v>1959</v>
      </c>
      <c r="C9" s="122" t="s">
        <v>3480</v>
      </c>
      <c r="D9" s="123" t="s">
        <v>1931</v>
      </c>
      <c r="E9" s="124">
        <v>1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4</v>
      </c>
    </row>
    <row r="10" spans="1:104" ht="22.5">
      <c r="A10" s="120">
        <v>3</v>
      </c>
      <c r="B10" s="121" t="s">
        <v>1960</v>
      </c>
      <c r="C10" s="122" t="s">
        <v>3481</v>
      </c>
      <c r="D10" s="123" t="s">
        <v>1931</v>
      </c>
      <c r="E10" s="124">
        <v>1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4</v>
      </c>
    </row>
    <row r="11" spans="1:104" ht="12.75">
      <c r="A11" s="120">
        <v>4</v>
      </c>
      <c r="B11" s="121" t="s">
        <v>1962</v>
      </c>
      <c r="C11" s="122" t="s">
        <v>3482</v>
      </c>
      <c r="D11" s="123" t="s">
        <v>1931</v>
      </c>
      <c r="E11" s="124">
        <v>2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4</v>
      </c>
    </row>
    <row r="12" spans="1:104" ht="12.75">
      <c r="A12" s="120">
        <v>5</v>
      </c>
      <c r="B12" s="121" t="s">
        <v>1964</v>
      </c>
      <c r="C12" s="122" t="s">
        <v>3483</v>
      </c>
      <c r="D12" s="123" t="s">
        <v>1931</v>
      </c>
      <c r="E12" s="124">
        <v>1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4</v>
      </c>
    </row>
    <row r="13" spans="1:104" ht="12.75">
      <c r="A13" s="120">
        <v>6</v>
      </c>
      <c r="B13" s="121" t="s">
        <v>1966</v>
      </c>
      <c r="C13" s="122" t="s">
        <v>3109</v>
      </c>
      <c r="D13" s="123" t="s">
        <v>185</v>
      </c>
      <c r="E13" s="124">
        <v>35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4</v>
      </c>
    </row>
    <row r="14" spans="1:104" ht="12.75">
      <c r="A14" s="120">
        <v>7</v>
      </c>
      <c r="B14" s="121" t="s">
        <v>1970</v>
      </c>
      <c r="C14" s="122" t="s">
        <v>3484</v>
      </c>
      <c r="D14" s="123" t="s">
        <v>185</v>
      </c>
      <c r="E14" s="124">
        <v>40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4</v>
      </c>
    </row>
    <row r="15" spans="1:104" ht="12.75">
      <c r="A15" s="120">
        <v>8</v>
      </c>
      <c r="B15" s="121" t="s">
        <v>1972</v>
      </c>
      <c r="C15" s="122" t="s">
        <v>3485</v>
      </c>
      <c r="D15" s="123" t="s">
        <v>185</v>
      </c>
      <c r="E15" s="124">
        <v>48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4</v>
      </c>
    </row>
    <row r="16" spans="1:104" ht="12.75">
      <c r="A16" s="120">
        <v>9</v>
      </c>
      <c r="B16" s="121" t="s">
        <v>1974</v>
      </c>
      <c r="C16" s="122" t="s">
        <v>3486</v>
      </c>
      <c r="D16" s="123" t="s">
        <v>185</v>
      </c>
      <c r="E16" s="124">
        <v>32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4</v>
      </c>
    </row>
    <row r="17" spans="1:104" ht="12.75">
      <c r="A17" s="120">
        <v>10</v>
      </c>
      <c r="B17" s="121" t="s">
        <v>1976</v>
      </c>
      <c r="C17" s="122" t="s">
        <v>3116</v>
      </c>
      <c r="D17" s="123" t="s">
        <v>2491</v>
      </c>
      <c r="E17" s="124">
        <v>1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4</v>
      </c>
    </row>
    <row r="18" spans="1:104" ht="12.75">
      <c r="A18" s="120">
        <v>11</v>
      </c>
      <c r="B18" s="121" t="s">
        <v>2778</v>
      </c>
      <c r="C18" s="122" t="s">
        <v>2779</v>
      </c>
      <c r="D18" s="123" t="s">
        <v>57</v>
      </c>
      <c r="E18" s="124">
        <v>1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4</v>
      </c>
    </row>
    <row r="19" spans="1:104" ht="12.75">
      <c r="A19" s="120">
        <v>12</v>
      </c>
      <c r="B19" s="121" t="s">
        <v>2794</v>
      </c>
      <c r="C19" s="122" t="s">
        <v>3479</v>
      </c>
      <c r="D19" s="123" t="s">
        <v>1931</v>
      </c>
      <c r="E19" s="124">
        <v>1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3</v>
      </c>
    </row>
    <row r="20" spans="1:104" ht="12.75">
      <c r="A20" s="120">
        <v>13</v>
      </c>
      <c r="B20" s="121" t="s">
        <v>2795</v>
      </c>
      <c r="C20" s="122" t="s">
        <v>3480</v>
      </c>
      <c r="D20" s="123" t="s">
        <v>1931</v>
      </c>
      <c r="E20" s="124">
        <v>1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3</v>
      </c>
    </row>
    <row r="21" spans="1:104" ht="22.5">
      <c r="A21" s="120">
        <v>14</v>
      </c>
      <c r="B21" s="121" t="s">
        <v>2796</v>
      </c>
      <c r="C21" s="122" t="s">
        <v>3481</v>
      </c>
      <c r="D21" s="123" t="s">
        <v>1931</v>
      </c>
      <c r="E21" s="124">
        <v>1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3</v>
      </c>
    </row>
    <row r="22" spans="1:104" ht="12.75">
      <c r="A22" s="120">
        <v>15</v>
      </c>
      <c r="B22" s="121" t="s">
        <v>2797</v>
      </c>
      <c r="C22" s="122" t="s">
        <v>3482</v>
      </c>
      <c r="D22" s="123" t="s">
        <v>1931</v>
      </c>
      <c r="E22" s="124">
        <v>2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3</v>
      </c>
    </row>
    <row r="23" spans="1:104" ht="12.75">
      <c r="A23" s="120">
        <v>16</v>
      </c>
      <c r="B23" s="121" t="s">
        <v>2798</v>
      </c>
      <c r="C23" s="122" t="s">
        <v>3483</v>
      </c>
      <c r="D23" s="123" t="s">
        <v>1931</v>
      </c>
      <c r="E23" s="124">
        <v>1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3</v>
      </c>
    </row>
    <row r="24" spans="1:104" ht="12.75">
      <c r="A24" s="120">
        <v>17</v>
      </c>
      <c r="B24" s="121" t="s">
        <v>2799</v>
      </c>
      <c r="C24" s="122" t="s">
        <v>3109</v>
      </c>
      <c r="D24" s="123" t="s">
        <v>185</v>
      </c>
      <c r="E24" s="124">
        <v>35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3</v>
      </c>
    </row>
    <row r="25" spans="1:104" ht="12.75">
      <c r="A25" s="120">
        <v>18</v>
      </c>
      <c r="B25" s="121" t="s">
        <v>2800</v>
      </c>
      <c r="C25" s="122" t="s">
        <v>3487</v>
      </c>
      <c r="D25" s="123" t="s">
        <v>185</v>
      </c>
      <c r="E25" s="124">
        <v>15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3</v>
      </c>
    </row>
    <row r="26" spans="1:104" ht="12.75">
      <c r="A26" s="120">
        <v>19</v>
      </c>
      <c r="B26" s="121" t="s">
        <v>2801</v>
      </c>
      <c r="C26" s="122" t="s">
        <v>3484</v>
      </c>
      <c r="D26" s="123" t="s">
        <v>185</v>
      </c>
      <c r="E26" s="124">
        <v>40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3</v>
      </c>
    </row>
    <row r="27" spans="1:104" ht="12.75">
      <c r="A27" s="120">
        <v>20</v>
      </c>
      <c r="B27" s="121" t="s">
        <v>2802</v>
      </c>
      <c r="C27" s="122" t="s">
        <v>3485</v>
      </c>
      <c r="D27" s="123" t="s">
        <v>185</v>
      </c>
      <c r="E27" s="124">
        <v>48</v>
      </c>
      <c r="F27" s="125">
        <v>0</v>
      </c>
      <c r="G27" s="126">
        <f t="shared" si="0"/>
        <v>0</v>
      </c>
      <c r="H27" s="127">
        <v>0</v>
      </c>
      <c r="I27" s="128">
        <f t="shared" si="1"/>
        <v>0</v>
      </c>
      <c r="J27" s="127"/>
      <c r="K27" s="128">
        <f t="shared" si="2"/>
        <v>0</v>
      </c>
      <c r="O27" s="119"/>
      <c r="AZ27" s="129">
        <f t="shared" si="3"/>
        <v>0</v>
      </c>
      <c r="CZ27" s="81">
        <v>3</v>
      </c>
    </row>
    <row r="28" spans="1:104" ht="12.75">
      <c r="A28" s="120">
        <v>21</v>
      </c>
      <c r="B28" s="121" t="s">
        <v>2803</v>
      </c>
      <c r="C28" s="122" t="s">
        <v>3486</v>
      </c>
      <c r="D28" s="123" t="s">
        <v>185</v>
      </c>
      <c r="E28" s="124">
        <v>32</v>
      </c>
      <c r="F28" s="125">
        <v>0</v>
      </c>
      <c r="G28" s="126">
        <f t="shared" si="0"/>
        <v>0</v>
      </c>
      <c r="H28" s="127">
        <v>0</v>
      </c>
      <c r="I28" s="128">
        <f t="shared" si="1"/>
        <v>0</v>
      </c>
      <c r="J28" s="127"/>
      <c r="K28" s="128">
        <f t="shared" si="2"/>
        <v>0</v>
      </c>
      <c r="O28" s="119"/>
      <c r="AZ28" s="129">
        <f t="shared" si="3"/>
        <v>0</v>
      </c>
      <c r="CZ28" s="81">
        <v>3</v>
      </c>
    </row>
    <row r="29" spans="1:104" ht="12.75">
      <c r="A29" s="120">
        <v>22</v>
      </c>
      <c r="B29" s="121" t="s">
        <v>2771</v>
      </c>
      <c r="C29" s="122" t="s">
        <v>2772</v>
      </c>
      <c r="D29" s="123" t="s">
        <v>57</v>
      </c>
      <c r="E29" s="124">
        <v>1</v>
      </c>
      <c r="F29" s="125">
        <v>0</v>
      </c>
      <c r="G29" s="126">
        <f t="shared" si="0"/>
        <v>0</v>
      </c>
      <c r="H29" s="127">
        <v>0</v>
      </c>
      <c r="I29" s="128">
        <f t="shared" si="1"/>
        <v>0</v>
      </c>
      <c r="J29" s="127"/>
      <c r="K29" s="128">
        <f t="shared" si="2"/>
        <v>0</v>
      </c>
      <c r="O29" s="119"/>
      <c r="AZ29" s="129">
        <f t="shared" si="3"/>
        <v>0</v>
      </c>
      <c r="CZ29" s="81">
        <v>3</v>
      </c>
    </row>
    <row r="30" spans="1:58" ht="12.75">
      <c r="A30" s="140" t="s">
        <v>51</v>
      </c>
      <c r="B30" s="141" t="s">
        <v>3106</v>
      </c>
      <c r="C30" s="142" t="s">
        <v>3107</v>
      </c>
      <c r="D30" s="143"/>
      <c r="E30" s="144"/>
      <c r="F30" s="144"/>
      <c r="G30" s="145">
        <f>SUM(G7:G29)</f>
        <v>0</v>
      </c>
      <c r="H30" s="146"/>
      <c r="I30" s="145">
        <f>SUM(I7:I29)</f>
        <v>0</v>
      </c>
      <c r="J30" s="147"/>
      <c r="K30" s="145">
        <f>SUM(K7:K29)</f>
        <v>0</v>
      </c>
      <c r="O30" s="119"/>
      <c r="X30" s="129">
        <f>K30</f>
        <v>0</v>
      </c>
      <c r="Y30" s="129">
        <f>I30</f>
        <v>0</v>
      </c>
      <c r="Z30" s="129">
        <f>G30</f>
        <v>0</v>
      </c>
      <c r="BA30" s="148"/>
      <c r="BB30" s="148"/>
      <c r="BC30" s="148"/>
      <c r="BD30" s="148"/>
      <c r="BE30" s="148"/>
      <c r="BF30" s="148"/>
    </row>
    <row r="31" spans="1:58" ht="12.75">
      <c r="A31" s="149" t="s">
        <v>29</v>
      </c>
      <c r="B31" s="150" t="s">
        <v>52</v>
      </c>
      <c r="C31" s="151"/>
      <c r="D31" s="152"/>
      <c r="E31" s="153"/>
      <c r="F31" s="153"/>
      <c r="G31" s="154">
        <f>SUM(Z7:Z31)</f>
        <v>0</v>
      </c>
      <c r="H31" s="155"/>
      <c r="I31" s="154">
        <f>SUM(Y7:Y31)</f>
        <v>0</v>
      </c>
      <c r="J31" s="155"/>
      <c r="K31" s="154">
        <f>SUM(X7:X31)</f>
        <v>0</v>
      </c>
      <c r="O31" s="119"/>
      <c r="BA31" s="148"/>
      <c r="BB31" s="148"/>
      <c r="BC31" s="148"/>
      <c r="BD31" s="148"/>
      <c r="BE31" s="148"/>
      <c r="BF31" s="148"/>
    </row>
    <row r="32" ht="12.75">
      <c r="E32" s="81"/>
    </row>
    <row r="33" spans="1:5" ht="12.75">
      <c r="A33" s="156" t="s">
        <v>31</v>
      </c>
      <c r="E33" s="81"/>
    </row>
    <row r="34" spans="1:7" ht="117.75" customHeight="1">
      <c r="A34" s="196"/>
      <c r="B34" s="197"/>
      <c r="C34" s="197"/>
      <c r="D34" s="197"/>
      <c r="E34" s="197"/>
      <c r="F34" s="197"/>
      <c r="G34" s="198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spans="1:7" ht="12.75">
      <c r="A55" s="138"/>
      <c r="B55" s="138"/>
      <c r="C55" s="138"/>
      <c r="D55" s="138"/>
      <c r="E55" s="138"/>
      <c r="F55" s="138"/>
      <c r="G55" s="138"/>
    </row>
    <row r="56" spans="1:7" ht="12.75">
      <c r="A56" s="138"/>
      <c r="B56" s="138"/>
      <c r="C56" s="138"/>
      <c r="D56" s="138"/>
      <c r="E56" s="138"/>
      <c r="F56" s="138"/>
      <c r="G56" s="138"/>
    </row>
    <row r="57" spans="1:7" ht="12.75">
      <c r="A57" s="138"/>
      <c r="B57" s="138"/>
      <c r="C57" s="138"/>
      <c r="D57" s="138"/>
      <c r="E57" s="138"/>
      <c r="F57" s="138"/>
      <c r="G57" s="138"/>
    </row>
    <row r="58" spans="1:7" ht="12.75">
      <c r="A58" s="138"/>
      <c r="B58" s="138"/>
      <c r="C58" s="138"/>
      <c r="D58" s="138"/>
      <c r="E58" s="138"/>
      <c r="F58" s="138"/>
      <c r="G58" s="138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spans="1:2" ht="12.75">
      <c r="A90" s="157"/>
      <c r="B90" s="157"/>
    </row>
    <row r="91" spans="1:7" ht="12.75">
      <c r="A91" s="138"/>
      <c r="B91" s="138"/>
      <c r="C91" s="158"/>
      <c r="D91" s="158"/>
      <c r="E91" s="159"/>
      <c r="F91" s="158"/>
      <c r="G91" s="160"/>
    </row>
    <row r="92" spans="1:7" ht="12.75">
      <c r="A92" s="161"/>
      <c r="B92" s="161"/>
      <c r="C92" s="138"/>
      <c r="D92" s="138"/>
      <c r="E92" s="162"/>
      <c r="F92" s="138"/>
      <c r="G92" s="138"/>
    </row>
    <row r="93" spans="1:7" ht="12.75">
      <c r="A93" s="138"/>
      <c r="B93" s="138"/>
      <c r="C93" s="138"/>
      <c r="D93" s="138"/>
      <c r="E93" s="162"/>
      <c r="F93" s="138"/>
      <c r="G93" s="138"/>
    </row>
    <row r="94" spans="1:7" ht="12.75">
      <c r="A94" s="138"/>
      <c r="B94" s="138"/>
      <c r="C94" s="138"/>
      <c r="D94" s="138"/>
      <c r="E94" s="162"/>
      <c r="F94" s="138"/>
      <c r="G94" s="138"/>
    </row>
    <row r="95" spans="1:7" ht="12.75">
      <c r="A95" s="138"/>
      <c r="B95" s="138"/>
      <c r="C95" s="138"/>
      <c r="D95" s="138"/>
      <c r="E95" s="162"/>
      <c r="F95" s="138"/>
      <c r="G95" s="138"/>
    </row>
    <row r="96" spans="1:7" ht="12.75">
      <c r="A96" s="138"/>
      <c r="B96" s="138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  <row r="98" spans="1:7" ht="12.75">
      <c r="A98" s="138"/>
      <c r="B98" s="138"/>
      <c r="C98" s="138"/>
      <c r="D98" s="138"/>
      <c r="E98" s="162"/>
      <c r="F98" s="138"/>
      <c r="G98" s="138"/>
    </row>
    <row r="99" spans="1:7" ht="12.75">
      <c r="A99" s="138"/>
      <c r="B99" s="138"/>
      <c r="C99" s="138"/>
      <c r="D99" s="138"/>
      <c r="E99" s="162"/>
      <c r="F99" s="138"/>
      <c r="G99" s="138"/>
    </row>
    <row r="100" spans="1:7" ht="12.75">
      <c r="A100" s="138"/>
      <c r="B100" s="138"/>
      <c r="C100" s="138"/>
      <c r="D100" s="138"/>
      <c r="E100" s="162"/>
      <c r="F100" s="138"/>
      <c r="G100" s="138"/>
    </row>
    <row r="101" spans="1:7" ht="12.75">
      <c r="A101" s="138"/>
      <c r="B101" s="138"/>
      <c r="C101" s="138"/>
      <c r="D101" s="138"/>
      <c r="E101" s="162"/>
      <c r="F101" s="138"/>
      <c r="G101" s="138"/>
    </row>
    <row r="102" spans="1:7" ht="12.75">
      <c r="A102" s="138"/>
      <c r="B102" s="138"/>
      <c r="C102" s="138"/>
      <c r="D102" s="138"/>
      <c r="E102" s="162"/>
      <c r="F102" s="138"/>
      <c r="G102" s="138"/>
    </row>
    <row r="103" spans="1:7" ht="12.75">
      <c r="A103" s="138"/>
      <c r="B103" s="138"/>
      <c r="C103" s="138"/>
      <c r="D103" s="138"/>
      <c r="E103" s="162"/>
      <c r="F103" s="138"/>
      <c r="G103" s="138"/>
    </row>
    <row r="104" spans="1:7" ht="12.75">
      <c r="A104" s="138"/>
      <c r="B104" s="138"/>
      <c r="C104" s="138"/>
      <c r="D104" s="138"/>
      <c r="E104" s="162"/>
      <c r="F104" s="138"/>
      <c r="G104" s="138"/>
    </row>
  </sheetData>
  <sheetProtection password="C7B2" sheet="1"/>
  <mergeCells count="2">
    <mergeCell ref="A1:G1"/>
    <mergeCell ref="A34:G34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0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3568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3568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3491</v>
      </c>
      <c r="C8" s="122" t="s">
        <v>3492</v>
      </c>
      <c r="D8" s="123" t="s">
        <v>82</v>
      </c>
      <c r="E8" s="124">
        <v>336.96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AZ8" s="129">
        <f>G8</f>
        <v>0</v>
      </c>
      <c r="CZ8" s="81">
        <v>1</v>
      </c>
    </row>
    <row r="9" spans="1:56" ht="12.75">
      <c r="A9" s="130"/>
      <c r="B9" s="131"/>
      <c r="C9" s="199" t="s">
        <v>3493</v>
      </c>
      <c r="D9" s="200"/>
      <c r="E9" s="134">
        <v>336.96</v>
      </c>
      <c r="F9" s="135"/>
      <c r="G9" s="136"/>
      <c r="H9" s="137"/>
      <c r="I9" s="132"/>
      <c r="J9" s="138"/>
      <c r="K9" s="132"/>
      <c r="M9" s="139" t="s">
        <v>3493</v>
      </c>
      <c r="O9" s="119"/>
      <c r="BD9" s="108" t="str">
        <f>C8</f>
        <v xml:space="preserve">Hloubení rýh šířky do 200 cm v hor.3 do 1000 m3 </v>
      </c>
    </row>
    <row r="10" spans="1:104" ht="12.75">
      <c r="A10" s="120">
        <v>2</v>
      </c>
      <c r="B10" s="121" t="s">
        <v>3494</v>
      </c>
      <c r="C10" s="122" t="s">
        <v>3495</v>
      </c>
      <c r="D10" s="123" t="s">
        <v>50</v>
      </c>
      <c r="E10" s="124">
        <v>569.6</v>
      </c>
      <c r="F10" s="125">
        <v>0</v>
      </c>
      <c r="G10" s="126">
        <f>E10*F10</f>
        <v>0</v>
      </c>
      <c r="H10" s="127">
        <v>0.00086</v>
      </c>
      <c r="I10" s="128">
        <f>E10*H10</f>
        <v>0.489856</v>
      </c>
      <c r="J10" s="127">
        <v>0</v>
      </c>
      <c r="K10" s="128">
        <f>E10*J10</f>
        <v>0</v>
      </c>
      <c r="O10" s="119"/>
      <c r="AZ10" s="129">
        <f>G10</f>
        <v>0</v>
      </c>
      <c r="CZ10" s="81">
        <v>1</v>
      </c>
    </row>
    <row r="11" spans="1:56" ht="12.75">
      <c r="A11" s="130"/>
      <c r="B11" s="131"/>
      <c r="C11" s="199" t="s">
        <v>3496</v>
      </c>
      <c r="D11" s="200"/>
      <c r="E11" s="134">
        <v>569.6</v>
      </c>
      <c r="F11" s="135"/>
      <c r="G11" s="136"/>
      <c r="H11" s="137"/>
      <c r="I11" s="132"/>
      <c r="J11" s="138"/>
      <c r="K11" s="132"/>
      <c r="M11" s="139" t="s">
        <v>3496</v>
      </c>
      <c r="O11" s="119"/>
      <c r="BD11" s="108" t="str">
        <f>C10</f>
        <v xml:space="preserve">Pažení a rozepření stěn rýh - příložné - hl. do 4m </v>
      </c>
    </row>
    <row r="12" spans="1:104" ht="12.75">
      <c r="A12" s="120">
        <v>3</v>
      </c>
      <c r="B12" s="121" t="s">
        <v>3497</v>
      </c>
      <c r="C12" s="122" t="s">
        <v>3498</v>
      </c>
      <c r="D12" s="123" t="s">
        <v>50</v>
      </c>
      <c r="E12" s="124">
        <v>569</v>
      </c>
      <c r="F12" s="125">
        <v>0</v>
      </c>
      <c r="G12" s="126">
        <f>E12*F12</f>
        <v>0</v>
      </c>
      <c r="H12" s="127">
        <v>0</v>
      </c>
      <c r="I12" s="128">
        <f>E12*H12</f>
        <v>0</v>
      </c>
      <c r="J12" s="127">
        <v>0</v>
      </c>
      <c r="K12" s="128">
        <f>E12*J12</f>
        <v>0</v>
      </c>
      <c r="O12" s="119"/>
      <c r="AZ12" s="129">
        <f>G12</f>
        <v>0</v>
      </c>
      <c r="CZ12" s="81">
        <v>1</v>
      </c>
    </row>
    <row r="13" spans="1:104" ht="12.75">
      <c r="A13" s="120">
        <v>4</v>
      </c>
      <c r="B13" s="121" t="s">
        <v>3499</v>
      </c>
      <c r="C13" s="122" t="s">
        <v>3500</v>
      </c>
      <c r="D13" s="123" t="s">
        <v>82</v>
      </c>
      <c r="E13" s="124">
        <v>336.96</v>
      </c>
      <c r="F13" s="125">
        <v>0</v>
      </c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AZ13" s="129">
        <f>G13</f>
        <v>0</v>
      </c>
      <c r="CZ13" s="81">
        <v>1</v>
      </c>
    </row>
    <row r="14" spans="1:56" ht="12.75">
      <c r="A14" s="130"/>
      <c r="B14" s="131"/>
      <c r="C14" s="199" t="s">
        <v>3501</v>
      </c>
      <c r="D14" s="200"/>
      <c r="E14" s="134">
        <v>336.96</v>
      </c>
      <c r="F14" s="135"/>
      <c r="G14" s="136"/>
      <c r="H14" s="137"/>
      <c r="I14" s="132"/>
      <c r="J14" s="138"/>
      <c r="K14" s="132"/>
      <c r="M14" s="139" t="s">
        <v>3501</v>
      </c>
      <c r="O14" s="119"/>
      <c r="BD14" s="108" t="str">
        <f>C13</f>
        <v xml:space="preserve">Svislé přemístění výkopku z hor.1-4 do 4,0 m </v>
      </c>
    </row>
    <row r="15" spans="1:104" ht="22.5">
      <c r="A15" s="120">
        <v>5</v>
      </c>
      <c r="B15" s="121" t="s">
        <v>3275</v>
      </c>
      <c r="C15" s="122" t="s">
        <v>3276</v>
      </c>
      <c r="D15" s="123" t="s">
        <v>82</v>
      </c>
      <c r="E15" s="124">
        <v>345.28</v>
      </c>
      <c r="F15" s="125">
        <v>0</v>
      </c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AZ15" s="129">
        <f>G15</f>
        <v>0</v>
      </c>
      <c r="CZ15" s="81">
        <v>1</v>
      </c>
    </row>
    <row r="16" spans="1:56" ht="12.75">
      <c r="A16" s="130"/>
      <c r="B16" s="131"/>
      <c r="C16" s="199" t="s">
        <v>3502</v>
      </c>
      <c r="D16" s="200"/>
      <c r="E16" s="134">
        <v>345.28</v>
      </c>
      <c r="F16" s="135"/>
      <c r="G16" s="136"/>
      <c r="H16" s="137"/>
      <c r="I16" s="132"/>
      <c r="J16" s="138"/>
      <c r="K16" s="132"/>
      <c r="M16" s="139" t="s">
        <v>3502</v>
      </c>
      <c r="O16" s="119"/>
      <c r="BD16" s="108" t="str">
        <f>C15</f>
        <v xml:space="preserve">Vodorovné přemístění výkopku z hor.1-4 do 1000 m </v>
      </c>
    </row>
    <row r="17" spans="1:104" ht="12.75">
      <c r="A17" s="120">
        <v>6</v>
      </c>
      <c r="B17" s="121" t="s">
        <v>3503</v>
      </c>
      <c r="C17" s="122" t="s">
        <v>3504</v>
      </c>
      <c r="D17" s="123" t="s">
        <v>82</v>
      </c>
      <c r="E17" s="124">
        <v>345.28</v>
      </c>
      <c r="F17" s="125">
        <v>0</v>
      </c>
      <c r="G17" s="126">
        <f>E17*F17</f>
        <v>0</v>
      </c>
      <c r="H17" s="127">
        <v>0</v>
      </c>
      <c r="I17" s="128">
        <f>E17*H17</f>
        <v>0</v>
      </c>
      <c r="J17" s="127">
        <v>0</v>
      </c>
      <c r="K17" s="128">
        <f>E17*J17</f>
        <v>0</v>
      </c>
      <c r="O17" s="119"/>
      <c r="AZ17" s="129">
        <f>G17</f>
        <v>0</v>
      </c>
      <c r="CZ17" s="81">
        <v>1</v>
      </c>
    </row>
    <row r="18" spans="1:104" ht="22.5">
      <c r="A18" s="120">
        <v>7</v>
      </c>
      <c r="B18" s="121" t="s">
        <v>3505</v>
      </c>
      <c r="C18" s="122" t="s">
        <v>3506</v>
      </c>
      <c r="D18" s="123" t="s">
        <v>82</v>
      </c>
      <c r="E18" s="124">
        <v>345.28</v>
      </c>
      <c r="F18" s="125">
        <v>0</v>
      </c>
      <c r="G18" s="126">
        <f>E18*F18</f>
        <v>0</v>
      </c>
      <c r="H18" s="127">
        <v>0</v>
      </c>
      <c r="I18" s="128">
        <f>E18*H18</f>
        <v>0</v>
      </c>
      <c r="J18" s="127">
        <v>0</v>
      </c>
      <c r="K18" s="128">
        <f>E18*J18</f>
        <v>0</v>
      </c>
      <c r="O18" s="119"/>
      <c r="AZ18" s="129">
        <f>G18</f>
        <v>0</v>
      </c>
      <c r="CZ18" s="81">
        <v>1</v>
      </c>
    </row>
    <row r="19" spans="1:104" ht="12.75">
      <c r="A19" s="120">
        <v>8</v>
      </c>
      <c r="B19" s="121" t="s">
        <v>3507</v>
      </c>
      <c r="C19" s="122" t="s">
        <v>3508</v>
      </c>
      <c r="D19" s="123" t="s">
        <v>82</v>
      </c>
      <c r="E19" s="124">
        <v>345.28</v>
      </c>
      <c r="F19" s="125">
        <v>0</v>
      </c>
      <c r="G19" s="126">
        <f>E19*F19</f>
        <v>0</v>
      </c>
      <c r="H19" s="127">
        <v>0</v>
      </c>
      <c r="I19" s="128">
        <f>E19*H19</f>
        <v>0</v>
      </c>
      <c r="J19" s="127">
        <v>0</v>
      </c>
      <c r="K19" s="128">
        <f>E19*J19</f>
        <v>0</v>
      </c>
      <c r="O19" s="119"/>
      <c r="AZ19" s="129">
        <f>G19</f>
        <v>0</v>
      </c>
      <c r="CZ19" s="81">
        <v>1</v>
      </c>
    </row>
    <row r="20" spans="1:104" ht="22.5">
      <c r="A20" s="120">
        <v>9</v>
      </c>
      <c r="B20" s="121" t="s">
        <v>3509</v>
      </c>
      <c r="C20" s="122" t="s">
        <v>3510</v>
      </c>
      <c r="D20" s="123" t="s">
        <v>82</v>
      </c>
      <c r="E20" s="124">
        <v>248.32</v>
      </c>
      <c r="F20" s="125">
        <v>0</v>
      </c>
      <c r="G20" s="126">
        <f>E20*F20</f>
        <v>0</v>
      </c>
      <c r="H20" s="127">
        <v>0</v>
      </c>
      <c r="I20" s="128">
        <f>E20*H20</f>
        <v>0</v>
      </c>
      <c r="J20" s="127">
        <v>0</v>
      </c>
      <c r="K20" s="128">
        <f>E20*J20</f>
        <v>0</v>
      </c>
      <c r="O20" s="119"/>
      <c r="AZ20" s="129">
        <f>G20</f>
        <v>0</v>
      </c>
      <c r="CZ20" s="81">
        <v>1</v>
      </c>
    </row>
    <row r="21" spans="1:56" ht="25.5">
      <c r="A21" s="130"/>
      <c r="B21" s="131"/>
      <c r="C21" s="199" t="s">
        <v>3511</v>
      </c>
      <c r="D21" s="200"/>
      <c r="E21" s="134">
        <v>248.32</v>
      </c>
      <c r="F21" s="135"/>
      <c r="G21" s="136"/>
      <c r="H21" s="137"/>
      <c r="I21" s="132"/>
      <c r="J21" s="138"/>
      <c r="K21" s="132"/>
      <c r="M21" s="139" t="s">
        <v>3511</v>
      </c>
      <c r="O21" s="119"/>
      <c r="BD21" s="108" t="str">
        <f>C20</f>
        <v>Zásyp jam, rýh a šachet sypaninou dovoz sypaniny ze vzdálenosti 500 m</v>
      </c>
    </row>
    <row r="22" spans="1:104" ht="22.5">
      <c r="A22" s="120">
        <v>10</v>
      </c>
      <c r="B22" s="121" t="s">
        <v>1718</v>
      </c>
      <c r="C22" s="122" t="s">
        <v>1719</v>
      </c>
      <c r="D22" s="123" t="s">
        <v>1720</v>
      </c>
      <c r="E22" s="124">
        <v>420</v>
      </c>
      <c r="F22" s="125">
        <v>0</v>
      </c>
      <c r="G22" s="126">
        <f>E22*F22</f>
        <v>0</v>
      </c>
      <c r="H22" s="127">
        <v>0</v>
      </c>
      <c r="I22" s="128">
        <f>E22*H22</f>
        <v>0</v>
      </c>
      <c r="J22" s="127">
        <v>0</v>
      </c>
      <c r="K22" s="128">
        <f>E22*J22</f>
        <v>0</v>
      </c>
      <c r="O22" s="119"/>
      <c r="AZ22" s="129">
        <f>G22</f>
        <v>0</v>
      </c>
      <c r="CZ22" s="81">
        <v>1</v>
      </c>
    </row>
    <row r="23" spans="1:58" ht="12.75">
      <c r="A23" s="140" t="s">
        <v>51</v>
      </c>
      <c r="B23" s="141" t="s">
        <v>47</v>
      </c>
      <c r="C23" s="142" t="s">
        <v>48</v>
      </c>
      <c r="D23" s="143"/>
      <c r="E23" s="144"/>
      <c r="F23" s="144"/>
      <c r="G23" s="145">
        <f>SUM(G7:G22)</f>
        <v>0</v>
      </c>
      <c r="H23" s="146"/>
      <c r="I23" s="145">
        <f>SUM(I7:I22)</f>
        <v>0.489856</v>
      </c>
      <c r="J23" s="147"/>
      <c r="K23" s="145">
        <f>SUM(K7:K22)</f>
        <v>0</v>
      </c>
      <c r="O23" s="119"/>
      <c r="X23" s="129">
        <f>K23</f>
        <v>0</v>
      </c>
      <c r="Y23" s="129">
        <f>I23</f>
        <v>0.489856</v>
      </c>
      <c r="Z23" s="129">
        <f>G23</f>
        <v>0</v>
      </c>
      <c r="BA23" s="148"/>
      <c r="BB23" s="148"/>
      <c r="BC23" s="148"/>
      <c r="BD23" s="148"/>
      <c r="BE23" s="148"/>
      <c r="BF23" s="148"/>
    </row>
    <row r="24" spans="1:15" ht="14.25" customHeight="1">
      <c r="A24" s="109" t="s">
        <v>46</v>
      </c>
      <c r="B24" s="110" t="s">
        <v>3512</v>
      </c>
      <c r="C24" s="111" t="s">
        <v>3513</v>
      </c>
      <c r="D24" s="112"/>
      <c r="E24" s="113"/>
      <c r="F24" s="113"/>
      <c r="G24" s="114"/>
      <c r="H24" s="115"/>
      <c r="I24" s="116"/>
      <c r="J24" s="117"/>
      <c r="K24" s="118"/>
      <c r="O24" s="119"/>
    </row>
    <row r="25" spans="1:104" ht="12.75">
      <c r="A25" s="120">
        <v>11</v>
      </c>
      <c r="B25" s="121" t="s">
        <v>3514</v>
      </c>
      <c r="C25" s="122" t="s">
        <v>3515</v>
      </c>
      <c r="D25" s="123" t="s">
        <v>82</v>
      </c>
      <c r="E25" s="124">
        <v>13.44</v>
      </c>
      <c r="F25" s="125">
        <v>0</v>
      </c>
      <c r="G25" s="126">
        <f>E25*F25</f>
        <v>0</v>
      </c>
      <c r="H25" s="127">
        <v>1.891</v>
      </c>
      <c r="I25" s="128">
        <f>E25*H25</f>
        <v>25.415039999999998</v>
      </c>
      <c r="J25" s="127">
        <v>0</v>
      </c>
      <c r="K25" s="128">
        <f>E25*J25</f>
        <v>0</v>
      </c>
      <c r="O25" s="119"/>
      <c r="AZ25" s="129">
        <f>G25</f>
        <v>0</v>
      </c>
      <c r="CZ25" s="81">
        <v>1</v>
      </c>
    </row>
    <row r="26" spans="1:56" ht="12.75">
      <c r="A26" s="130"/>
      <c r="B26" s="131"/>
      <c r="C26" s="199" t="s">
        <v>3516</v>
      </c>
      <c r="D26" s="200"/>
      <c r="E26" s="134">
        <v>13.44</v>
      </c>
      <c r="F26" s="135"/>
      <c r="G26" s="136"/>
      <c r="H26" s="137"/>
      <c r="I26" s="132"/>
      <c r="J26" s="138"/>
      <c r="K26" s="132"/>
      <c r="M26" s="139" t="s">
        <v>3516</v>
      </c>
      <c r="O26" s="119"/>
      <c r="BD26" s="108" t="str">
        <f>C25</f>
        <v xml:space="preserve">Lože pod potrubí z kameniva těženého 0 - 4 mm </v>
      </c>
    </row>
    <row r="27" spans="1:104" ht="12.75">
      <c r="A27" s="120">
        <v>12</v>
      </c>
      <c r="B27" s="121" t="s">
        <v>3517</v>
      </c>
      <c r="C27" s="122" t="s">
        <v>3518</v>
      </c>
      <c r="D27" s="123" t="s">
        <v>3519</v>
      </c>
      <c r="E27" s="124">
        <v>22.79</v>
      </c>
      <c r="F27" s="125">
        <v>0</v>
      </c>
      <c r="G27" s="126">
        <f>E27*F27</f>
        <v>0</v>
      </c>
      <c r="H27" s="127">
        <v>1</v>
      </c>
      <c r="I27" s="128">
        <f>E27*H27</f>
        <v>22.79</v>
      </c>
      <c r="J27" s="127"/>
      <c r="K27" s="128">
        <f>E27*J27</f>
        <v>0</v>
      </c>
      <c r="O27" s="119"/>
      <c r="AZ27" s="129">
        <f>G27</f>
        <v>0</v>
      </c>
      <c r="CZ27" s="81">
        <v>1</v>
      </c>
    </row>
    <row r="28" spans="1:104" ht="22.5">
      <c r="A28" s="120">
        <v>13</v>
      </c>
      <c r="B28" s="121" t="s">
        <v>1732</v>
      </c>
      <c r="C28" s="122" t="s">
        <v>1733</v>
      </c>
      <c r="D28" s="123" t="s">
        <v>82</v>
      </c>
      <c r="E28" s="124">
        <v>83.52</v>
      </c>
      <c r="F28" s="125">
        <v>0</v>
      </c>
      <c r="G28" s="126">
        <f>E28*F28</f>
        <v>0</v>
      </c>
      <c r="H28" s="127">
        <v>2.436</v>
      </c>
      <c r="I28" s="128">
        <f>E28*H28</f>
        <v>203.45471999999998</v>
      </c>
      <c r="J28" s="127">
        <v>0</v>
      </c>
      <c r="K28" s="128">
        <f>E28*J28</f>
        <v>0</v>
      </c>
      <c r="O28" s="119"/>
      <c r="AZ28" s="129">
        <f>G28</f>
        <v>0</v>
      </c>
      <c r="CZ28" s="81">
        <v>1</v>
      </c>
    </row>
    <row r="29" spans="1:56" ht="12.75">
      <c r="A29" s="130"/>
      <c r="B29" s="131"/>
      <c r="C29" s="199" t="s">
        <v>3520</v>
      </c>
      <c r="D29" s="200"/>
      <c r="E29" s="134">
        <v>83.52</v>
      </c>
      <c r="F29" s="135"/>
      <c r="G29" s="136"/>
      <c r="H29" s="137"/>
      <c r="I29" s="132"/>
      <c r="J29" s="138"/>
      <c r="K29" s="132"/>
      <c r="M29" s="139" t="s">
        <v>3520</v>
      </c>
      <c r="O29" s="119"/>
      <c r="BD29" s="108" t="str">
        <f>C28</f>
        <v xml:space="preserve">Obetonování potrubí nebo zdiva stok betonem B 12,5 </v>
      </c>
    </row>
    <row r="30" spans="1:58" ht="12.75">
      <c r="A30" s="140" t="s">
        <v>51</v>
      </c>
      <c r="B30" s="141" t="s">
        <v>3512</v>
      </c>
      <c r="C30" s="142" t="s">
        <v>3513</v>
      </c>
      <c r="D30" s="143"/>
      <c r="E30" s="144"/>
      <c r="F30" s="144"/>
      <c r="G30" s="145">
        <f>SUM(G24:G29)</f>
        <v>0</v>
      </c>
      <c r="H30" s="146"/>
      <c r="I30" s="145">
        <f>SUM(I24:I29)</f>
        <v>251.65975999999998</v>
      </c>
      <c r="J30" s="147"/>
      <c r="K30" s="145">
        <f>SUM(K24:K29)</f>
        <v>0</v>
      </c>
      <c r="O30" s="119"/>
      <c r="X30" s="129">
        <f>K30</f>
        <v>0</v>
      </c>
      <c r="Y30" s="129">
        <f>I30</f>
        <v>251.65975999999998</v>
      </c>
      <c r="Z30" s="129">
        <f>G30</f>
        <v>0</v>
      </c>
      <c r="BA30" s="148"/>
      <c r="BB30" s="148"/>
      <c r="BC30" s="148"/>
      <c r="BD30" s="148"/>
      <c r="BE30" s="148"/>
      <c r="BF30" s="148"/>
    </row>
    <row r="31" spans="1:15" ht="14.25" customHeight="1">
      <c r="A31" s="109" t="s">
        <v>46</v>
      </c>
      <c r="B31" s="110" t="s">
        <v>1730</v>
      </c>
      <c r="C31" s="111" t="s">
        <v>1731</v>
      </c>
      <c r="D31" s="112"/>
      <c r="E31" s="113"/>
      <c r="F31" s="113"/>
      <c r="G31" s="114"/>
      <c r="H31" s="115"/>
      <c r="I31" s="116"/>
      <c r="J31" s="117"/>
      <c r="K31" s="118"/>
      <c r="O31" s="119"/>
    </row>
    <row r="32" spans="1:104" ht="12.75">
      <c r="A32" s="120">
        <v>14</v>
      </c>
      <c r="B32" s="121" t="s">
        <v>3521</v>
      </c>
      <c r="C32" s="122" t="s">
        <v>3522</v>
      </c>
      <c r="D32" s="123" t="s">
        <v>185</v>
      </c>
      <c r="E32" s="124">
        <v>32</v>
      </c>
      <c r="F32" s="125">
        <v>0</v>
      </c>
      <c r="G32" s="126">
        <f aca="true" t="shared" si="0" ref="G32:G52">E32*F32</f>
        <v>0</v>
      </c>
      <c r="H32" s="127">
        <v>0.001</v>
      </c>
      <c r="I32" s="128">
        <f aca="true" t="shared" si="1" ref="I32:I52">E32*H32</f>
        <v>0.032</v>
      </c>
      <c r="J32" s="127">
        <v>0</v>
      </c>
      <c r="K32" s="128">
        <f aca="true" t="shared" si="2" ref="K32:K52">E32*J32</f>
        <v>0</v>
      </c>
      <c r="O32" s="119"/>
      <c r="AZ32" s="129">
        <f aca="true" t="shared" si="3" ref="AZ32:AZ52">G32</f>
        <v>0</v>
      </c>
      <c r="CZ32" s="81">
        <v>1</v>
      </c>
    </row>
    <row r="33" spans="1:104" ht="12.75">
      <c r="A33" s="120">
        <v>15</v>
      </c>
      <c r="B33" s="121" t="s">
        <v>3523</v>
      </c>
      <c r="C33" s="122" t="s">
        <v>3524</v>
      </c>
      <c r="D33" s="123" t="s">
        <v>185</v>
      </c>
      <c r="E33" s="124">
        <v>80</v>
      </c>
      <c r="F33" s="125">
        <v>0</v>
      </c>
      <c r="G33" s="126">
        <f t="shared" si="0"/>
        <v>0</v>
      </c>
      <c r="H33" s="127">
        <v>0.001</v>
      </c>
      <c r="I33" s="128">
        <f t="shared" si="1"/>
        <v>0.08</v>
      </c>
      <c r="J33" s="127">
        <v>0</v>
      </c>
      <c r="K33" s="128">
        <f t="shared" si="2"/>
        <v>0</v>
      </c>
      <c r="O33" s="119"/>
      <c r="AZ33" s="129">
        <f t="shared" si="3"/>
        <v>0</v>
      </c>
      <c r="CZ33" s="81">
        <v>1</v>
      </c>
    </row>
    <row r="34" spans="1:104" ht="22.5">
      <c r="A34" s="120">
        <v>16</v>
      </c>
      <c r="B34" s="121" t="s">
        <v>3525</v>
      </c>
      <c r="C34" s="122" t="s">
        <v>3526</v>
      </c>
      <c r="D34" s="123" t="s">
        <v>3527</v>
      </c>
      <c r="E34" s="124">
        <v>14</v>
      </c>
      <c r="F34" s="125">
        <v>0</v>
      </c>
      <c r="G34" s="126">
        <f t="shared" si="0"/>
        <v>0</v>
      </c>
      <c r="H34" s="127">
        <v>0.00013</v>
      </c>
      <c r="I34" s="128">
        <f t="shared" si="1"/>
        <v>0.0018199999999999998</v>
      </c>
      <c r="J34" s="127">
        <v>0</v>
      </c>
      <c r="K34" s="128">
        <f t="shared" si="2"/>
        <v>0</v>
      </c>
      <c r="O34" s="119"/>
      <c r="AZ34" s="129">
        <f t="shared" si="3"/>
        <v>0</v>
      </c>
      <c r="CZ34" s="81">
        <v>1</v>
      </c>
    </row>
    <row r="35" spans="1:104" ht="12.75">
      <c r="A35" s="120">
        <v>17</v>
      </c>
      <c r="B35" s="121" t="s">
        <v>3528</v>
      </c>
      <c r="C35" s="122" t="s">
        <v>3529</v>
      </c>
      <c r="D35" s="123" t="s">
        <v>194</v>
      </c>
      <c r="E35" s="124">
        <v>18</v>
      </c>
      <c r="F35" s="125">
        <v>0</v>
      </c>
      <c r="G35" s="126">
        <f t="shared" si="0"/>
        <v>0</v>
      </c>
      <c r="H35" s="127">
        <v>0.35</v>
      </c>
      <c r="I35" s="128">
        <f t="shared" si="1"/>
        <v>6.3</v>
      </c>
      <c r="J35" s="127"/>
      <c r="K35" s="128">
        <f t="shared" si="2"/>
        <v>0</v>
      </c>
      <c r="O35" s="119"/>
      <c r="AZ35" s="129">
        <f t="shared" si="3"/>
        <v>0</v>
      </c>
      <c r="CZ35" s="81">
        <v>1</v>
      </c>
    </row>
    <row r="36" spans="1:104" ht="12.75">
      <c r="A36" s="120">
        <v>18</v>
      </c>
      <c r="B36" s="121" t="s">
        <v>3530</v>
      </c>
      <c r="C36" s="122" t="s">
        <v>3531</v>
      </c>
      <c r="D36" s="123" t="s">
        <v>194</v>
      </c>
      <c r="E36" s="124">
        <v>34</v>
      </c>
      <c r="F36" s="125">
        <v>0</v>
      </c>
      <c r="G36" s="126">
        <f t="shared" si="0"/>
        <v>0</v>
      </c>
      <c r="H36" s="127">
        <v>0.65</v>
      </c>
      <c r="I36" s="128">
        <f t="shared" si="1"/>
        <v>22.1</v>
      </c>
      <c r="J36" s="127"/>
      <c r="K36" s="128">
        <f t="shared" si="2"/>
        <v>0</v>
      </c>
      <c r="O36" s="119"/>
      <c r="AZ36" s="129">
        <f t="shared" si="3"/>
        <v>0</v>
      </c>
      <c r="CZ36" s="81">
        <v>1</v>
      </c>
    </row>
    <row r="37" spans="1:104" ht="12.75">
      <c r="A37" s="120">
        <v>19</v>
      </c>
      <c r="B37" s="121" t="s">
        <v>3532</v>
      </c>
      <c r="C37" s="122" t="s">
        <v>3533</v>
      </c>
      <c r="D37" s="123" t="s">
        <v>185</v>
      </c>
      <c r="E37" s="124">
        <v>122</v>
      </c>
      <c r="F37" s="125">
        <v>0</v>
      </c>
      <c r="G37" s="126">
        <f t="shared" si="0"/>
        <v>0</v>
      </c>
      <c r="H37" s="127">
        <v>0</v>
      </c>
      <c r="I37" s="128">
        <f t="shared" si="1"/>
        <v>0</v>
      </c>
      <c r="J37" s="127">
        <v>0</v>
      </c>
      <c r="K37" s="128">
        <f t="shared" si="2"/>
        <v>0</v>
      </c>
      <c r="O37" s="119"/>
      <c r="AZ37" s="129">
        <f t="shared" si="3"/>
        <v>0</v>
      </c>
      <c r="CZ37" s="81">
        <v>1</v>
      </c>
    </row>
    <row r="38" spans="1:104" ht="12.75">
      <c r="A38" s="120">
        <v>20</v>
      </c>
      <c r="B38" s="121" t="s">
        <v>3534</v>
      </c>
      <c r="C38" s="122" t="s">
        <v>3535</v>
      </c>
      <c r="D38" s="123" t="s">
        <v>194</v>
      </c>
      <c r="E38" s="124">
        <v>5</v>
      </c>
      <c r="F38" s="125">
        <v>0</v>
      </c>
      <c r="G38" s="126">
        <f t="shared" si="0"/>
        <v>0</v>
      </c>
      <c r="H38" s="127">
        <v>2.124</v>
      </c>
      <c r="I38" s="128">
        <f t="shared" si="1"/>
        <v>10.620000000000001</v>
      </c>
      <c r="J38" s="127">
        <v>0</v>
      </c>
      <c r="K38" s="128">
        <f t="shared" si="2"/>
        <v>0</v>
      </c>
      <c r="O38" s="119"/>
      <c r="AZ38" s="129">
        <f t="shared" si="3"/>
        <v>0</v>
      </c>
      <c r="CZ38" s="81">
        <v>1</v>
      </c>
    </row>
    <row r="39" spans="1:104" ht="12.75">
      <c r="A39" s="120">
        <v>21</v>
      </c>
      <c r="B39" s="121" t="s">
        <v>3536</v>
      </c>
      <c r="C39" s="122" t="s">
        <v>3537</v>
      </c>
      <c r="D39" s="123" t="s">
        <v>194</v>
      </c>
      <c r="E39" s="124">
        <v>5</v>
      </c>
      <c r="F39" s="125">
        <v>0</v>
      </c>
      <c r="G39" s="126">
        <f t="shared" si="0"/>
        <v>0</v>
      </c>
      <c r="H39" s="127">
        <v>0.007</v>
      </c>
      <c r="I39" s="128">
        <f t="shared" si="1"/>
        <v>0.035</v>
      </c>
      <c r="J39" s="127">
        <v>0</v>
      </c>
      <c r="K39" s="128">
        <f t="shared" si="2"/>
        <v>0</v>
      </c>
      <c r="O39" s="119"/>
      <c r="AZ39" s="129">
        <f t="shared" si="3"/>
        <v>0</v>
      </c>
      <c r="CZ39" s="81">
        <v>1</v>
      </c>
    </row>
    <row r="40" spans="1:104" ht="12.75">
      <c r="A40" s="120">
        <v>22</v>
      </c>
      <c r="B40" s="121" t="s">
        <v>3538</v>
      </c>
      <c r="C40" s="122" t="s">
        <v>3539</v>
      </c>
      <c r="D40" s="123" t="s">
        <v>194</v>
      </c>
      <c r="E40" s="124">
        <v>3</v>
      </c>
      <c r="F40" s="125">
        <v>0</v>
      </c>
      <c r="G40" s="126">
        <f t="shared" si="0"/>
        <v>0</v>
      </c>
      <c r="H40" s="127">
        <v>0.375</v>
      </c>
      <c r="I40" s="128">
        <f t="shared" si="1"/>
        <v>1.125</v>
      </c>
      <c r="J40" s="127"/>
      <c r="K40" s="128">
        <f t="shared" si="2"/>
        <v>0</v>
      </c>
      <c r="O40" s="119"/>
      <c r="AZ40" s="129">
        <f t="shared" si="3"/>
        <v>0</v>
      </c>
      <c r="CZ40" s="81">
        <v>1</v>
      </c>
    </row>
    <row r="41" spans="1:104" ht="12.75">
      <c r="A41" s="120">
        <v>23</v>
      </c>
      <c r="B41" s="121" t="s">
        <v>3540</v>
      </c>
      <c r="C41" s="122" t="s">
        <v>3541</v>
      </c>
      <c r="D41" s="123" t="s">
        <v>194</v>
      </c>
      <c r="E41" s="124">
        <v>3</v>
      </c>
      <c r="F41" s="125">
        <v>0</v>
      </c>
      <c r="G41" s="126">
        <f t="shared" si="0"/>
        <v>0</v>
      </c>
      <c r="H41" s="127">
        <v>10.35</v>
      </c>
      <c r="I41" s="128">
        <f t="shared" si="1"/>
        <v>31.049999999999997</v>
      </c>
      <c r="J41" s="127"/>
      <c r="K41" s="128">
        <f t="shared" si="2"/>
        <v>0</v>
      </c>
      <c r="O41" s="119"/>
      <c r="AZ41" s="129">
        <f t="shared" si="3"/>
        <v>0</v>
      </c>
      <c r="CZ41" s="81">
        <v>1</v>
      </c>
    </row>
    <row r="42" spans="1:104" ht="12.75">
      <c r="A42" s="120">
        <v>24</v>
      </c>
      <c r="B42" s="121" t="s">
        <v>3542</v>
      </c>
      <c r="C42" s="122" t="s">
        <v>3543</v>
      </c>
      <c r="D42" s="123" t="s">
        <v>194</v>
      </c>
      <c r="E42" s="124">
        <v>5</v>
      </c>
      <c r="F42" s="125">
        <v>0</v>
      </c>
      <c r="G42" s="126">
        <f t="shared" si="0"/>
        <v>0</v>
      </c>
      <c r="H42" s="127">
        <v>0.506</v>
      </c>
      <c r="I42" s="128">
        <f t="shared" si="1"/>
        <v>2.5300000000000002</v>
      </c>
      <c r="J42" s="127"/>
      <c r="K42" s="128">
        <f t="shared" si="2"/>
        <v>0</v>
      </c>
      <c r="O42" s="119"/>
      <c r="AZ42" s="129">
        <f t="shared" si="3"/>
        <v>0</v>
      </c>
      <c r="CZ42" s="81">
        <v>1</v>
      </c>
    </row>
    <row r="43" spans="1:104" ht="12.75">
      <c r="A43" s="120">
        <v>25</v>
      </c>
      <c r="B43" s="121" t="s">
        <v>3544</v>
      </c>
      <c r="C43" s="122" t="s">
        <v>3545</v>
      </c>
      <c r="D43" s="123" t="s">
        <v>194</v>
      </c>
      <c r="E43" s="124">
        <v>2</v>
      </c>
      <c r="F43" s="125">
        <v>0</v>
      </c>
      <c r="G43" s="126">
        <f t="shared" si="0"/>
        <v>0</v>
      </c>
      <c r="H43" s="127">
        <v>0.443</v>
      </c>
      <c r="I43" s="128">
        <f t="shared" si="1"/>
        <v>0.886</v>
      </c>
      <c r="J43" s="127"/>
      <c r="K43" s="128">
        <f t="shared" si="2"/>
        <v>0</v>
      </c>
      <c r="O43" s="119"/>
      <c r="AZ43" s="129">
        <f t="shared" si="3"/>
        <v>0</v>
      </c>
      <c r="CZ43" s="81">
        <v>1</v>
      </c>
    </row>
    <row r="44" spans="1:104" ht="12.75">
      <c r="A44" s="120">
        <v>26</v>
      </c>
      <c r="B44" s="121" t="s">
        <v>3546</v>
      </c>
      <c r="C44" s="122" t="s">
        <v>3547</v>
      </c>
      <c r="D44" s="123" t="s">
        <v>194</v>
      </c>
      <c r="E44" s="124">
        <v>2</v>
      </c>
      <c r="F44" s="125">
        <v>0</v>
      </c>
      <c r="G44" s="126">
        <f t="shared" si="0"/>
        <v>0</v>
      </c>
      <c r="H44" s="127">
        <v>0.039</v>
      </c>
      <c r="I44" s="128">
        <f t="shared" si="1"/>
        <v>0.078</v>
      </c>
      <c r="J44" s="127"/>
      <c r="K44" s="128">
        <f t="shared" si="2"/>
        <v>0</v>
      </c>
      <c r="O44" s="119"/>
      <c r="AZ44" s="129">
        <f t="shared" si="3"/>
        <v>0</v>
      </c>
      <c r="CZ44" s="81">
        <v>1</v>
      </c>
    </row>
    <row r="45" spans="1:104" ht="12.75">
      <c r="A45" s="120">
        <v>27</v>
      </c>
      <c r="B45" s="121" t="s">
        <v>3548</v>
      </c>
      <c r="C45" s="122" t="s">
        <v>3549</v>
      </c>
      <c r="D45" s="123" t="s">
        <v>194</v>
      </c>
      <c r="E45" s="124">
        <v>1</v>
      </c>
      <c r="F45" s="125">
        <v>0</v>
      </c>
      <c r="G45" s="126">
        <f t="shared" si="0"/>
        <v>0</v>
      </c>
      <c r="H45" s="127">
        <v>0.051</v>
      </c>
      <c r="I45" s="128">
        <f t="shared" si="1"/>
        <v>0.051</v>
      </c>
      <c r="J45" s="127"/>
      <c r="K45" s="128">
        <f t="shared" si="2"/>
        <v>0</v>
      </c>
      <c r="O45" s="119"/>
      <c r="AZ45" s="129">
        <f t="shared" si="3"/>
        <v>0</v>
      </c>
      <c r="CZ45" s="81">
        <v>1</v>
      </c>
    </row>
    <row r="46" spans="1:104" ht="12.75">
      <c r="A46" s="120">
        <v>28</v>
      </c>
      <c r="B46" s="121" t="s">
        <v>3550</v>
      </c>
      <c r="C46" s="122" t="s">
        <v>3551</v>
      </c>
      <c r="D46" s="123" t="s">
        <v>194</v>
      </c>
      <c r="E46" s="124">
        <v>5</v>
      </c>
      <c r="F46" s="125">
        <v>0</v>
      </c>
      <c r="G46" s="126">
        <f t="shared" si="0"/>
        <v>0</v>
      </c>
      <c r="H46" s="127">
        <v>0.064</v>
      </c>
      <c r="I46" s="128">
        <f t="shared" si="1"/>
        <v>0.32</v>
      </c>
      <c r="J46" s="127"/>
      <c r="K46" s="128">
        <f t="shared" si="2"/>
        <v>0</v>
      </c>
      <c r="O46" s="119"/>
      <c r="AZ46" s="129">
        <f t="shared" si="3"/>
        <v>0</v>
      </c>
      <c r="CZ46" s="81">
        <v>1</v>
      </c>
    </row>
    <row r="47" spans="1:104" ht="12.75">
      <c r="A47" s="120">
        <v>29</v>
      </c>
      <c r="B47" s="121" t="s">
        <v>3552</v>
      </c>
      <c r="C47" s="122" t="s">
        <v>3553</v>
      </c>
      <c r="D47" s="123" t="s">
        <v>194</v>
      </c>
      <c r="E47" s="124">
        <v>1</v>
      </c>
      <c r="F47" s="125">
        <v>0</v>
      </c>
      <c r="G47" s="126">
        <f t="shared" si="0"/>
        <v>0</v>
      </c>
      <c r="H47" s="127">
        <v>0.08</v>
      </c>
      <c r="I47" s="128">
        <f t="shared" si="1"/>
        <v>0.08</v>
      </c>
      <c r="J47" s="127"/>
      <c r="K47" s="128">
        <f t="shared" si="2"/>
        <v>0</v>
      </c>
      <c r="O47" s="119"/>
      <c r="AZ47" s="129">
        <f t="shared" si="3"/>
        <v>0</v>
      </c>
      <c r="CZ47" s="81">
        <v>1</v>
      </c>
    </row>
    <row r="48" spans="1:104" ht="12.75">
      <c r="A48" s="120">
        <v>30</v>
      </c>
      <c r="B48" s="121" t="s">
        <v>3554</v>
      </c>
      <c r="C48" s="122" t="s">
        <v>3555</v>
      </c>
      <c r="D48" s="123" t="s">
        <v>194</v>
      </c>
      <c r="E48" s="124">
        <v>5</v>
      </c>
      <c r="F48" s="125">
        <v>0</v>
      </c>
      <c r="G48" s="126">
        <f t="shared" si="0"/>
        <v>0</v>
      </c>
      <c r="H48" s="127">
        <v>2.4</v>
      </c>
      <c r="I48" s="128">
        <f t="shared" si="1"/>
        <v>12</v>
      </c>
      <c r="J48" s="127"/>
      <c r="K48" s="128">
        <f t="shared" si="2"/>
        <v>0</v>
      </c>
      <c r="O48" s="119"/>
      <c r="AZ48" s="129">
        <f t="shared" si="3"/>
        <v>0</v>
      </c>
      <c r="CZ48" s="81">
        <v>1</v>
      </c>
    </row>
    <row r="49" spans="1:104" ht="12.75">
      <c r="A49" s="120">
        <v>31</v>
      </c>
      <c r="B49" s="121" t="s">
        <v>3556</v>
      </c>
      <c r="C49" s="122" t="s">
        <v>3557</v>
      </c>
      <c r="D49" s="123" t="s">
        <v>194</v>
      </c>
      <c r="E49" s="124">
        <v>13</v>
      </c>
      <c r="F49" s="125">
        <v>0</v>
      </c>
      <c r="G49" s="126">
        <f t="shared" si="0"/>
        <v>0</v>
      </c>
      <c r="H49" s="127">
        <v>0</v>
      </c>
      <c r="I49" s="128">
        <f t="shared" si="1"/>
        <v>0</v>
      </c>
      <c r="J49" s="127"/>
      <c r="K49" s="128">
        <f t="shared" si="2"/>
        <v>0</v>
      </c>
      <c r="O49" s="119"/>
      <c r="AZ49" s="129">
        <f t="shared" si="3"/>
        <v>0</v>
      </c>
      <c r="CZ49" s="81">
        <v>1</v>
      </c>
    </row>
    <row r="50" spans="1:104" ht="22.5">
      <c r="A50" s="120">
        <v>32</v>
      </c>
      <c r="B50" s="121" t="s">
        <v>3558</v>
      </c>
      <c r="C50" s="122" t="s">
        <v>3559</v>
      </c>
      <c r="D50" s="123" t="s">
        <v>194</v>
      </c>
      <c r="E50" s="124">
        <v>2</v>
      </c>
      <c r="F50" s="125">
        <v>0</v>
      </c>
      <c r="G50" s="126">
        <f t="shared" si="0"/>
        <v>0</v>
      </c>
      <c r="H50" s="127">
        <v>0.864</v>
      </c>
      <c r="I50" s="128">
        <f t="shared" si="1"/>
        <v>1.728</v>
      </c>
      <c r="J50" s="127"/>
      <c r="K50" s="128">
        <f t="shared" si="2"/>
        <v>0</v>
      </c>
      <c r="O50" s="119"/>
      <c r="AZ50" s="129">
        <f t="shared" si="3"/>
        <v>0</v>
      </c>
      <c r="CZ50" s="81">
        <v>1</v>
      </c>
    </row>
    <row r="51" spans="1:104" ht="12.75">
      <c r="A51" s="120">
        <v>33</v>
      </c>
      <c r="B51" s="121" t="s">
        <v>3560</v>
      </c>
      <c r="C51" s="122" t="s">
        <v>3561</v>
      </c>
      <c r="D51" s="123" t="s">
        <v>194</v>
      </c>
      <c r="E51" s="124">
        <v>8</v>
      </c>
      <c r="F51" s="125">
        <v>0</v>
      </c>
      <c r="G51" s="126">
        <f t="shared" si="0"/>
        <v>0</v>
      </c>
      <c r="H51" s="127">
        <v>0.089</v>
      </c>
      <c r="I51" s="128">
        <f t="shared" si="1"/>
        <v>0.712</v>
      </c>
      <c r="J51" s="127"/>
      <c r="K51" s="128">
        <f t="shared" si="2"/>
        <v>0</v>
      </c>
      <c r="O51" s="119"/>
      <c r="AZ51" s="129">
        <f t="shared" si="3"/>
        <v>0</v>
      </c>
      <c r="CZ51" s="81">
        <v>1</v>
      </c>
    </row>
    <row r="52" spans="1:104" ht="12.75">
      <c r="A52" s="120">
        <v>34</v>
      </c>
      <c r="B52" s="121" t="s">
        <v>3562</v>
      </c>
      <c r="C52" s="122" t="s">
        <v>3563</v>
      </c>
      <c r="D52" s="123" t="s">
        <v>194</v>
      </c>
      <c r="E52" s="124">
        <v>2</v>
      </c>
      <c r="F52" s="125">
        <v>0</v>
      </c>
      <c r="G52" s="126">
        <f t="shared" si="0"/>
        <v>0</v>
      </c>
      <c r="H52" s="127">
        <v>0.068</v>
      </c>
      <c r="I52" s="128">
        <f t="shared" si="1"/>
        <v>0.136</v>
      </c>
      <c r="J52" s="127"/>
      <c r="K52" s="128">
        <f t="shared" si="2"/>
        <v>0</v>
      </c>
      <c r="O52" s="119"/>
      <c r="AZ52" s="129">
        <f t="shared" si="3"/>
        <v>0</v>
      </c>
      <c r="CZ52" s="81">
        <v>1</v>
      </c>
    </row>
    <row r="53" spans="1:58" ht="12.75">
      <c r="A53" s="140" t="s">
        <v>51</v>
      </c>
      <c r="B53" s="141" t="s">
        <v>1730</v>
      </c>
      <c r="C53" s="142" t="s">
        <v>1731</v>
      </c>
      <c r="D53" s="143"/>
      <c r="E53" s="144"/>
      <c r="F53" s="144"/>
      <c r="G53" s="145">
        <f>SUM(G31:G52)</f>
        <v>0</v>
      </c>
      <c r="H53" s="146"/>
      <c r="I53" s="145">
        <f>SUM(I31:I52)</f>
        <v>89.86481999999998</v>
      </c>
      <c r="J53" s="147"/>
      <c r="K53" s="145">
        <f>SUM(K31:K52)</f>
        <v>0</v>
      </c>
      <c r="O53" s="119"/>
      <c r="X53" s="129">
        <f>K53</f>
        <v>0</v>
      </c>
      <c r="Y53" s="129">
        <f>I53</f>
        <v>89.86481999999998</v>
      </c>
      <c r="Z53" s="129">
        <f>G53</f>
        <v>0</v>
      </c>
      <c r="BA53" s="148"/>
      <c r="BB53" s="148"/>
      <c r="BC53" s="148"/>
      <c r="BD53" s="148"/>
      <c r="BE53" s="148"/>
      <c r="BF53" s="148"/>
    </row>
    <row r="54" spans="1:15" ht="14.25" customHeight="1">
      <c r="A54" s="109" t="s">
        <v>46</v>
      </c>
      <c r="B54" s="110" t="s">
        <v>1001</v>
      </c>
      <c r="C54" s="111" t="s">
        <v>1002</v>
      </c>
      <c r="D54" s="112"/>
      <c r="E54" s="113"/>
      <c r="F54" s="113"/>
      <c r="G54" s="114"/>
      <c r="H54" s="115"/>
      <c r="I54" s="116"/>
      <c r="J54" s="117"/>
      <c r="K54" s="118"/>
      <c r="O54" s="119"/>
    </row>
    <row r="55" spans="1:104" ht="22.5">
      <c r="A55" s="120">
        <v>35</v>
      </c>
      <c r="B55" s="121" t="s">
        <v>3564</v>
      </c>
      <c r="C55" s="122" t="s">
        <v>3565</v>
      </c>
      <c r="D55" s="123" t="s">
        <v>130</v>
      </c>
      <c r="E55" s="124">
        <v>89.8648</v>
      </c>
      <c r="F55" s="125">
        <v>0</v>
      </c>
      <c r="G55" s="126">
        <f>E55*F55</f>
        <v>0</v>
      </c>
      <c r="H55" s="127">
        <v>0</v>
      </c>
      <c r="I55" s="128">
        <f>E55*H55</f>
        <v>0</v>
      </c>
      <c r="J55" s="127">
        <v>0</v>
      </c>
      <c r="K55" s="128">
        <f>E55*J55</f>
        <v>0</v>
      </c>
      <c r="O55" s="119"/>
      <c r="AZ55" s="129">
        <f>G55</f>
        <v>0</v>
      </c>
      <c r="CZ55" s="81">
        <v>1</v>
      </c>
    </row>
    <row r="56" spans="1:58" ht="12.75">
      <c r="A56" s="140" t="s">
        <v>51</v>
      </c>
      <c r="B56" s="141" t="s">
        <v>1001</v>
      </c>
      <c r="C56" s="142" t="s">
        <v>1002</v>
      </c>
      <c r="D56" s="143"/>
      <c r="E56" s="144"/>
      <c r="F56" s="144"/>
      <c r="G56" s="145">
        <f>SUM(G54:G55)</f>
        <v>0</v>
      </c>
      <c r="H56" s="146"/>
      <c r="I56" s="145">
        <f>SUM(I54:I55)</f>
        <v>0</v>
      </c>
      <c r="J56" s="147"/>
      <c r="K56" s="145">
        <f>SUM(K54:K55)</f>
        <v>0</v>
      </c>
      <c r="O56" s="119"/>
      <c r="X56" s="129">
        <f>K56</f>
        <v>0</v>
      </c>
      <c r="Y56" s="129">
        <f>I56</f>
        <v>0</v>
      </c>
      <c r="Z56" s="129">
        <f>G56</f>
        <v>0</v>
      </c>
      <c r="BA56" s="148"/>
      <c r="BB56" s="148"/>
      <c r="BC56" s="148"/>
      <c r="BD56" s="148"/>
      <c r="BE56" s="148"/>
      <c r="BF56" s="148"/>
    </row>
    <row r="57" spans="1:58" ht="12.75">
      <c r="A57" s="149" t="s">
        <v>29</v>
      </c>
      <c r="B57" s="150" t="s">
        <v>52</v>
      </c>
      <c r="C57" s="151"/>
      <c r="D57" s="152"/>
      <c r="E57" s="153"/>
      <c r="F57" s="153"/>
      <c r="G57" s="154">
        <f>SUM(Z7:Z57)</f>
        <v>0</v>
      </c>
      <c r="H57" s="155"/>
      <c r="I57" s="154">
        <f>SUM(Y7:Y57)</f>
        <v>342.01443599999993</v>
      </c>
      <c r="J57" s="155"/>
      <c r="K57" s="154">
        <f>SUM(X7:X57)</f>
        <v>0</v>
      </c>
      <c r="O57" s="119"/>
      <c r="BA57" s="148"/>
      <c r="BB57" s="148"/>
      <c r="BC57" s="148"/>
      <c r="BD57" s="148"/>
      <c r="BE57" s="148"/>
      <c r="BF57" s="148"/>
    </row>
    <row r="58" ht="12.75">
      <c r="E58" s="81"/>
    </row>
    <row r="59" spans="1:5" ht="12.75">
      <c r="A59" s="156" t="s">
        <v>31</v>
      </c>
      <c r="E59" s="81"/>
    </row>
    <row r="60" spans="1:7" ht="117.75" customHeight="1">
      <c r="A60" s="196"/>
      <c r="B60" s="197"/>
      <c r="C60" s="197"/>
      <c r="D60" s="197"/>
      <c r="E60" s="197"/>
      <c r="F60" s="197"/>
      <c r="G60" s="198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spans="1:7" ht="12.75">
      <c r="A81" s="138"/>
      <c r="B81" s="138"/>
      <c r="C81" s="138"/>
      <c r="D81" s="138"/>
      <c r="E81" s="138"/>
      <c r="F81" s="138"/>
      <c r="G81" s="138"/>
    </row>
    <row r="82" spans="1:7" ht="12.75">
      <c r="A82" s="138"/>
      <c r="B82" s="138"/>
      <c r="C82" s="138"/>
      <c r="D82" s="138"/>
      <c r="E82" s="138"/>
      <c r="F82" s="138"/>
      <c r="G82" s="138"/>
    </row>
    <row r="83" spans="1:7" ht="12.75">
      <c r="A83" s="138"/>
      <c r="B83" s="138"/>
      <c r="C83" s="138"/>
      <c r="D83" s="138"/>
      <c r="E83" s="138"/>
      <c r="F83" s="138"/>
      <c r="G83" s="138"/>
    </row>
    <row r="84" spans="1:7" ht="12.75">
      <c r="A84" s="138"/>
      <c r="B84" s="138"/>
      <c r="C84" s="138"/>
      <c r="D84" s="138"/>
      <c r="E84" s="138"/>
      <c r="F84" s="138"/>
      <c r="G84" s="138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spans="1:2" ht="12.75">
      <c r="A116" s="157"/>
      <c r="B116" s="157"/>
    </row>
    <row r="117" spans="1:7" ht="12.75">
      <c r="A117" s="138"/>
      <c r="B117" s="138"/>
      <c r="C117" s="158"/>
      <c r="D117" s="158"/>
      <c r="E117" s="159"/>
      <c r="F117" s="158"/>
      <c r="G117" s="160"/>
    </row>
    <row r="118" spans="1:7" ht="12.75">
      <c r="A118" s="161"/>
      <c r="B118" s="161"/>
      <c r="C118" s="138"/>
      <c r="D118" s="138"/>
      <c r="E118" s="162"/>
      <c r="F118" s="138"/>
      <c r="G118" s="138"/>
    </row>
    <row r="119" spans="1:7" ht="12.75">
      <c r="A119" s="138"/>
      <c r="B119" s="138"/>
      <c r="C119" s="138"/>
      <c r="D119" s="138"/>
      <c r="E119" s="162"/>
      <c r="F119" s="138"/>
      <c r="G119" s="138"/>
    </row>
    <row r="120" spans="1:7" ht="12.75">
      <c r="A120" s="138"/>
      <c r="B120" s="138"/>
      <c r="C120" s="138"/>
      <c r="D120" s="138"/>
      <c r="E120" s="162"/>
      <c r="F120" s="138"/>
      <c r="G120" s="138"/>
    </row>
    <row r="121" spans="1:7" ht="12.75">
      <c r="A121" s="138"/>
      <c r="B121" s="138"/>
      <c r="C121" s="138"/>
      <c r="D121" s="138"/>
      <c r="E121" s="162"/>
      <c r="F121" s="138"/>
      <c r="G121" s="138"/>
    </row>
    <row r="122" spans="1:7" ht="12.75">
      <c r="A122" s="138"/>
      <c r="B122" s="138"/>
      <c r="C122" s="138"/>
      <c r="D122" s="138"/>
      <c r="E122" s="162"/>
      <c r="F122" s="138"/>
      <c r="G122" s="138"/>
    </row>
    <row r="123" spans="1:7" ht="12.75">
      <c r="A123" s="138"/>
      <c r="B123" s="138"/>
      <c r="C123" s="138"/>
      <c r="D123" s="138"/>
      <c r="E123" s="162"/>
      <c r="F123" s="138"/>
      <c r="G123" s="138"/>
    </row>
    <row r="124" spans="1:7" ht="12.75">
      <c r="A124" s="138"/>
      <c r="B124" s="138"/>
      <c r="C124" s="138"/>
      <c r="D124" s="138"/>
      <c r="E124" s="162"/>
      <c r="F124" s="138"/>
      <c r="G124" s="138"/>
    </row>
    <row r="125" spans="1:7" ht="12.75">
      <c r="A125" s="138"/>
      <c r="B125" s="138"/>
      <c r="C125" s="138"/>
      <c r="D125" s="138"/>
      <c r="E125" s="162"/>
      <c r="F125" s="138"/>
      <c r="G125" s="138"/>
    </row>
    <row r="126" spans="1:7" ht="12.75">
      <c r="A126" s="138"/>
      <c r="B126" s="138"/>
      <c r="C126" s="138"/>
      <c r="D126" s="138"/>
      <c r="E126" s="162"/>
      <c r="F126" s="138"/>
      <c r="G126" s="138"/>
    </row>
    <row r="127" spans="1:7" ht="12.75">
      <c r="A127" s="138"/>
      <c r="B127" s="138"/>
      <c r="C127" s="138"/>
      <c r="D127" s="138"/>
      <c r="E127" s="162"/>
      <c r="F127" s="138"/>
      <c r="G127" s="138"/>
    </row>
    <row r="128" spans="1:7" ht="12.75">
      <c r="A128" s="138"/>
      <c r="B128" s="138"/>
      <c r="C128" s="138"/>
      <c r="D128" s="138"/>
      <c r="E128" s="162"/>
      <c r="F128" s="138"/>
      <c r="G128" s="138"/>
    </row>
    <row r="129" spans="1:7" ht="12.75">
      <c r="A129" s="138"/>
      <c r="B129" s="138"/>
      <c r="C129" s="138"/>
      <c r="D129" s="138"/>
      <c r="E129" s="162"/>
      <c r="F129" s="138"/>
      <c r="G129" s="138"/>
    </row>
    <row r="130" spans="1:7" ht="12.75">
      <c r="A130" s="138"/>
      <c r="B130" s="138"/>
      <c r="C130" s="138"/>
      <c r="D130" s="138"/>
      <c r="E130" s="162"/>
      <c r="F130" s="138"/>
      <c r="G130" s="138"/>
    </row>
  </sheetData>
  <sheetProtection password="C7B2" sheet="1"/>
  <mergeCells count="9">
    <mergeCell ref="C26:D26"/>
    <mergeCell ref="C29:D29"/>
    <mergeCell ref="A1:G1"/>
    <mergeCell ref="A60:G60"/>
    <mergeCell ref="C9:D9"/>
    <mergeCell ref="C11:D11"/>
    <mergeCell ref="C14:D14"/>
    <mergeCell ref="C16:D16"/>
    <mergeCell ref="C21:D21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7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3623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3624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3569</v>
      </c>
      <c r="C8" s="122" t="s">
        <v>3570</v>
      </c>
      <c r="D8" s="123" t="s">
        <v>82</v>
      </c>
      <c r="E8" s="124">
        <v>39.6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AZ8" s="129">
        <f>G8</f>
        <v>0</v>
      </c>
      <c r="CZ8" s="81">
        <v>1</v>
      </c>
    </row>
    <row r="9" spans="1:56" ht="12.75">
      <c r="A9" s="130"/>
      <c r="B9" s="131"/>
      <c r="C9" s="199" t="s">
        <v>3571</v>
      </c>
      <c r="D9" s="200"/>
      <c r="E9" s="134">
        <v>39.6</v>
      </c>
      <c r="F9" s="135"/>
      <c r="G9" s="136"/>
      <c r="H9" s="137"/>
      <c r="I9" s="132"/>
      <c r="J9" s="138"/>
      <c r="K9" s="132"/>
      <c r="M9" s="139" t="s">
        <v>3571</v>
      </c>
      <c r="O9" s="119"/>
      <c r="BD9" s="108" t="str">
        <f>C8</f>
        <v xml:space="preserve">Hloubení nezapažených jam v hor.3 do 100 m3 </v>
      </c>
    </row>
    <row r="10" spans="1:104" ht="12.75">
      <c r="A10" s="120">
        <v>2</v>
      </c>
      <c r="B10" s="121" t="s">
        <v>3491</v>
      </c>
      <c r="C10" s="122" t="s">
        <v>3492</v>
      </c>
      <c r="D10" s="123" t="s">
        <v>82</v>
      </c>
      <c r="E10" s="124">
        <v>1333.216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>
        <v>0</v>
      </c>
      <c r="K10" s="128">
        <f>E10*J10</f>
        <v>0</v>
      </c>
      <c r="O10" s="119"/>
      <c r="AZ10" s="129">
        <f>G10</f>
        <v>0</v>
      </c>
      <c r="CZ10" s="81">
        <v>1</v>
      </c>
    </row>
    <row r="11" spans="1:56" ht="12.75">
      <c r="A11" s="130"/>
      <c r="B11" s="131"/>
      <c r="C11" s="199" t="s">
        <v>3572</v>
      </c>
      <c r="D11" s="200"/>
      <c r="E11" s="134">
        <v>1333.216</v>
      </c>
      <c r="F11" s="135"/>
      <c r="G11" s="136"/>
      <c r="H11" s="137"/>
      <c r="I11" s="132"/>
      <c r="J11" s="138"/>
      <c r="K11" s="132"/>
      <c r="M11" s="139" t="s">
        <v>3572</v>
      </c>
      <c r="O11" s="119"/>
      <c r="BD11" s="108" t="str">
        <f>C10</f>
        <v xml:space="preserve">Hloubení rýh šířky do 200 cm v hor.3 do 1000 m3 </v>
      </c>
    </row>
    <row r="12" spans="1:104" ht="12.75">
      <c r="A12" s="120">
        <v>3</v>
      </c>
      <c r="B12" s="121" t="s">
        <v>3494</v>
      </c>
      <c r="C12" s="122" t="s">
        <v>3495</v>
      </c>
      <c r="D12" s="123" t="s">
        <v>50</v>
      </c>
      <c r="E12" s="124">
        <v>1412.96</v>
      </c>
      <c r="F12" s="125">
        <v>0</v>
      </c>
      <c r="G12" s="126">
        <f>E12*F12</f>
        <v>0</v>
      </c>
      <c r="H12" s="127">
        <v>0.000860000000000305</v>
      </c>
      <c r="I12" s="128">
        <f>E12*H12</f>
        <v>1.215145600000431</v>
      </c>
      <c r="J12" s="127">
        <v>0</v>
      </c>
      <c r="K12" s="128">
        <f>E12*J12</f>
        <v>0</v>
      </c>
      <c r="O12" s="119"/>
      <c r="AZ12" s="129">
        <f>G12</f>
        <v>0</v>
      </c>
      <c r="CZ12" s="81">
        <v>1</v>
      </c>
    </row>
    <row r="13" spans="1:56" ht="12.75">
      <c r="A13" s="130"/>
      <c r="B13" s="131"/>
      <c r="C13" s="199" t="s">
        <v>3573</v>
      </c>
      <c r="D13" s="200"/>
      <c r="E13" s="134">
        <v>1412.96</v>
      </c>
      <c r="F13" s="135"/>
      <c r="G13" s="136"/>
      <c r="H13" s="137"/>
      <c r="I13" s="132"/>
      <c r="J13" s="138"/>
      <c r="K13" s="132"/>
      <c r="M13" s="139" t="s">
        <v>3573</v>
      </c>
      <c r="O13" s="119"/>
      <c r="BD13" s="108" t="str">
        <f>C12</f>
        <v xml:space="preserve">Pažení a rozepření stěn rýh - příložné - hl. do 4m </v>
      </c>
    </row>
    <row r="14" spans="1:104" ht="12.75">
      <c r="A14" s="120">
        <v>4</v>
      </c>
      <c r="B14" s="121" t="s">
        <v>3497</v>
      </c>
      <c r="C14" s="122" t="s">
        <v>3498</v>
      </c>
      <c r="D14" s="123" t="s">
        <v>50</v>
      </c>
      <c r="E14" s="124">
        <v>1412.8</v>
      </c>
      <c r="F14" s="125">
        <v>0</v>
      </c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AZ14" s="129">
        <f>G14</f>
        <v>0</v>
      </c>
      <c r="CZ14" s="81">
        <v>1</v>
      </c>
    </row>
    <row r="15" spans="1:104" ht="12.75">
      <c r="A15" s="120">
        <v>5</v>
      </c>
      <c r="B15" s="121" t="s">
        <v>3499</v>
      </c>
      <c r="C15" s="122" t="s">
        <v>3500</v>
      </c>
      <c r="D15" s="123" t="s">
        <v>82</v>
      </c>
      <c r="E15" s="124">
        <v>1372.816</v>
      </c>
      <c r="F15" s="125">
        <v>0</v>
      </c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AZ15" s="129">
        <f>G15</f>
        <v>0</v>
      </c>
      <c r="CZ15" s="81">
        <v>1</v>
      </c>
    </row>
    <row r="16" spans="1:56" ht="12.75">
      <c r="A16" s="130"/>
      <c r="B16" s="131"/>
      <c r="C16" s="199" t="s">
        <v>3574</v>
      </c>
      <c r="D16" s="200"/>
      <c r="E16" s="134">
        <v>1372.816</v>
      </c>
      <c r="F16" s="135"/>
      <c r="G16" s="136"/>
      <c r="H16" s="137"/>
      <c r="I16" s="132"/>
      <c r="J16" s="138"/>
      <c r="K16" s="132"/>
      <c r="M16" s="139" t="s">
        <v>3574</v>
      </c>
      <c r="O16" s="119"/>
      <c r="BD16" s="108" t="str">
        <f>C15</f>
        <v xml:space="preserve">Svislé přemístění výkopku z hor.1-4 do 4,0 m </v>
      </c>
    </row>
    <row r="17" spans="1:104" ht="22.5">
      <c r="A17" s="120">
        <v>6</v>
      </c>
      <c r="B17" s="121" t="s">
        <v>3275</v>
      </c>
      <c r="C17" s="122" t="s">
        <v>3276</v>
      </c>
      <c r="D17" s="123" t="s">
        <v>82</v>
      </c>
      <c r="E17" s="124">
        <v>345.28</v>
      </c>
      <c r="F17" s="125">
        <v>0</v>
      </c>
      <c r="G17" s="126">
        <f>E17*F17</f>
        <v>0</v>
      </c>
      <c r="H17" s="127">
        <v>0</v>
      </c>
      <c r="I17" s="128">
        <f>E17*H17</f>
        <v>0</v>
      </c>
      <c r="J17" s="127">
        <v>0</v>
      </c>
      <c r="K17" s="128">
        <f>E17*J17</f>
        <v>0</v>
      </c>
      <c r="O17" s="119"/>
      <c r="AZ17" s="129">
        <f>G17</f>
        <v>0</v>
      </c>
      <c r="CZ17" s="81">
        <v>1</v>
      </c>
    </row>
    <row r="18" spans="1:56" ht="12.75">
      <c r="A18" s="130"/>
      <c r="B18" s="131"/>
      <c r="C18" s="199" t="s">
        <v>3502</v>
      </c>
      <c r="D18" s="200"/>
      <c r="E18" s="134">
        <v>345.28</v>
      </c>
      <c r="F18" s="135"/>
      <c r="G18" s="136"/>
      <c r="H18" s="137"/>
      <c r="I18" s="132"/>
      <c r="J18" s="138"/>
      <c r="K18" s="132"/>
      <c r="M18" s="139" t="s">
        <v>3502</v>
      </c>
      <c r="O18" s="119"/>
      <c r="BD18" s="108" t="str">
        <f>C17</f>
        <v xml:space="preserve">Vodorovné přemístění výkopku z hor.1-4 do 1000 m </v>
      </c>
    </row>
    <row r="19" spans="1:104" ht="12.75">
      <c r="A19" s="120">
        <v>7</v>
      </c>
      <c r="B19" s="121" t="s">
        <v>3503</v>
      </c>
      <c r="C19" s="122" t="s">
        <v>3504</v>
      </c>
      <c r="D19" s="123" t="s">
        <v>82</v>
      </c>
      <c r="E19" s="124">
        <v>345.28</v>
      </c>
      <c r="F19" s="125">
        <v>0</v>
      </c>
      <c r="G19" s="126">
        <f>E19*F19</f>
        <v>0</v>
      </c>
      <c r="H19" s="127">
        <v>0</v>
      </c>
      <c r="I19" s="128">
        <f>E19*H19</f>
        <v>0</v>
      </c>
      <c r="J19" s="127">
        <v>0</v>
      </c>
      <c r="K19" s="128">
        <f>E19*J19</f>
        <v>0</v>
      </c>
      <c r="O19" s="119"/>
      <c r="AZ19" s="129">
        <f>G19</f>
        <v>0</v>
      </c>
      <c r="CZ19" s="81">
        <v>1</v>
      </c>
    </row>
    <row r="20" spans="1:104" ht="22.5">
      <c r="A20" s="120">
        <v>8</v>
      </c>
      <c r="B20" s="121" t="s">
        <v>3505</v>
      </c>
      <c r="C20" s="122" t="s">
        <v>3506</v>
      </c>
      <c r="D20" s="123" t="s">
        <v>82</v>
      </c>
      <c r="E20" s="124">
        <v>345.28</v>
      </c>
      <c r="F20" s="125">
        <v>0</v>
      </c>
      <c r="G20" s="126">
        <f>E20*F20</f>
        <v>0</v>
      </c>
      <c r="H20" s="127">
        <v>0</v>
      </c>
      <c r="I20" s="128">
        <f>E20*H20</f>
        <v>0</v>
      </c>
      <c r="J20" s="127">
        <v>0</v>
      </c>
      <c r="K20" s="128">
        <f>E20*J20</f>
        <v>0</v>
      </c>
      <c r="O20" s="119"/>
      <c r="AZ20" s="129">
        <f>G20</f>
        <v>0</v>
      </c>
      <c r="CZ20" s="81">
        <v>1</v>
      </c>
    </row>
    <row r="21" spans="1:104" ht="12.75">
      <c r="A21" s="120">
        <v>9</v>
      </c>
      <c r="B21" s="121" t="s">
        <v>3507</v>
      </c>
      <c r="C21" s="122" t="s">
        <v>3575</v>
      </c>
      <c r="D21" s="123" t="s">
        <v>82</v>
      </c>
      <c r="E21" s="124">
        <v>345.28</v>
      </c>
      <c r="F21" s="125">
        <v>0</v>
      </c>
      <c r="G21" s="126">
        <f>E21*F21</f>
        <v>0</v>
      </c>
      <c r="H21" s="127">
        <v>0</v>
      </c>
      <c r="I21" s="128">
        <f>E21*H21</f>
        <v>0</v>
      </c>
      <c r="J21" s="127">
        <v>0</v>
      </c>
      <c r="K21" s="128">
        <f>E21*J21</f>
        <v>0</v>
      </c>
      <c r="O21" s="119"/>
      <c r="AZ21" s="129">
        <f>G21</f>
        <v>0</v>
      </c>
      <c r="CZ21" s="81">
        <v>1</v>
      </c>
    </row>
    <row r="22" spans="1:104" ht="22.5">
      <c r="A22" s="120">
        <v>10</v>
      </c>
      <c r="B22" s="121" t="s">
        <v>3576</v>
      </c>
      <c r="C22" s="122" t="s">
        <v>3577</v>
      </c>
      <c r="D22" s="123" t="s">
        <v>82</v>
      </c>
      <c r="E22" s="124">
        <v>318.08</v>
      </c>
      <c r="F22" s="125">
        <v>0</v>
      </c>
      <c r="G22" s="126">
        <f>E22*F22</f>
        <v>0</v>
      </c>
      <c r="H22" s="127">
        <v>1.67000000000007</v>
      </c>
      <c r="I22" s="128">
        <f>E22*H22</f>
        <v>531.1936000000222</v>
      </c>
      <c r="J22" s="127">
        <v>0</v>
      </c>
      <c r="K22" s="128">
        <f>E22*J22</f>
        <v>0</v>
      </c>
      <c r="O22" s="119"/>
      <c r="AZ22" s="129">
        <f>G22</f>
        <v>0</v>
      </c>
      <c r="CZ22" s="81">
        <v>1</v>
      </c>
    </row>
    <row r="23" spans="1:56" ht="12.75">
      <c r="A23" s="130"/>
      <c r="B23" s="131"/>
      <c r="C23" s="199" t="s">
        <v>3578</v>
      </c>
      <c r="D23" s="200"/>
      <c r="E23" s="134">
        <v>318.08</v>
      </c>
      <c r="F23" s="135"/>
      <c r="G23" s="136"/>
      <c r="H23" s="137"/>
      <c r="I23" s="132"/>
      <c r="J23" s="138"/>
      <c r="K23" s="132"/>
      <c r="M23" s="139" t="s">
        <v>3578</v>
      </c>
      <c r="O23" s="119"/>
      <c r="BD23" s="108" t="str">
        <f>C22</f>
        <v>Obsyp potrubí štěrkopískem dovoz štěrkopísku ze vzdálenosti 5 km</v>
      </c>
    </row>
    <row r="24" spans="1:104" ht="22.5">
      <c r="A24" s="120">
        <v>11</v>
      </c>
      <c r="B24" s="121" t="s">
        <v>3509</v>
      </c>
      <c r="C24" s="122" t="s">
        <v>3510</v>
      </c>
      <c r="D24" s="123" t="s">
        <v>82</v>
      </c>
      <c r="E24" s="124">
        <v>1027.536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>
        <v>0</v>
      </c>
      <c r="K24" s="128">
        <f>E24*J24</f>
        <v>0</v>
      </c>
      <c r="O24" s="119"/>
      <c r="AZ24" s="129">
        <f>G24</f>
        <v>0</v>
      </c>
      <c r="CZ24" s="81">
        <v>1</v>
      </c>
    </row>
    <row r="25" spans="1:56" ht="25.5">
      <c r="A25" s="130"/>
      <c r="B25" s="131"/>
      <c r="C25" s="199" t="s">
        <v>3579</v>
      </c>
      <c r="D25" s="200"/>
      <c r="E25" s="134">
        <v>1027.536</v>
      </c>
      <c r="F25" s="135"/>
      <c r="G25" s="136"/>
      <c r="H25" s="137"/>
      <c r="I25" s="132"/>
      <c r="J25" s="138"/>
      <c r="K25" s="132"/>
      <c r="M25" s="139" t="s">
        <v>3579</v>
      </c>
      <c r="O25" s="119"/>
      <c r="BD25" s="108" t="str">
        <f>C24</f>
        <v>Zásyp jam, rýh a šachet sypaninou dovoz sypaniny ze vzdálenosti 500 m</v>
      </c>
    </row>
    <row r="26" spans="1:104" ht="22.5">
      <c r="A26" s="120">
        <v>12</v>
      </c>
      <c r="B26" s="121" t="s">
        <v>1718</v>
      </c>
      <c r="C26" s="122" t="s">
        <v>1719</v>
      </c>
      <c r="D26" s="123" t="s">
        <v>1720</v>
      </c>
      <c r="E26" s="124">
        <v>720</v>
      </c>
      <c r="F26" s="125">
        <v>0</v>
      </c>
      <c r="G26" s="126">
        <f>E26*F26</f>
        <v>0</v>
      </c>
      <c r="H26" s="127">
        <v>0</v>
      </c>
      <c r="I26" s="128">
        <f>E26*H26</f>
        <v>0</v>
      </c>
      <c r="J26" s="127">
        <v>0</v>
      </c>
      <c r="K26" s="128">
        <f>E26*J26</f>
        <v>0</v>
      </c>
      <c r="O26" s="119"/>
      <c r="AZ26" s="129">
        <f>G26</f>
        <v>0</v>
      </c>
      <c r="CZ26" s="81">
        <v>1</v>
      </c>
    </row>
    <row r="27" spans="1:58" ht="12.75">
      <c r="A27" s="140" t="s">
        <v>51</v>
      </c>
      <c r="B27" s="141" t="s">
        <v>47</v>
      </c>
      <c r="C27" s="142" t="s">
        <v>48</v>
      </c>
      <c r="D27" s="143"/>
      <c r="E27" s="144"/>
      <c r="F27" s="144"/>
      <c r="G27" s="145">
        <f>SUM(G7:G26)</f>
        <v>0</v>
      </c>
      <c r="H27" s="146"/>
      <c r="I27" s="145">
        <f>SUM(I7:I26)</f>
        <v>532.4087456000227</v>
      </c>
      <c r="J27" s="147"/>
      <c r="K27" s="145">
        <f>SUM(K7:K26)</f>
        <v>0</v>
      </c>
      <c r="O27" s="119"/>
      <c r="X27" s="129">
        <f>K27</f>
        <v>0</v>
      </c>
      <c r="Y27" s="129">
        <f>I27</f>
        <v>532.4087456000227</v>
      </c>
      <c r="Z27" s="129">
        <f>G27</f>
        <v>0</v>
      </c>
      <c r="BA27" s="148"/>
      <c r="BB27" s="148"/>
      <c r="BC27" s="148"/>
      <c r="BD27" s="148"/>
      <c r="BE27" s="148"/>
      <c r="BF27" s="148"/>
    </row>
    <row r="28" spans="1:15" ht="14.25" customHeight="1">
      <c r="A28" s="109" t="s">
        <v>46</v>
      </c>
      <c r="B28" s="110" t="s">
        <v>3512</v>
      </c>
      <c r="C28" s="111" t="s">
        <v>3513</v>
      </c>
      <c r="D28" s="112"/>
      <c r="E28" s="113"/>
      <c r="F28" s="113"/>
      <c r="G28" s="114"/>
      <c r="H28" s="115"/>
      <c r="I28" s="116"/>
      <c r="J28" s="117"/>
      <c r="K28" s="118"/>
      <c r="O28" s="119"/>
    </row>
    <row r="29" spans="1:104" ht="22.5">
      <c r="A29" s="120">
        <v>13</v>
      </c>
      <c r="B29" s="121" t="s">
        <v>3514</v>
      </c>
      <c r="C29" s="122" t="s">
        <v>3580</v>
      </c>
      <c r="D29" s="123" t="s">
        <v>82</v>
      </c>
      <c r="E29" s="124">
        <v>27.2</v>
      </c>
      <c r="F29" s="125">
        <v>0</v>
      </c>
      <c r="G29" s="126">
        <f>E29*F29</f>
        <v>0</v>
      </c>
      <c r="H29" s="127">
        <v>1.89099999999962</v>
      </c>
      <c r="I29" s="128">
        <f>E29*H29</f>
        <v>51.43519999998966</v>
      </c>
      <c r="J29" s="127">
        <v>0</v>
      </c>
      <c r="K29" s="128">
        <f>E29*J29</f>
        <v>0</v>
      </c>
      <c r="O29" s="119"/>
      <c r="AZ29" s="129">
        <f>G29</f>
        <v>0</v>
      </c>
      <c r="CZ29" s="81">
        <v>1</v>
      </c>
    </row>
    <row r="30" spans="1:56" ht="12.75">
      <c r="A30" s="130"/>
      <c r="B30" s="131"/>
      <c r="C30" s="199" t="s">
        <v>3581</v>
      </c>
      <c r="D30" s="200"/>
      <c r="E30" s="134">
        <v>27.2</v>
      </c>
      <c r="F30" s="135"/>
      <c r="G30" s="136"/>
      <c r="H30" s="137"/>
      <c r="I30" s="132"/>
      <c r="J30" s="138"/>
      <c r="K30" s="132"/>
      <c r="M30" s="139" t="s">
        <v>3581</v>
      </c>
      <c r="O30" s="119"/>
      <c r="BD30" s="108" t="str">
        <f>C29</f>
        <v>Lože pod potrubí z kameniva těženého 0 - 4 mm kraj  Jihomoravský</v>
      </c>
    </row>
    <row r="31" spans="1:104" ht="12.75">
      <c r="A31" s="120">
        <v>14</v>
      </c>
      <c r="B31" s="121" t="s">
        <v>3517</v>
      </c>
      <c r="C31" s="122" t="s">
        <v>3518</v>
      </c>
      <c r="D31" s="123" t="s">
        <v>3519</v>
      </c>
      <c r="E31" s="124">
        <v>45.968</v>
      </c>
      <c r="F31" s="125">
        <v>0</v>
      </c>
      <c r="G31" s="126">
        <f>E31*F31</f>
        <v>0</v>
      </c>
      <c r="H31" s="127">
        <v>1</v>
      </c>
      <c r="I31" s="128">
        <f>E31*H31</f>
        <v>45.968</v>
      </c>
      <c r="J31" s="127"/>
      <c r="K31" s="128">
        <f>E31*J31</f>
        <v>0</v>
      </c>
      <c r="O31" s="119"/>
      <c r="AZ31" s="129">
        <f>G31</f>
        <v>0</v>
      </c>
      <c r="CZ31" s="81">
        <v>1</v>
      </c>
    </row>
    <row r="32" spans="1:104" ht="12.75">
      <c r="A32" s="120">
        <v>15</v>
      </c>
      <c r="B32" s="121" t="s">
        <v>3582</v>
      </c>
      <c r="C32" s="122" t="s">
        <v>3583</v>
      </c>
      <c r="D32" s="123" t="s">
        <v>3519</v>
      </c>
      <c r="E32" s="124">
        <v>40</v>
      </c>
      <c r="F32" s="125">
        <v>0</v>
      </c>
      <c r="G32" s="126">
        <f>E32*F32</f>
        <v>0</v>
      </c>
      <c r="H32" s="127">
        <v>1</v>
      </c>
      <c r="I32" s="128">
        <f>E32*H32</f>
        <v>40</v>
      </c>
      <c r="J32" s="127"/>
      <c r="K32" s="128">
        <f>E32*J32</f>
        <v>0</v>
      </c>
      <c r="O32" s="119"/>
      <c r="AZ32" s="129">
        <f>G32</f>
        <v>0</v>
      </c>
      <c r="CZ32" s="81">
        <v>1</v>
      </c>
    </row>
    <row r="33" spans="1:56" ht="12.75">
      <c r="A33" s="130"/>
      <c r="B33" s="131"/>
      <c r="C33" s="199" t="s">
        <v>3584</v>
      </c>
      <c r="D33" s="200"/>
      <c r="E33" s="134">
        <v>40</v>
      </c>
      <c r="F33" s="135"/>
      <c r="G33" s="136"/>
      <c r="H33" s="137"/>
      <c r="I33" s="132"/>
      <c r="J33" s="138"/>
      <c r="K33" s="132"/>
      <c r="M33" s="139" t="s">
        <v>3584</v>
      </c>
      <c r="O33" s="119"/>
      <c r="BD33" s="108" t="str">
        <f>C32</f>
        <v>Kamenivo těžené frakce  0/4  B Moravskosl. kraj</v>
      </c>
    </row>
    <row r="34" spans="1:58" ht="12.75">
      <c r="A34" s="140" t="s">
        <v>51</v>
      </c>
      <c r="B34" s="141" t="s">
        <v>3512</v>
      </c>
      <c r="C34" s="142" t="s">
        <v>3513</v>
      </c>
      <c r="D34" s="143"/>
      <c r="E34" s="144"/>
      <c r="F34" s="144"/>
      <c r="G34" s="145">
        <f>SUM(G28:G33)</f>
        <v>0</v>
      </c>
      <c r="H34" s="146"/>
      <c r="I34" s="145">
        <f>SUM(I28:I33)</f>
        <v>137.40319999998968</v>
      </c>
      <c r="J34" s="147"/>
      <c r="K34" s="145">
        <f>SUM(K28:K33)</f>
        <v>0</v>
      </c>
      <c r="O34" s="119"/>
      <c r="X34" s="129">
        <f>K34</f>
        <v>0</v>
      </c>
      <c r="Y34" s="129">
        <f>I34</f>
        <v>137.40319999998968</v>
      </c>
      <c r="Z34" s="129">
        <f>G34</f>
        <v>0</v>
      </c>
      <c r="BA34" s="148"/>
      <c r="BB34" s="148"/>
      <c r="BC34" s="148"/>
      <c r="BD34" s="148"/>
      <c r="BE34" s="148"/>
      <c r="BF34" s="148"/>
    </row>
    <row r="35" spans="1:15" ht="14.25" customHeight="1">
      <c r="A35" s="109" t="s">
        <v>46</v>
      </c>
      <c r="B35" s="110" t="s">
        <v>1730</v>
      </c>
      <c r="C35" s="111" t="s">
        <v>1731</v>
      </c>
      <c r="D35" s="112"/>
      <c r="E35" s="113"/>
      <c r="F35" s="113"/>
      <c r="G35" s="114"/>
      <c r="H35" s="115"/>
      <c r="I35" s="116"/>
      <c r="J35" s="117"/>
      <c r="K35" s="118"/>
      <c r="O35" s="119"/>
    </row>
    <row r="36" spans="1:104" ht="22.5">
      <c r="A36" s="120">
        <v>16</v>
      </c>
      <c r="B36" s="121" t="s">
        <v>3585</v>
      </c>
      <c r="C36" s="122" t="s">
        <v>3586</v>
      </c>
      <c r="D36" s="123" t="s">
        <v>185</v>
      </c>
      <c r="E36" s="124">
        <v>9</v>
      </c>
      <c r="F36" s="125">
        <v>0</v>
      </c>
      <c r="G36" s="126">
        <f aca="true" t="shared" si="0" ref="G36:G69">E36*F36</f>
        <v>0</v>
      </c>
      <c r="H36" s="127">
        <v>0</v>
      </c>
      <c r="I36" s="128">
        <f aca="true" t="shared" si="1" ref="I36:I69">E36*H36</f>
        <v>0</v>
      </c>
      <c r="J36" s="127">
        <v>0</v>
      </c>
      <c r="K36" s="128">
        <f aca="true" t="shared" si="2" ref="K36:K69">E36*J36</f>
        <v>0</v>
      </c>
      <c r="O36" s="119"/>
      <c r="AZ36" s="129">
        <f aca="true" t="shared" si="3" ref="AZ36:AZ69">G36</f>
        <v>0</v>
      </c>
      <c r="CZ36" s="81">
        <v>1</v>
      </c>
    </row>
    <row r="37" spans="1:104" ht="22.5">
      <c r="A37" s="120">
        <v>17</v>
      </c>
      <c r="B37" s="121" t="s">
        <v>3587</v>
      </c>
      <c r="C37" s="122" t="s">
        <v>3588</v>
      </c>
      <c r="D37" s="123" t="s">
        <v>185</v>
      </c>
      <c r="E37" s="124">
        <v>73</v>
      </c>
      <c r="F37" s="125">
        <v>0</v>
      </c>
      <c r="G37" s="126">
        <f t="shared" si="0"/>
        <v>0</v>
      </c>
      <c r="H37" s="127">
        <v>0</v>
      </c>
      <c r="I37" s="128">
        <f t="shared" si="1"/>
        <v>0</v>
      </c>
      <c r="J37" s="127">
        <v>0</v>
      </c>
      <c r="K37" s="128">
        <f t="shared" si="2"/>
        <v>0</v>
      </c>
      <c r="O37" s="119"/>
      <c r="AZ37" s="129">
        <f t="shared" si="3"/>
        <v>0</v>
      </c>
      <c r="CZ37" s="81">
        <v>1</v>
      </c>
    </row>
    <row r="38" spans="1:104" ht="22.5">
      <c r="A38" s="120">
        <v>18</v>
      </c>
      <c r="B38" s="121" t="s">
        <v>3589</v>
      </c>
      <c r="C38" s="122" t="s">
        <v>3590</v>
      </c>
      <c r="D38" s="123" t="s">
        <v>185</v>
      </c>
      <c r="E38" s="124">
        <v>183</v>
      </c>
      <c r="F38" s="125">
        <v>0</v>
      </c>
      <c r="G38" s="126">
        <f t="shared" si="0"/>
        <v>0</v>
      </c>
      <c r="H38" s="127">
        <v>0</v>
      </c>
      <c r="I38" s="128">
        <f t="shared" si="1"/>
        <v>0</v>
      </c>
      <c r="J38" s="127">
        <v>0</v>
      </c>
      <c r="K38" s="128">
        <f t="shared" si="2"/>
        <v>0</v>
      </c>
      <c r="O38" s="119"/>
      <c r="AZ38" s="129">
        <f t="shared" si="3"/>
        <v>0</v>
      </c>
      <c r="CZ38" s="81">
        <v>1</v>
      </c>
    </row>
    <row r="39" spans="1:104" ht="12.75">
      <c r="A39" s="120">
        <v>19</v>
      </c>
      <c r="B39" s="121" t="s">
        <v>3591</v>
      </c>
      <c r="C39" s="122" t="s">
        <v>3592</v>
      </c>
      <c r="D39" s="123" t="s">
        <v>185</v>
      </c>
      <c r="E39" s="124">
        <v>500</v>
      </c>
      <c r="F39" s="125">
        <v>0</v>
      </c>
      <c r="G39" s="126">
        <f t="shared" si="0"/>
        <v>0</v>
      </c>
      <c r="H39" s="127">
        <v>0</v>
      </c>
      <c r="I39" s="128">
        <f t="shared" si="1"/>
        <v>0</v>
      </c>
      <c r="J39" s="127">
        <v>0</v>
      </c>
      <c r="K39" s="128">
        <f t="shared" si="2"/>
        <v>0</v>
      </c>
      <c r="O39" s="119"/>
      <c r="AZ39" s="129">
        <f t="shared" si="3"/>
        <v>0</v>
      </c>
      <c r="CZ39" s="81">
        <v>1</v>
      </c>
    </row>
    <row r="40" spans="1:104" ht="12.75">
      <c r="A40" s="120">
        <v>20</v>
      </c>
      <c r="B40" s="121" t="s">
        <v>3593</v>
      </c>
      <c r="C40" s="122" t="s">
        <v>3594</v>
      </c>
      <c r="D40" s="123" t="s">
        <v>194</v>
      </c>
      <c r="E40" s="124">
        <v>9</v>
      </c>
      <c r="F40" s="125">
        <v>0</v>
      </c>
      <c r="G40" s="126">
        <f t="shared" si="0"/>
        <v>0</v>
      </c>
      <c r="H40" s="127">
        <v>0.0116000000000014</v>
      </c>
      <c r="I40" s="128">
        <f t="shared" si="1"/>
        <v>0.10440000000001261</v>
      </c>
      <c r="J40" s="127"/>
      <c r="K40" s="128">
        <f t="shared" si="2"/>
        <v>0</v>
      </c>
      <c r="O40" s="119"/>
      <c r="AZ40" s="129">
        <f t="shared" si="3"/>
        <v>0</v>
      </c>
      <c r="CZ40" s="81">
        <v>1</v>
      </c>
    </row>
    <row r="41" spans="1:104" ht="12.75">
      <c r="A41" s="120">
        <v>21</v>
      </c>
      <c r="B41" s="121" t="s">
        <v>3595</v>
      </c>
      <c r="C41" s="122" t="s">
        <v>3596</v>
      </c>
      <c r="D41" s="123" t="s">
        <v>194</v>
      </c>
      <c r="E41" s="124">
        <v>73</v>
      </c>
      <c r="F41" s="125">
        <v>0</v>
      </c>
      <c r="G41" s="126">
        <f t="shared" si="0"/>
        <v>0</v>
      </c>
      <c r="H41" s="127">
        <v>0.0190000000000055</v>
      </c>
      <c r="I41" s="128">
        <f t="shared" si="1"/>
        <v>1.3870000000004015</v>
      </c>
      <c r="J41" s="127"/>
      <c r="K41" s="128">
        <f t="shared" si="2"/>
        <v>0</v>
      </c>
      <c r="O41" s="119"/>
      <c r="AZ41" s="129">
        <f t="shared" si="3"/>
        <v>0</v>
      </c>
      <c r="CZ41" s="81">
        <v>1</v>
      </c>
    </row>
    <row r="42" spans="1:104" ht="12.75">
      <c r="A42" s="120">
        <v>22</v>
      </c>
      <c r="B42" s="121" t="s">
        <v>3597</v>
      </c>
      <c r="C42" s="122" t="s">
        <v>3598</v>
      </c>
      <c r="D42" s="123" t="s">
        <v>194</v>
      </c>
      <c r="E42" s="124">
        <v>183</v>
      </c>
      <c r="F42" s="125">
        <v>0</v>
      </c>
      <c r="G42" s="126">
        <f t="shared" si="0"/>
        <v>0</v>
      </c>
      <c r="H42" s="127">
        <v>0.0480000000000018</v>
      </c>
      <c r="I42" s="128">
        <f t="shared" si="1"/>
        <v>8.78400000000033</v>
      </c>
      <c r="J42" s="127"/>
      <c r="K42" s="128">
        <f t="shared" si="2"/>
        <v>0</v>
      </c>
      <c r="O42" s="119"/>
      <c r="AZ42" s="129">
        <f t="shared" si="3"/>
        <v>0</v>
      </c>
      <c r="CZ42" s="81">
        <v>1</v>
      </c>
    </row>
    <row r="43" spans="1:104" ht="12.75">
      <c r="A43" s="120">
        <v>23</v>
      </c>
      <c r="B43" s="121" t="s">
        <v>3599</v>
      </c>
      <c r="C43" s="122" t="s">
        <v>3600</v>
      </c>
      <c r="D43" s="123" t="s">
        <v>194</v>
      </c>
      <c r="E43" s="124">
        <v>11</v>
      </c>
      <c r="F43" s="125">
        <v>0</v>
      </c>
      <c r="G43" s="126">
        <f t="shared" si="0"/>
        <v>0</v>
      </c>
      <c r="H43" s="127">
        <v>0.000750000000000028</v>
      </c>
      <c r="I43" s="128">
        <f t="shared" si="1"/>
        <v>0.008250000000000307</v>
      </c>
      <c r="J43" s="127"/>
      <c r="K43" s="128">
        <f t="shared" si="2"/>
        <v>0</v>
      </c>
      <c r="O43" s="119"/>
      <c r="AZ43" s="129">
        <f t="shared" si="3"/>
        <v>0</v>
      </c>
      <c r="CZ43" s="81">
        <v>1</v>
      </c>
    </row>
    <row r="44" spans="1:104" ht="12.75">
      <c r="A44" s="120">
        <v>24</v>
      </c>
      <c r="B44" s="121" t="s">
        <v>3601</v>
      </c>
      <c r="C44" s="122" t="s">
        <v>3602</v>
      </c>
      <c r="D44" s="123" t="s">
        <v>185</v>
      </c>
      <c r="E44" s="124">
        <v>500</v>
      </c>
      <c r="F44" s="125">
        <v>0</v>
      </c>
      <c r="G44" s="126">
        <f t="shared" si="0"/>
        <v>0</v>
      </c>
      <c r="H44" s="127">
        <v>0.000799999999999912</v>
      </c>
      <c r="I44" s="128">
        <f t="shared" si="1"/>
        <v>0.399999999999956</v>
      </c>
      <c r="J44" s="127"/>
      <c r="K44" s="128">
        <f t="shared" si="2"/>
        <v>0</v>
      </c>
      <c r="O44" s="119"/>
      <c r="AZ44" s="129">
        <f t="shared" si="3"/>
        <v>0</v>
      </c>
      <c r="CZ44" s="81">
        <v>1</v>
      </c>
    </row>
    <row r="45" spans="1:104" ht="22.5">
      <c r="A45" s="120">
        <v>25</v>
      </c>
      <c r="B45" s="121" t="s">
        <v>3525</v>
      </c>
      <c r="C45" s="122" t="s">
        <v>3526</v>
      </c>
      <c r="D45" s="123" t="s">
        <v>3527</v>
      </c>
      <c r="E45" s="124">
        <v>14</v>
      </c>
      <c r="F45" s="125">
        <v>0</v>
      </c>
      <c r="G45" s="126">
        <f t="shared" si="0"/>
        <v>0</v>
      </c>
      <c r="H45" s="127">
        <v>0.000129999999999963</v>
      </c>
      <c r="I45" s="128">
        <f t="shared" si="1"/>
        <v>0.0018199999999994818</v>
      </c>
      <c r="J45" s="127">
        <v>0</v>
      </c>
      <c r="K45" s="128">
        <f t="shared" si="2"/>
        <v>0</v>
      </c>
      <c r="O45" s="119"/>
      <c r="AZ45" s="129">
        <f t="shared" si="3"/>
        <v>0</v>
      </c>
      <c r="CZ45" s="81">
        <v>1</v>
      </c>
    </row>
    <row r="46" spans="1:104" ht="12.75">
      <c r="A46" s="120">
        <v>26</v>
      </c>
      <c r="B46" s="121" t="s">
        <v>3532</v>
      </c>
      <c r="C46" s="122" t="s">
        <v>3533</v>
      </c>
      <c r="D46" s="123" t="s">
        <v>185</v>
      </c>
      <c r="E46" s="124">
        <v>264</v>
      </c>
      <c r="F46" s="125">
        <v>0</v>
      </c>
      <c r="G46" s="126">
        <f t="shared" si="0"/>
        <v>0</v>
      </c>
      <c r="H46" s="127">
        <v>0</v>
      </c>
      <c r="I46" s="128">
        <f t="shared" si="1"/>
        <v>0</v>
      </c>
      <c r="J46" s="127">
        <v>0</v>
      </c>
      <c r="K46" s="128">
        <f t="shared" si="2"/>
        <v>0</v>
      </c>
      <c r="O46" s="119"/>
      <c r="AZ46" s="129">
        <f t="shared" si="3"/>
        <v>0</v>
      </c>
      <c r="CZ46" s="81">
        <v>1</v>
      </c>
    </row>
    <row r="47" spans="1:104" ht="12.75">
      <c r="A47" s="120">
        <v>27</v>
      </c>
      <c r="B47" s="121" t="s">
        <v>3534</v>
      </c>
      <c r="C47" s="122" t="s">
        <v>3535</v>
      </c>
      <c r="D47" s="123" t="s">
        <v>194</v>
      </c>
      <c r="E47" s="124">
        <v>14</v>
      </c>
      <c r="F47" s="125">
        <v>0</v>
      </c>
      <c r="G47" s="126">
        <f t="shared" si="0"/>
        <v>0</v>
      </c>
      <c r="H47" s="127">
        <v>2.1239999999998</v>
      </c>
      <c r="I47" s="128">
        <f t="shared" si="1"/>
        <v>29.735999999997198</v>
      </c>
      <c r="J47" s="127">
        <v>0</v>
      </c>
      <c r="K47" s="128">
        <f t="shared" si="2"/>
        <v>0</v>
      </c>
      <c r="O47" s="119"/>
      <c r="AZ47" s="129">
        <f t="shared" si="3"/>
        <v>0</v>
      </c>
      <c r="CZ47" s="81">
        <v>1</v>
      </c>
    </row>
    <row r="48" spans="1:104" ht="12.75">
      <c r="A48" s="120">
        <v>28</v>
      </c>
      <c r="B48" s="121" t="s">
        <v>3536</v>
      </c>
      <c r="C48" s="122" t="s">
        <v>3537</v>
      </c>
      <c r="D48" s="123" t="s">
        <v>194</v>
      </c>
      <c r="E48" s="124">
        <v>8</v>
      </c>
      <c r="F48" s="125">
        <v>0</v>
      </c>
      <c r="G48" s="126">
        <f t="shared" si="0"/>
        <v>0</v>
      </c>
      <c r="H48" s="127">
        <v>0.0069999999999979</v>
      </c>
      <c r="I48" s="128">
        <f t="shared" si="1"/>
        <v>0.0559999999999832</v>
      </c>
      <c r="J48" s="127">
        <v>0</v>
      </c>
      <c r="K48" s="128">
        <f t="shared" si="2"/>
        <v>0</v>
      </c>
      <c r="O48" s="119"/>
      <c r="AZ48" s="129">
        <f t="shared" si="3"/>
        <v>0</v>
      </c>
      <c r="CZ48" s="81">
        <v>1</v>
      </c>
    </row>
    <row r="49" spans="1:104" ht="12.75">
      <c r="A49" s="120">
        <v>29</v>
      </c>
      <c r="B49" s="121" t="s">
        <v>3538</v>
      </c>
      <c r="C49" s="122" t="s">
        <v>3539</v>
      </c>
      <c r="D49" s="123" t="s">
        <v>194</v>
      </c>
      <c r="E49" s="124">
        <v>6</v>
      </c>
      <c r="F49" s="125">
        <v>0</v>
      </c>
      <c r="G49" s="126">
        <f t="shared" si="0"/>
        <v>0</v>
      </c>
      <c r="H49" s="127">
        <v>0.375</v>
      </c>
      <c r="I49" s="128">
        <f t="shared" si="1"/>
        <v>2.25</v>
      </c>
      <c r="J49" s="127"/>
      <c r="K49" s="128">
        <f t="shared" si="2"/>
        <v>0</v>
      </c>
      <c r="O49" s="119"/>
      <c r="AZ49" s="129">
        <f t="shared" si="3"/>
        <v>0</v>
      </c>
      <c r="CZ49" s="81">
        <v>1</v>
      </c>
    </row>
    <row r="50" spans="1:104" ht="12.75">
      <c r="A50" s="120">
        <v>30</v>
      </c>
      <c r="B50" s="121" t="s">
        <v>3540</v>
      </c>
      <c r="C50" s="122" t="s">
        <v>3541</v>
      </c>
      <c r="D50" s="123" t="s">
        <v>194</v>
      </c>
      <c r="E50" s="124">
        <v>7</v>
      </c>
      <c r="F50" s="125">
        <v>0</v>
      </c>
      <c r="G50" s="126">
        <f t="shared" si="0"/>
        <v>0</v>
      </c>
      <c r="H50" s="127">
        <v>10.3500000000058</v>
      </c>
      <c r="I50" s="128">
        <f t="shared" si="1"/>
        <v>72.4500000000406</v>
      </c>
      <c r="J50" s="127"/>
      <c r="K50" s="128">
        <f t="shared" si="2"/>
        <v>0</v>
      </c>
      <c r="O50" s="119"/>
      <c r="AZ50" s="129">
        <f t="shared" si="3"/>
        <v>0</v>
      </c>
      <c r="CZ50" s="81">
        <v>1</v>
      </c>
    </row>
    <row r="51" spans="1:104" ht="12.75">
      <c r="A51" s="120">
        <v>31</v>
      </c>
      <c r="B51" s="121" t="s">
        <v>3542</v>
      </c>
      <c r="C51" s="122" t="s">
        <v>3543</v>
      </c>
      <c r="D51" s="123" t="s">
        <v>194</v>
      </c>
      <c r="E51" s="124">
        <v>1</v>
      </c>
      <c r="F51" s="125">
        <v>0</v>
      </c>
      <c r="G51" s="126">
        <f t="shared" si="0"/>
        <v>0</v>
      </c>
      <c r="H51" s="127">
        <v>0.506000000000313</v>
      </c>
      <c r="I51" s="128">
        <f t="shared" si="1"/>
        <v>0.506000000000313</v>
      </c>
      <c r="J51" s="127"/>
      <c r="K51" s="128">
        <f t="shared" si="2"/>
        <v>0</v>
      </c>
      <c r="O51" s="119"/>
      <c r="AZ51" s="129">
        <f t="shared" si="3"/>
        <v>0</v>
      </c>
      <c r="CZ51" s="81">
        <v>1</v>
      </c>
    </row>
    <row r="52" spans="1:104" ht="12.75">
      <c r="A52" s="120">
        <v>32</v>
      </c>
      <c r="B52" s="121" t="s">
        <v>3603</v>
      </c>
      <c r="C52" s="122" t="s">
        <v>3604</v>
      </c>
      <c r="D52" s="123" t="s">
        <v>194</v>
      </c>
      <c r="E52" s="124">
        <v>3</v>
      </c>
      <c r="F52" s="125">
        <v>0</v>
      </c>
      <c r="G52" s="126">
        <f t="shared" si="0"/>
        <v>0</v>
      </c>
      <c r="H52" s="127">
        <v>0.253999999999905</v>
      </c>
      <c r="I52" s="128">
        <f t="shared" si="1"/>
        <v>0.7619999999997151</v>
      </c>
      <c r="J52" s="127"/>
      <c r="K52" s="128">
        <f t="shared" si="2"/>
        <v>0</v>
      </c>
      <c r="O52" s="119"/>
      <c r="AZ52" s="129">
        <f t="shared" si="3"/>
        <v>0</v>
      </c>
      <c r="CZ52" s="81">
        <v>1</v>
      </c>
    </row>
    <row r="53" spans="1:104" ht="12.75">
      <c r="A53" s="120">
        <v>33</v>
      </c>
      <c r="B53" s="121" t="s">
        <v>3544</v>
      </c>
      <c r="C53" s="122" t="s">
        <v>3545</v>
      </c>
      <c r="D53" s="123" t="s">
        <v>194</v>
      </c>
      <c r="E53" s="124">
        <v>2</v>
      </c>
      <c r="F53" s="125">
        <v>0</v>
      </c>
      <c r="G53" s="126">
        <f t="shared" si="0"/>
        <v>0</v>
      </c>
      <c r="H53" s="127">
        <v>0.443000000000211</v>
      </c>
      <c r="I53" s="128">
        <f t="shared" si="1"/>
        <v>0.886000000000422</v>
      </c>
      <c r="J53" s="127"/>
      <c r="K53" s="128">
        <f t="shared" si="2"/>
        <v>0</v>
      </c>
      <c r="O53" s="119"/>
      <c r="AZ53" s="129">
        <f t="shared" si="3"/>
        <v>0</v>
      </c>
      <c r="CZ53" s="81">
        <v>1</v>
      </c>
    </row>
    <row r="54" spans="1:104" ht="12.75">
      <c r="A54" s="120">
        <v>34</v>
      </c>
      <c r="B54" s="121" t="s">
        <v>3550</v>
      </c>
      <c r="C54" s="122" t="s">
        <v>3605</v>
      </c>
      <c r="D54" s="123" t="s">
        <v>194</v>
      </c>
      <c r="E54" s="124">
        <v>1</v>
      </c>
      <c r="F54" s="125">
        <v>0</v>
      </c>
      <c r="G54" s="126">
        <f t="shared" si="0"/>
        <v>0</v>
      </c>
      <c r="H54" s="127">
        <v>0.0679999999999836</v>
      </c>
      <c r="I54" s="128">
        <f t="shared" si="1"/>
        <v>0.0679999999999836</v>
      </c>
      <c r="J54" s="127"/>
      <c r="K54" s="128">
        <f t="shared" si="2"/>
        <v>0</v>
      </c>
      <c r="O54" s="119"/>
      <c r="AZ54" s="129">
        <f t="shared" si="3"/>
        <v>0</v>
      </c>
      <c r="CZ54" s="81">
        <v>1</v>
      </c>
    </row>
    <row r="55" spans="1:104" ht="12.75">
      <c r="A55" s="120">
        <v>35</v>
      </c>
      <c r="B55" s="121" t="s">
        <v>3546</v>
      </c>
      <c r="C55" s="122" t="s">
        <v>3606</v>
      </c>
      <c r="D55" s="123" t="s">
        <v>194</v>
      </c>
      <c r="E55" s="124">
        <v>4</v>
      </c>
      <c r="F55" s="125">
        <v>0</v>
      </c>
      <c r="G55" s="126">
        <f t="shared" si="0"/>
        <v>0</v>
      </c>
      <c r="H55" s="127">
        <v>0.0389999999999873</v>
      </c>
      <c r="I55" s="128">
        <f t="shared" si="1"/>
        <v>0.1559999999999492</v>
      </c>
      <c r="J55" s="127">
        <v>0</v>
      </c>
      <c r="K55" s="128">
        <f t="shared" si="2"/>
        <v>0</v>
      </c>
      <c r="O55" s="119"/>
      <c r="AZ55" s="129">
        <f t="shared" si="3"/>
        <v>0</v>
      </c>
      <c r="CZ55" s="81">
        <v>1</v>
      </c>
    </row>
    <row r="56" spans="1:104" ht="12.75">
      <c r="A56" s="120">
        <v>36</v>
      </c>
      <c r="B56" s="121" t="s">
        <v>3548</v>
      </c>
      <c r="C56" s="122" t="s">
        <v>3549</v>
      </c>
      <c r="D56" s="123" t="s">
        <v>194</v>
      </c>
      <c r="E56" s="124">
        <v>2</v>
      </c>
      <c r="F56" s="125">
        <v>0</v>
      </c>
      <c r="G56" s="126">
        <f t="shared" si="0"/>
        <v>0</v>
      </c>
      <c r="H56" s="127">
        <v>0.0509999999999877</v>
      </c>
      <c r="I56" s="128">
        <f t="shared" si="1"/>
        <v>0.1019999999999754</v>
      </c>
      <c r="J56" s="127"/>
      <c r="K56" s="128">
        <f t="shared" si="2"/>
        <v>0</v>
      </c>
      <c r="O56" s="119"/>
      <c r="AZ56" s="129">
        <f t="shared" si="3"/>
        <v>0</v>
      </c>
      <c r="CZ56" s="81">
        <v>1</v>
      </c>
    </row>
    <row r="57" spans="1:104" ht="12.75">
      <c r="A57" s="120">
        <v>37</v>
      </c>
      <c r="B57" s="121" t="s">
        <v>3550</v>
      </c>
      <c r="C57" s="122" t="s">
        <v>3551</v>
      </c>
      <c r="D57" s="123" t="s">
        <v>194</v>
      </c>
      <c r="E57" s="124">
        <v>2</v>
      </c>
      <c r="F57" s="125">
        <v>0</v>
      </c>
      <c r="G57" s="126">
        <f t="shared" si="0"/>
        <v>0</v>
      </c>
      <c r="H57" s="127">
        <v>0.0639999999999645</v>
      </c>
      <c r="I57" s="128">
        <f t="shared" si="1"/>
        <v>0.127999999999929</v>
      </c>
      <c r="J57" s="127"/>
      <c r="K57" s="128">
        <f t="shared" si="2"/>
        <v>0</v>
      </c>
      <c r="O57" s="119"/>
      <c r="AZ57" s="129">
        <f t="shared" si="3"/>
        <v>0</v>
      </c>
      <c r="CZ57" s="81">
        <v>1</v>
      </c>
    </row>
    <row r="58" spans="1:104" ht="12.75">
      <c r="A58" s="120">
        <v>38</v>
      </c>
      <c r="B58" s="121" t="s">
        <v>3552</v>
      </c>
      <c r="C58" s="122" t="s">
        <v>3553</v>
      </c>
      <c r="D58" s="123" t="s">
        <v>194</v>
      </c>
      <c r="E58" s="124">
        <v>7</v>
      </c>
      <c r="F58" s="125">
        <v>0</v>
      </c>
      <c r="G58" s="126">
        <f t="shared" si="0"/>
        <v>0</v>
      </c>
      <c r="H58" s="127">
        <v>0.0800000000000409</v>
      </c>
      <c r="I58" s="128">
        <f t="shared" si="1"/>
        <v>0.5600000000002863</v>
      </c>
      <c r="J58" s="127"/>
      <c r="K58" s="128">
        <f t="shared" si="2"/>
        <v>0</v>
      </c>
      <c r="O58" s="119"/>
      <c r="AZ58" s="129">
        <f t="shared" si="3"/>
        <v>0</v>
      </c>
      <c r="CZ58" s="81">
        <v>1</v>
      </c>
    </row>
    <row r="59" spans="1:104" ht="12.75">
      <c r="A59" s="120">
        <v>39</v>
      </c>
      <c r="B59" s="121" t="s">
        <v>3554</v>
      </c>
      <c r="C59" s="122" t="s">
        <v>3555</v>
      </c>
      <c r="D59" s="123" t="s">
        <v>194</v>
      </c>
      <c r="E59" s="124">
        <v>6</v>
      </c>
      <c r="F59" s="125">
        <v>0</v>
      </c>
      <c r="G59" s="126">
        <f t="shared" si="0"/>
        <v>0</v>
      </c>
      <c r="H59" s="127">
        <v>2.40000000000146</v>
      </c>
      <c r="I59" s="128">
        <f t="shared" si="1"/>
        <v>14.40000000000876</v>
      </c>
      <c r="J59" s="127"/>
      <c r="K59" s="128">
        <f t="shared" si="2"/>
        <v>0</v>
      </c>
      <c r="O59" s="119"/>
      <c r="AZ59" s="129">
        <f t="shared" si="3"/>
        <v>0</v>
      </c>
      <c r="CZ59" s="81">
        <v>1</v>
      </c>
    </row>
    <row r="60" spans="1:104" ht="12.75">
      <c r="A60" s="120">
        <v>40</v>
      </c>
      <c r="B60" s="121" t="s">
        <v>3607</v>
      </c>
      <c r="C60" s="122" t="s">
        <v>3608</v>
      </c>
      <c r="D60" s="123" t="s">
        <v>194</v>
      </c>
      <c r="E60" s="124">
        <v>2</v>
      </c>
      <c r="F60" s="125">
        <v>0</v>
      </c>
      <c r="G60" s="126">
        <f t="shared" si="0"/>
        <v>0</v>
      </c>
      <c r="H60" s="127">
        <v>1.89999999999964</v>
      </c>
      <c r="I60" s="128">
        <f t="shared" si="1"/>
        <v>3.79999999999928</v>
      </c>
      <c r="J60" s="127">
        <v>0</v>
      </c>
      <c r="K60" s="128">
        <f t="shared" si="2"/>
        <v>0</v>
      </c>
      <c r="O60" s="119"/>
      <c r="AZ60" s="129">
        <f t="shared" si="3"/>
        <v>0</v>
      </c>
      <c r="CZ60" s="81">
        <v>1</v>
      </c>
    </row>
    <row r="61" spans="1:104" ht="12.75">
      <c r="A61" s="120">
        <v>41</v>
      </c>
      <c r="B61" s="121" t="s">
        <v>3556</v>
      </c>
      <c r="C61" s="122" t="s">
        <v>3557</v>
      </c>
      <c r="D61" s="123" t="s">
        <v>194</v>
      </c>
      <c r="E61" s="124">
        <v>19</v>
      </c>
      <c r="F61" s="125">
        <v>0</v>
      </c>
      <c r="G61" s="126">
        <f t="shared" si="0"/>
        <v>0</v>
      </c>
      <c r="H61" s="127">
        <v>0</v>
      </c>
      <c r="I61" s="128">
        <f t="shared" si="1"/>
        <v>0</v>
      </c>
      <c r="J61" s="127"/>
      <c r="K61" s="128">
        <f t="shared" si="2"/>
        <v>0</v>
      </c>
      <c r="O61" s="119"/>
      <c r="AZ61" s="129">
        <f t="shared" si="3"/>
        <v>0</v>
      </c>
      <c r="CZ61" s="81">
        <v>1</v>
      </c>
    </row>
    <row r="62" spans="1:104" ht="22.5">
      <c r="A62" s="120">
        <v>42</v>
      </c>
      <c r="B62" s="121" t="s">
        <v>3558</v>
      </c>
      <c r="C62" s="122" t="s">
        <v>3559</v>
      </c>
      <c r="D62" s="123" t="s">
        <v>194</v>
      </c>
      <c r="E62" s="124">
        <v>8</v>
      </c>
      <c r="F62" s="125">
        <v>0</v>
      </c>
      <c r="G62" s="126">
        <f t="shared" si="0"/>
        <v>0</v>
      </c>
      <c r="H62" s="127">
        <v>0.863999999999578</v>
      </c>
      <c r="I62" s="128">
        <f t="shared" si="1"/>
        <v>6.911999999996624</v>
      </c>
      <c r="J62" s="127"/>
      <c r="K62" s="128">
        <f t="shared" si="2"/>
        <v>0</v>
      </c>
      <c r="O62" s="119"/>
      <c r="AZ62" s="129">
        <f t="shared" si="3"/>
        <v>0</v>
      </c>
      <c r="CZ62" s="81">
        <v>1</v>
      </c>
    </row>
    <row r="63" spans="1:104" ht="12.75">
      <c r="A63" s="120">
        <v>43</v>
      </c>
      <c r="B63" s="121" t="s">
        <v>3609</v>
      </c>
      <c r="C63" s="122" t="s">
        <v>3610</v>
      </c>
      <c r="D63" s="123" t="s">
        <v>194</v>
      </c>
      <c r="E63" s="124">
        <v>10</v>
      </c>
      <c r="F63" s="125">
        <v>0</v>
      </c>
      <c r="G63" s="126">
        <f t="shared" si="0"/>
        <v>0</v>
      </c>
      <c r="H63" s="127">
        <v>0.6899999999996</v>
      </c>
      <c r="I63" s="128">
        <f t="shared" si="1"/>
        <v>6.899999999996</v>
      </c>
      <c r="J63" s="127"/>
      <c r="K63" s="128">
        <f t="shared" si="2"/>
        <v>0</v>
      </c>
      <c r="O63" s="119"/>
      <c r="AZ63" s="129">
        <f t="shared" si="3"/>
        <v>0</v>
      </c>
      <c r="CZ63" s="81">
        <v>1</v>
      </c>
    </row>
    <row r="64" spans="1:104" ht="12.75">
      <c r="A64" s="120">
        <v>44</v>
      </c>
      <c r="B64" s="121" t="s">
        <v>3560</v>
      </c>
      <c r="C64" s="122" t="s">
        <v>3611</v>
      </c>
      <c r="D64" s="123" t="s">
        <v>194</v>
      </c>
      <c r="E64" s="124">
        <v>4</v>
      </c>
      <c r="F64" s="125">
        <v>0</v>
      </c>
      <c r="G64" s="126">
        <f t="shared" si="0"/>
        <v>0</v>
      </c>
      <c r="H64" s="127">
        <v>0.0890000000000555</v>
      </c>
      <c r="I64" s="128">
        <f t="shared" si="1"/>
        <v>0.356000000000222</v>
      </c>
      <c r="J64" s="127">
        <v>0</v>
      </c>
      <c r="K64" s="128">
        <f t="shared" si="2"/>
        <v>0</v>
      </c>
      <c r="O64" s="119"/>
      <c r="AZ64" s="129">
        <f t="shared" si="3"/>
        <v>0</v>
      </c>
      <c r="CZ64" s="81">
        <v>1</v>
      </c>
    </row>
    <row r="65" spans="1:104" ht="22.5">
      <c r="A65" s="120">
        <v>45</v>
      </c>
      <c r="B65" s="121" t="s">
        <v>3562</v>
      </c>
      <c r="C65" s="122" t="s">
        <v>3612</v>
      </c>
      <c r="D65" s="123" t="s">
        <v>194</v>
      </c>
      <c r="E65" s="124">
        <v>2</v>
      </c>
      <c r="F65" s="125">
        <v>0</v>
      </c>
      <c r="G65" s="126">
        <f t="shared" si="0"/>
        <v>0</v>
      </c>
      <c r="H65" s="127">
        <v>0.0679999999999836</v>
      </c>
      <c r="I65" s="128">
        <f t="shared" si="1"/>
        <v>0.1359999999999672</v>
      </c>
      <c r="J65" s="127">
        <v>0</v>
      </c>
      <c r="K65" s="128">
        <f t="shared" si="2"/>
        <v>0</v>
      </c>
      <c r="O65" s="119"/>
      <c r="AZ65" s="129">
        <f t="shared" si="3"/>
        <v>0</v>
      </c>
      <c r="CZ65" s="81">
        <v>1</v>
      </c>
    </row>
    <row r="66" spans="1:104" ht="12.75">
      <c r="A66" s="120">
        <v>46</v>
      </c>
      <c r="B66" s="121" t="s">
        <v>3613</v>
      </c>
      <c r="C66" s="122" t="s">
        <v>3614</v>
      </c>
      <c r="D66" s="123" t="s">
        <v>194</v>
      </c>
      <c r="E66" s="124">
        <v>1</v>
      </c>
      <c r="F66" s="125">
        <v>0</v>
      </c>
      <c r="G66" s="126">
        <f t="shared" si="0"/>
        <v>0</v>
      </c>
      <c r="H66" s="127">
        <v>3.2599999999984</v>
      </c>
      <c r="I66" s="128">
        <f t="shared" si="1"/>
        <v>3.2599999999984</v>
      </c>
      <c r="J66" s="127"/>
      <c r="K66" s="128">
        <f t="shared" si="2"/>
        <v>0</v>
      </c>
      <c r="O66" s="119"/>
      <c r="AZ66" s="129">
        <f t="shared" si="3"/>
        <v>0</v>
      </c>
      <c r="CZ66" s="81">
        <v>1</v>
      </c>
    </row>
    <row r="67" spans="1:104" ht="12.75">
      <c r="A67" s="120">
        <v>47</v>
      </c>
      <c r="B67" s="121" t="s">
        <v>3615</v>
      </c>
      <c r="C67" s="122" t="s">
        <v>3616</v>
      </c>
      <c r="D67" s="123" t="s">
        <v>194</v>
      </c>
      <c r="E67" s="124">
        <v>1</v>
      </c>
      <c r="F67" s="125">
        <v>0</v>
      </c>
      <c r="G67" s="126">
        <f t="shared" si="0"/>
        <v>0</v>
      </c>
      <c r="H67" s="127">
        <v>0.389999999999873</v>
      </c>
      <c r="I67" s="128">
        <f t="shared" si="1"/>
        <v>0.389999999999873</v>
      </c>
      <c r="J67" s="127">
        <v>0</v>
      </c>
      <c r="K67" s="128">
        <f t="shared" si="2"/>
        <v>0</v>
      </c>
      <c r="O67" s="119"/>
      <c r="AZ67" s="129">
        <f t="shared" si="3"/>
        <v>0</v>
      </c>
      <c r="CZ67" s="81">
        <v>1</v>
      </c>
    </row>
    <row r="68" spans="1:104" ht="12.75">
      <c r="A68" s="120">
        <v>48</v>
      </c>
      <c r="B68" s="121" t="s">
        <v>3617</v>
      </c>
      <c r="C68" s="122" t="s">
        <v>3618</v>
      </c>
      <c r="D68" s="123" t="s">
        <v>194</v>
      </c>
      <c r="E68" s="124">
        <v>6</v>
      </c>
      <c r="F68" s="125">
        <v>0</v>
      </c>
      <c r="G68" s="126">
        <f t="shared" si="0"/>
        <v>0</v>
      </c>
      <c r="H68" s="127">
        <v>0.539999999999964</v>
      </c>
      <c r="I68" s="128">
        <f t="shared" si="1"/>
        <v>3.2399999999997835</v>
      </c>
      <c r="J68" s="127">
        <v>0</v>
      </c>
      <c r="K68" s="128">
        <f t="shared" si="2"/>
        <v>0</v>
      </c>
      <c r="O68" s="119"/>
      <c r="AZ68" s="129">
        <f t="shared" si="3"/>
        <v>0</v>
      </c>
      <c r="CZ68" s="81">
        <v>1</v>
      </c>
    </row>
    <row r="69" spans="1:104" ht="12.75">
      <c r="A69" s="120">
        <v>49</v>
      </c>
      <c r="B69" s="121" t="s">
        <v>3619</v>
      </c>
      <c r="C69" s="122" t="s">
        <v>3620</v>
      </c>
      <c r="D69" s="123" t="s">
        <v>50</v>
      </c>
      <c r="E69" s="124">
        <v>460</v>
      </c>
      <c r="F69" s="125">
        <v>0</v>
      </c>
      <c r="G69" s="126">
        <f t="shared" si="0"/>
        <v>0</v>
      </c>
      <c r="H69" s="127">
        <v>0.000379999999999825</v>
      </c>
      <c r="I69" s="128">
        <f t="shared" si="1"/>
        <v>0.1747999999999195</v>
      </c>
      <c r="J69" s="127"/>
      <c r="K69" s="128">
        <f t="shared" si="2"/>
        <v>0</v>
      </c>
      <c r="O69" s="119"/>
      <c r="AZ69" s="129">
        <f t="shared" si="3"/>
        <v>0</v>
      </c>
      <c r="CZ69" s="81">
        <v>1</v>
      </c>
    </row>
    <row r="70" spans="1:58" ht="12.75">
      <c r="A70" s="140" t="s">
        <v>51</v>
      </c>
      <c r="B70" s="141" t="s">
        <v>1730</v>
      </c>
      <c r="C70" s="142" t="s">
        <v>1731</v>
      </c>
      <c r="D70" s="143"/>
      <c r="E70" s="144"/>
      <c r="F70" s="144"/>
      <c r="G70" s="145">
        <f>SUM(G35:G69)</f>
        <v>0</v>
      </c>
      <c r="H70" s="146"/>
      <c r="I70" s="145">
        <f>SUM(I35:I69)</f>
        <v>157.91427000003787</v>
      </c>
      <c r="J70" s="147"/>
      <c r="K70" s="145">
        <f>SUM(K35:K69)</f>
        <v>0</v>
      </c>
      <c r="O70" s="119"/>
      <c r="X70" s="129">
        <f>K70</f>
        <v>0</v>
      </c>
      <c r="Y70" s="129">
        <f>I70</f>
        <v>157.91427000003787</v>
      </c>
      <c r="Z70" s="129">
        <f>G70</f>
        <v>0</v>
      </c>
      <c r="BA70" s="148"/>
      <c r="BB70" s="148"/>
      <c r="BC70" s="148"/>
      <c r="BD70" s="148"/>
      <c r="BE70" s="148"/>
      <c r="BF70" s="148"/>
    </row>
    <row r="71" spans="1:15" ht="14.25" customHeight="1">
      <c r="A71" s="109" t="s">
        <v>46</v>
      </c>
      <c r="B71" s="110" t="s">
        <v>1001</v>
      </c>
      <c r="C71" s="111" t="s">
        <v>1002</v>
      </c>
      <c r="D71" s="112"/>
      <c r="E71" s="113"/>
      <c r="F71" s="113"/>
      <c r="G71" s="114"/>
      <c r="H71" s="115"/>
      <c r="I71" s="116"/>
      <c r="J71" s="117"/>
      <c r="K71" s="118"/>
      <c r="O71" s="119"/>
    </row>
    <row r="72" spans="1:104" ht="22.5">
      <c r="A72" s="120">
        <v>50</v>
      </c>
      <c r="B72" s="121" t="s">
        <v>3564</v>
      </c>
      <c r="C72" s="122" t="s">
        <v>3565</v>
      </c>
      <c r="D72" s="123" t="s">
        <v>130</v>
      </c>
      <c r="E72" s="124">
        <v>151.3495</v>
      </c>
      <c r="F72" s="125">
        <v>0</v>
      </c>
      <c r="G72" s="126">
        <f>E72*F72</f>
        <v>0</v>
      </c>
      <c r="H72" s="127">
        <v>0</v>
      </c>
      <c r="I72" s="128">
        <f>E72*H72</f>
        <v>0</v>
      </c>
      <c r="J72" s="127">
        <v>0</v>
      </c>
      <c r="K72" s="128">
        <f>E72*J72</f>
        <v>0</v>
      </c>
      <c r="O72" s="119"/>
      <c r="AZ72" s="129">
        <f>G72</f>
        <v>0</v>
      </c>
      <c r="CZ72" s="81">
        <v>1</v>
      </c>
    </row>
    <row r="73" spans="1:58" ht="12.75">
      <c r="A73" s="140" t="s">
        <v>51</v>
      </c>
      <c r="B73" s="141" t="s">
        <v>1001</v>
      </c>
      <c r="C73" s="142" t="s">
        <v>1002</v>
      </c>
      <c r="D73" s="143"/>
      <c r="E73" s="144"/>
      <c r="F73" s="144"/>
      <c r="G73" s="145">
        <f>SUM(G71:G72)</f>
        <v>0</v>
      </c>
      <c r="H73" s="146"/>
      <c r="I73" s="145">
        <f>SUM(I71:I72)</f>
        <v>0</v>
      </c>
      <c r="J73" s="147"/>
      <c r="K73" s="145">
        <f>SUM(K71:K72)</f>
        <v>0</v>
      </c>
      <c r="O73" s="119"/>
      <c r="X73" s="129">
        <f>K73</f>
        <v>0</v>
      </c>
      <c r="Y73" s="129">
        <f>I73</f>
        <v>0</v>
      </c>
      <c r="Z73" s="129">
        <f>G73</f>
        <v>0</v>
      </c>
      <c r="BA73" s="148"/>
      <c r="BB73" s="148"/>
      <c r="BC73" s="148"/>
      <c r="BD73" s="148"/>
      <c r="BE73" s="148"/>
      <c r="BF73" s="148"/>
    </row>
    <row r="74" spans="1:58" ht="12.75">
      <c r="A74" s="149" t="s">
        <v>29</v>
      </c>
      <c r="B74" s="150" t="s">
        <v>52</v>
      </c>
      <c r="C74" s="151"/>
      <c r="D74" s="152"/>
      <c r="E74" s="153"/>
      <c r="F74" s="153"/>
      <c r="G74" s="154">
        <f>SUM(Z7:Z74)</f>
        <v>0</v>
      </c>
      <c r="H74" s="155"/>
      <c r="I74" s="154">
        <f>SUM(Y7:Y74)</f>
        <v>827.7262156000503</v>
      </c>
      <c r="J74" s="155"/>
      <c r="K74" s="154">
        <f>SUM(X7:X74)</f>
        <v>0</v>
      </c>
      <c r="O74" s="119"/>
      <c r="BA74" s="148"/>
      <c r="BB74" s="148"/>
      <c r="BC74" s="148"/>
      <c r="BD74" s="148"/>
      <c r="BE74" s="148"/>
      <c r="BF74" s="148"/>
    </row>
    <row r="75" ht="12.75">
      <c r="E75" s="81"/>
    </row>
    <row r="76" spans="1:5" ht="12.75">
      <c r="A76" s="156" t="s">
        <v>31</v>
      </c>
      <c r="E76" s="81"/>
    </row>
    <row r="77" spans="1:7" ht="117.75" customHeight="1">
      <c r="A77" s="196"/>
      <c r="B77" s="197"/>
      <c r="C77" s="197"/>
      <c r="D77" s="197"/>
      <c r="E77" s="197"/>
      <c r="F77" s="197"/>
      <c r="G77" s="198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spans="1:7" ht="12.75">
      <c r="A98" s="138"/>
      <c r="B98" s="138"/>
      <c r="C98" s="138"/>
      <c r="D98" s="138"/>
      <c r="E98" s="138"/>
      <c r="F98" s="138"/>
      <c r="G98" s="138"/>
    </row>
    <row r="99" spans="1:7" ht="12.75">
      <c r="A99" s="138"/>
      <c r="B99" s="138"/>
      <c r="C99" s="138"/>
      <c r="D99" s="138"/>
      <c r="E99" s="138"/>
      <c r="F99" s="138"/>
      <c r="G99" s="138"/>
    </row>
    <row r="100" spans="1:7" ht="12.75">
      <c r="A100" s="138"/>
      <c r="B100" s="138"/>
      <c r="C100" s="138"/>
      <c r="D100" s="138"/>
      <c r="E100" s="138"/>
      <c r="F100" s="138"/>
      <c r="G100" s="138"/>
    </row>
    <row r="101" spans="1:7" ht="12.75">
      <c r="A101" s="138"/>
      <c r="B101" s="138"/>
      <c r="C101" s="138"/>
      <c r="D101" s="138"/>
      <c r="E101" s="138"/>
      <c r="F101" s="138"/>
      <c r="G101" s="138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ht="12.75">
      <c r="E122" s="81"/>
    </row>
    <row r="123" ht="12.75">
      <c r="E123" s="81"/>
    </row>
    <row r="124" ht="12.75">
      <c r="E124" s="81"/>
    </row>
    <row r="125" ht="12.75">
      <c r="E125" s="81"/>
    </row>
    <row r="126" ht="12.75">
      <c r="E126" s="81"/>
    </row>
    <row r="127" ht="12.75">
      <c r="E127" s="81"/>
    </row>
    <row r="128" ht="12.75">
      <c r="E128" s="81"/>
    </row>
    <row r="129" ht="12.75">
      <c r="E129" s="81"/>
    </row>
    <row r="130" ht="12.75">
      <c r="E130" s="81"/>
    </row>
    <row r="131" ht="12.75">
      <c r="E131" s="81"/>
    </row>
    <row r="132" ht="12.75">
      <c r="E132" s="81"/>
    </row>
    <row r="133" spans="1:2" ht="12.75">
      <c r="A133" s="157"/>
      <c r="B133" s="157"/>
    </row>
    <row r="134" spans="1:7" ht="12.75">
      <c r="A134" s="138"/>
      <c r="B134" s="138"/>
      <c r="C134" s="158"/>
      <c r="D134" s="158"/>
      <c r="E134" s="159"/>
      <c r="F134" s="158"/>
      <c r="G134" s="160"/>
    </row>
    <row r="135" spans="1:7" ht="12.75">
      <c r="A135" s="161"/>
      <c r="B135" s="161"/>
      <c r="C135" s="138"/>
      <c r="D135" s="138"/>
      <c r="E135" s="162"/>
      <c r="F135" s="138"/>
      <c r="G135" s="138"/>
    </row>
    <row r="136" spans="1:7" ht="12.75">
      <c r="A136" s="138"/>
      <c r="B136" s="138"/>
      <c r="C136" s="138"/>
      <c r="D136" s="138"/>
      <c r="E136" s="162"/>
      <c r="F136" s="138"/>
      <c r="G136" s="138"/>
    </row>
    <row r="137" spans="1:7" ht="12.75">
      <c r="A137" s="138"/>
      <c r="B137" s="138"/>
      <c r="C137" s="138"/>
      <c r="D137" s="138"/>
      <c r="E137" s="162"/>
      <c r="F137" s="138"/>
      <c r="G137" s="138"/>
    </row>
    <row r="138" spans="1:7" ht="12.75">
      <c r="A138" s="138"/>
      <c r="B138" s="138"/>
      <c r="C138" s="138"/>
      <c r="D138" s="138"/>
      <c r="E138" s="162"/>
      <c r="F138" s="138"/>
      <c r="G138" s="138"/>
    </row>
    <row r="139" spans="1:7" ht="12.75">
      <c r="A139" s="138"/>
      <c r="B139" s="138"/>
      <c r="C139" s="138"/>
      <c r="D139" s="138"/>
      <c r="E139" s="162"/>
      <c r="F139" s="138"/>
      <c r="G139" s="138"/>
    </row>
    <row r="140" spans="1:7" ht="12.75">
      <c r="A140" s="138"/>
      <c r="B140" s="138"/>
      <c r="C140" s="138"/>
      <c r="D140" s="138"/>
      <c r="E140" s="162"/>
      <c r="F140" s="138"/>
      <c r="G140" s="138"/>
    </row>
    <row r="141" spans="1:7" ht="12.75">
      <c r="A141" s="138"/>
      <c r="B141" s="138"/>
      <c r="C141" s="138"/>
      <c r="D141" s="138"/>
      <c r="E141" s="162"/>
      <c r="F141" s="138"/>
      <c r="G141" s="138"/>
    </row>
    <row r="142" spans="1:7" ht="12.75">
      <c r="A142" s="138"/>
      <c r="B142" s="138"/>
      <c r="C142" s="138"/>
      <c r="D142" s="138"/>
      <c r="E142" s="162"/>
      <c r="F142" s="138"/>
      <c r="G142" s="138"/>
    </row>
    <row r="143" spans="1:7" ht="12.75">
      <c r="A143" s="138"/>
      <c r="B143" s="138"/>
      <c r="C143" s="138"/>
      <c r="D143" s="138"/>
      <c r="E143" s="162"/>
      <c r="F143" s="138"/>
      <c r="G143" s="138"/>
    </row>
    <row r="144" spans="1:7" ht="12.75">
      <c r="A144" s="138"/>
      <c r="B144" s="138"/>
      <c r="C144" s="138"/>
      <c r="D144" s="138"/>
      <c r="E144" s="162"/>
      <c r="F144" s="138"/>
      <c r="G144" s="138"/>
    </row>
    <row r="145" spans="1:7" ht="12.75">
      <c r="A145" s="138"/>
      <c r="B145" s="138"/>
      <c r="C145" s="138"/>
      <c r="D145" s="138"/>
      <c r="E145" s="162"/>
      <c r="F145" s="138"/>
      <c r="G145" s="138"/>
    </row>
    <row r="146" spans="1:7" ht="12.75">
      <c r="A146" s="138"/>
      <c r="B146" s="138"/>
      <c r="C146" s="138"/>
      <c r="D146" s="138"/>
      <c r="E146" s="162"/>
      <c r="F146" s="138"/>
      <c r="G146" s="138"/>
    </row>
    <row r="147" spans="1:7" ht="12.75">
      <c r="A147" s="138"/>
      <c r="B147" s="138"/>
      <c r="C147" s="138"/>
      <c r="D147" s="138"/>
      <c r="E147" s="162"/>
      <c r="F147" s="138"/>
      <c r="G147" s="138"/>
    </row>
  </sheetData>
  <sheetProtection password="C7B2" sheet="1"/>
  <mergeCells count="11">
    <mergeCell ref="C25:D25"/>
    <mergeCell ref="C30:D30"/>
    <mergeCell ref="C33:D33"/>
    <mergeCell ref="A1:G1"/>
    <mergeCell ref="A77:G77"/>
    <mergeCell ref="C9:D9"/>
    <mergeCell ref="C11:D11"/>
    <mergeCell ref="C13:D13"/>
    <mergeCell ref="C16:D16"/>
    <mergeCell ref="C18:D18"/>
    <mergeCell ref="C23:D23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07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3623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3698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3.5" customHeight="1">
      <c r="A8" s="120">
        <v>1</v>
      </c>
      <c r="B8" s="121" t="s">
        <v>1958</v>
      </c>
      <c r="C8" s="122" t="s">
        <v>49</v>
      </c>
      <c r="D8" s="123" t="s">
        <v>50</v>
      </c>
      <c r="E8" s="124">
        <v>165</v>
      </c>
      <c r="F8" s="125">
        <v>0</v>
      </c>
      <c r="G8" s="126">
        <f aca="true" t="shared" si="0" ref="G8:G22">E8*F8</f>
        <v>0</v>
      </c>
      <c r="H8" s="127"/>
      <c r="I8" s="128">
        <f aca="true" t="shared" si="1" ref="I8:I22">E8*H8</f>
        <v>0</v>
      </c>
      <c r="J8" s="127"/>
      <c r="K8" s="128">
        <f aca="true" t="shared" si="2" ref="K8:K22">E8*J8</f>
        <v>0</v>
      </c>
      <c r="O8" s="119"/>
      <c r="AZ8" s="129">
        <f aca="true" t="shared" si="3" ref="AZ8:AZ22">G8</f>
        <v>0</v>
      </c>
      <c r="CZ8" s="81">
        <v>14</v>
      </c>
    </row>
    <row r="9" spans="1:104" ht="12.75">
      <c r="A9" s="120">
        <v>2</v>
      </c>
      <c r="B9" s="121" t="s">
        <v>1959</v>
      </c>
      <c r="C9" s="122" t="s">
        <v>3625</v>
      </c>
      <c r="D9" s="123" t="s">
        <v>82</v>
      </c>
      <c r="E9" s="124">
        <v>1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1</v>
      </c>
    </row>
    <row r="10" spans="1:104" ht="12.75">
      <c r="A10" s="120">
        <v>3</v>
      </c>
      <c r="B10" s="121" t="s">
        <v>1960</v>
      </c>
      <c r="C10" s="122" t="s">
        <v>3626</v>
      </c>
      <c r="D10" s="123" t="s">
        <v>82</v>
      </c>
      <c r="E10" s="124">
        <v>1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1</v>
      </c>
    </row>
    <row r="11" spans="1:104" ht="22.5">
      <c r="A11" s="120">
        <v>4</v>
      </c>
      <c r="B11" s="121" t="s">
        <v>1962</v>
      </c>
      <c r="C11" s="122" t="s">
        <v>3627</v>
      </c>
      <c r="D11" s="123" t="s">
        <v>82</v>
      </c>
      <c r="E11" s="124">
        <v>2.4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1</v>
      </c>
    </row>
    <row r="12" spans="1:104" ht="22.5">
      <c r="A12" s="120">
        <v>5</v>
      </c>
      <c r="B12" s="121" t="s">
        <v>1964</v>
      </c>
      <c r="C12" s="122" t="s">
        <v>3628</v>
      </c>
      <c r="D12" s="123" t="s">
        <v>82</v>
      </c>
      <c r="E12" s="124">
        <v>169.4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1</v>
      </c>
    </row>
    <row r="13" spans="1:104" ht="12.75">
      <c r="A13" s="120">
        <v>6</v>
      </c>
      <c r="B13" s="121" t="s">
        <v>1966</v>
      </c>
      <c r="C13" s="122" t="s">
        <v>3629</v>
      </c>
      <c r="D13" s="123" t="s">
        <v>82</v>
      </c>
      <c r="E13" s="124">
        <v>169.4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1</v>
      </c>
    </row>
    <row r="14" spans="1:104" ht="22.5">
      <c r="A14" s="120">
        <v>7</v>
      </c>
      <c r="B14" s="121" t="s">
        <v>1968</v>
      </c>
      <c r="C14" s="122" t="s">
        <v>3630</v>
      </c>
      <c r="D14" s="123" t="s">
        <v>82</v>
      </c>
      <c r="E14" s="124">
        <v>169.4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1</v>
      </c>
    </row>
    <row r="15" spans="1:104" ht="22.5">
      <c r="A15" s="120">
        <v>8</v>
      </c>
      <c r="B15" s="121" t="s">
        <v>1970</v>
      </c>
      <c r="C15" s="122" t="s">
        <v>3631</v>
      </c>
      <c r="D15" s="123" t="s">
        <v>82</v>
      </c>
      <c r="E15" s="124">
        <v>169.4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1</v>
      </c>
    </row>
    <row r="16" spans="1:104" ht="12.75">
      <c r="A16" s="120">
        <v>9</v>
      </c>
      <c r="B16" s="121" t="s">
        <v>1972</v>
      </c>
      <c r="C16" s="122" t="s">
        <v>3632</v>
      </c>
      <c r="D16" s="123" t="s">
        <v>82</v>
      </c>
      <c r="E16" s="124">
        <v>169.4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1</v>
      </c>
    </row>
    <row r="17" spans="1:104" ht="22.5">
      <c r="A17" s="120">
        <v>10</v>
      </c>
      <c r="B17" s="121" t="s">
        <v>1974</v>
      </c>
      <c r="C17" s="122" t="s">
        <v>3633</v>
      </c>
      <c r="D17" s="123" t="s">
        <v>1931</v>
      </c>
      <c r="E17" s="124">
        <v>1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1</v>
      </c>
    </row>
    <row r="18" spans="1:104" ht="22.5">
      <c r="A18" s="120">
        <v>11</v>
      </c>
      <c r="B18" s="121" t="s">
        <v>1976</v>
      </c>
      <c r="C18" s="122" t="s">
        <v>3634</v>
      </c>
      <c r="D18" s="123" t="s">
        <v>185</v>
      </c>
      <c r="E18" s="124">
        <v>175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1</v>
      </c>
    </row>
    <row r="19" spans="1:104" ht="12.75">
      <c r="A19" s="120">
        <v>12</v>
      </c>
      <c r="B19" s="121" t="s">
        <v>1977</v>
      </c>
      <c r="C19" s="122" t="s">
        <v>3635</v>
      </c>
      <c r="D19" s="123" t="s">
        <v>185</v>
      </c>
      <c r="E19" s="124">
        <v>6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1</v>
      </c>
    </row>
    <row r="20" spans="1:104" ht="12.75">
      <c r="A20" s="120">
        <v>13</v>
      </c>
      <c r="B20" s="121" t="s">
        <v>1979</v>
      </c>
      <c r="C20" s="122" t="s">
        <v>3636</v>
      </c>
      <c r="D20" s="123" t="s">
        <v>3637</v>
      </c>
      <c r="E20" s="124">
        <v>1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1</v>
      </c>
    </row>
    <row r="21" spans="1:104" ht="12.75">
      <c r="A21" s="120">
        <v>14</v>
      </c>
      <c r="B21" s="121" t="s">
        <v>1980</v>
      </c>
      <c r="C21" s="122" t="s">
        <v>3638</v>
      </c>
      <c r="D21" s="123" t="s">
        <v>82</v>
      </c>
      <c r="E21" s="124">
        <v>10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1</v>
      </c>
    </row>
    <row r="22" spans="1:104" ht="22.5">
      <c r="A22" s="120">
        <v>15</v>
      </c>
      <c r="B22" s="121" t="s">
        <v>2803</v>
      </c>
      <c r="C22" s="122" t="s">
        <v>3633</v>
      </c>
      <c r="D22" s="123" t="s">
        <v>1931</v>
      </c>
      <c r="E22" s="124">
        <v>1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1</v>
      </c>
    </row>
    <row r="23" spans="1:58" ht="12.75">
      <c r="A23" s="140" t="s">
        <v>51</v>
      </c>
      <c r="B23" s="141" t="s">
        <v>47</v>
      </c>
      <c r="C23" s="142" t="s">
        <v>48</v>
      </c>
      <c r="D23" s="143"/>
      <c r="E23" s="144"/>
      <c r="F23" s="144"/>
      <c r="G23" s="145">
        <f>SUM(G7:G22)</f>
        <v>0</v>
      </c>
      <c r="H23" s="146"/>
      <c r="I23" s="145">
        <f>SUM(I7:I22)</f>
        <v>0</v>
      </c>
      <c r="J23" s="147"/>
      <c r="K23" s="145">
        <f>SUM(K7:K22)</f>
        <v>0</v>
      </c>
      <c r="O23" s="119"/>
      <c r="X23" s="129">
        <f>K23</f>
        <v>0</v>
      </c>
      <c r="Y23" s="129">
        <f>I23</f>
        <v>0</v>
      </c>
      <c r="Z23" s="129">
        <f>G23</f>
        <v>0</v>
      </c>
      <c r="BA23" s="148"/>
      <c r="BB23" s="148"/>
      <c r="BC23" s="148"/>
      <c r="BD23" s="148"/>
      <c r="BE23" s="148"/>
      <c r="BF23" s="148"/>
    </row>
    <row r="24" spans="1:15" ht="14.25" customHeight="1">
      <c r="A24" s="109" t="s">
        <v>46</v>
      </c>
      <c r="B24" s="110" t="s">
        <v>3639</v>
      </c>
      <c r="C24" s="111" t="s">
        <v>3640</v>
      </c>
      <c r="D24" s="112"/>
      <c r="E24" s="113"/>
      <c r="F24" s="113"/>
      <c r="G24" s="114"/>
      <c r="H24" s="115"/>
      <c r="I24" s="116"/>
      <c r="J24" s="117"/>
      <c r="K24" s="118"/>
      <c r="O24" s="119"/>
    </row>
    <row r="25" spans="1:104" ht="12.75">
      <c r="A25" s="120">
        <v>16</v>
      </c>
      <c r="B25" s="121" t="s">
        <v>1983</v>
      </c>
      <c r="C25" s="122" t="s">
        <v>3641</v>
      </c>
      <c r="D25" s="123" t="s">
        <v>50</v>
      </c>
      <c r="E25" s="124">
        <v>260</v>
      </c>
      <c r="F25" s="125">
        <v>0</v>
      </c>
      <c r="G25" s="126">
        <f aca="true" t="shared" si="4" ref="G25:G39">E25*F25</f>
        <v>0</v>
      </c>
      <c r="H25" s="127">
        <v>0</v>
      </c>
      <c r="I25" s="128">
        <f aca="true" t="shared" si="5" ref="I25:I39">E25*H25</f>
        <v>0</v>
      </c>
      <c r="J25" s="127"/>
      <c r="K25" s="128">
        <f aca="true" t="shared" si="6" ref="K25:K39">E25*J25</f>
        <v>0</v>
      </c>
      <c r="O25" s="119"/>
      <c r="AZ25" s="129">
        <f aca="true" t="shared" si="7" ref="AZ25:AZ39">G25</f>
        <v>0</v>
      </c>
      <c r="CZ25" s="81">
        <v>1</v>
      </c>
    </row>
    <row r="26" spans="1:104" ht="12.75">
      <c r="A26" s="120">
        <v>17</v>
      </c>
      <c r="B26" s="121" t="s">
        <v>1985</v>
      </c>
      <c r="C26" s="122" t="s">
        <v>3642</v>
      </c>
      <c r="D26" s="123" t="s">
        <v>130</v>
      </c>
      <c r="E26" s="124">
        <v>75</v>
      </c>
      <c r="F26" s="125">
        <v>0</v>
      </c>
      <c r="G26" s="126">
        <f t="shared" si="4"/>
        <v>0</v>
      </c>
      <c r="H26" s="127">
        <v>0</v>
      </c>
      <c r="I26" s="128">
        <f t="shared" si="5"/>
        <v>0</v>
      </c>
      <c r="J26" s="127"/>
      <c r="K26" s="128">
        <f t="shared" si="6"/>
        <v>0</v>
      </c>
      <c r="O26" s="119"/>
      <c r="AZ26" s="129">
        <f t="shared" si="7"/>
        <v>0</v>
      </c>
      <c r="CZ26" s="81">
        <v>1</v>
      </c>
    </row>
    <row r="27" spans="1:104" ht="22.5">
      <c r="A27" s="120">
        <v>18</v>
      </c>
      <c r="B27" s="121" t="s">
        <v>1987</v>
      </c>
      <c r="C27" s="122" t="s">
        <v>3643</v>
      </c>
      <c r="D27" s="123" t="s">
        <v>82</v>
      </c>
      <c r="E27" s="124">
        <v>11</v>
      </c>
      <c r="F27" s="125">
        <v>0</v>
      </c>
      <c r="G27" s="126">
        <f t="shared" si="4"/>
        <v>0</v>
      </c>
      <c r="H27" s="127">
        <v>0</v>
      </c>
      <c r="I27" s="128">
        <f t="shared" si="5"/>
        <v>0</v>
      </c>
      <c r="J27" s="127"/>
      <c r="K27" s="128">
        <f t="shared" si="6"/>
        <v>0</v>
      </c>
      <c r="O27" s="119"/>
      <c r="AZ27" s="129">
        <f t="shared" si="7"/>
        <v>0</v>
      </c>
      <c r="CZ27" s="81">
        <v>1</v>
      </c>
    </row>
    <row r="28" spans="1:104" ht="12.75">
      <c r="A28" s="120">
        <v>19</v>
      </c>
      <c r="B28" s="121" t="s">
        <v>1989</v>
      </c>
      <c r="C28" s="122" t="s">
        <v>3644</v>
      </c>
      <c r="D28" s="123" t="s">
        <v>3637</v>
      </c>
      <c r="E28" s="124">
        <v>1</v>
      </c>
      <c r="F28" s="125">
        <v>0</v>
      </c>
      <c r="G28" s="126">
        <f t="shared" si="4"/>
        <v>0</v>
      </c>
      <c r="H28" s="127">
        <v>0</v>
      </c>
      <c r="I28" s="128">
        <f t="shared" si="5"/>
        <v>0</v>
      </c>
      <c r="J28" s="127"/>
      <c r="K28" s="128">
        <f t="shared" si="6"/>
        <v>0</v>
      </c>
      <c r="O28" s="119"/>
      <c r="AZ28" s="129">
        <f t="shared" si="7"/>
        <v>0</v>
      </c>
      <c r="CZ28" s="81">
        <v>1</v>
      </c>
    </row>
    <row r="29" spans="1:104" ht="22.5">
      <c r="A29" s="120">
        <v>20</v>
      </c>
      <c r="B29" s="121" t="s">
        <v>1991</v>
      </c>
      <c r="C29" s="122" t="s">
        <v>3645</v>
      </c>
      <c r="D29" s="123" t="s">
        <v>130</v>
      </c>
      <c r="E29" s="124">
        <v>1.3</v>
      </c>
      <c r="F29" s="125">
        <v>0</v>
      </c>
      <c r="G29" s="126">
        <f t="shared" si="4"/>
        <v>0</v>
      </c>
      <c r="H29" s="127">
        <v>0</v>
      </c>
      <c r="I29" s="128">
        <f t="shared" si="5"/>
        <v>0</v>
      </c>
      <c r="J29" s="127"/>
      <c r="K29" s="128">
        <f t="shared" si="6"/>
        <v>0</v>
      </c>
      <c r="O29" s="119"/>
      <c r="AZ29" s="129">
        <f t="shared" si="7"/>
        <v>0</v>
      </c>
      <c r="CZ29" s="81">
        <v>1</v>
      </c>
    </row>
    <row r="30" spans="1:104" ht="12.75">
      <c r="A30" s="120">
        <v>21</v>
      </c>
      <c r="B30" s="121" t="s">
        <v>1993</v>
      </c>
      <c r="C30" s="122" t="s">
        <v>3646</v>
      </c>
      <c r="D30" s="123" t="s">
        <v>82</v>
      </c>
      <c r="E30" s="124">
        <v>0.05</v>
      </c>
      <c r="F30" s="125">
        <v>0</v>
      </c>
      <c r="G30" s="126">
        <f t="shared" si="4"/>
        <v>0</v>
      </c>
      <c r="H30" s="127">
        <v>0</v>
      </c>
      <c r="I30" s="128">
        <f t="shared" si="5"/>
        <v>0</v>
      </c>
      <c r="J30" s="127"/>
      <c r="K30" s="128">
        <f t="shared" si="6"/>
        <v>0</v>
      </c>
      <c r="O30" s="119"/>
      <c r="AZ30" s="129">
        <f t="shared" si="7"/>
        <v>0</v>
      </c>
      <c r="CZ30" s="81">
        <v>1</v>
      </c>
    </row>
    <row r="31" spans="1:104" ht="12.75">
      <c r="A31" s="120">
        <v>22</v>
      </c>
      <c r="B31" s="121" t="s">
        <v>1995</v>
      </c>
      <c r="C31" s="122" t="s">
        <v>3647</v>
      </c>
      <c r="D31" s="123" t="s">
        <v>1931</v>
      </c>
      <c r="E31" s="124">
        <v>540</v>
      </c>
      <c r="F31" s="125">
        <v>0</v>
      </c>
      <c r="G31" s="126">
        <f t="shared" si="4"/>
        <v>0</v>
      </c>
      <c r="H31" s="127">
        <v>0</v>
      </c>
      <c r="I31" s="128">
        <f t="shared" si="5"/>
        <v>0</v>
      </c>
      <c r="J31" s="127"/>
      <c r="K31" s="128">
        <f t="shared" si="6"/>
        <v>0</v>
      </c>
      <c r="O31" s="119"/>
      <c r="AZ31" s="129">
        <f t="shared" si="7"/>
        <v>0</v>
      </c>
      <c r="CZ31" s="81">
        <v>1</v>
      </c>
    </row>
    <row r="32" spans="1:104" ht="12.75">
      <c r="A32" s="120">
        <v>23</v>
      </c>
      <c r="B32" s="121" t="s">
        <v>1997</v>
      </c>
      <c r="C32" s="122" t="s">
        <v>3648</v>
      </c>
      <c r="D32" s="123" t="s">
        <v>3637</v>
      </c>
      <c r="E32" s="124">
        <v>1</v>
      </c>
      <c r="F32" s="125">
        <v>0</v>
      </c>
      <c r="G32" s="126">
        <f t="shared" si="4"/>
        <v>0</v>
      </c>
      <c r="H32" s="127">
        <v>0</v>
      </c>
      <c r="I32" s="128">
        <f t="shared" si="5"/>
        <v>0</v>
      </c>
      <c r="J32" s="127"/>
      <c r="K32" s="128">
        <f t="shared" si="6"/>
        <v>0</v>
      </c>
      <c r="O32" s="119"/>
      <c r="AZ32" s="129">
        <f t="shared" si="7"/>
        <v>0</v>
      </c>
      <c r="CZ32" s="81">
        <v>1</v>
      </c>
    </row>
    <row r="33" spans="1:104" ht="12.75">
      <c r="A33" s="120">
        <v>24</v>
      </c>
      <c r="B33" s="121" t="s">
        <v>2844</v>
      </c>
      <c r="C33" s="122" t="s">
        <v>3641</v>
      </c>
      <c r="D33" s="123" t="s">
        <v>50</v>
      </c>
      <c r="E33" s="124">
        <v>260</v>
      </c>
      <c r="F33" s="125">
        <v>0</v>
      </c>
      <c r="G33" s="126">
        <f t="shared" si="4"/>
        <v>0</v>
      </c>
      <c r="H33" s="127">
        <v>0</v>
      </c>
      <c r="I33" s="128">
        <f t="shared" si="5"/>
        <v>0</v>
      </c>
      <c r="J33" s="127"/>
      <c r="K33" s="128">
        <f t="shared" si="6"/>
        <v>0</v>
      </c>
      <c r="O33" s="119"/>
      <c r="AZ33" s="129">
        <f t="shared" si="7"/>
        <v>0</v>
      </c>
      <c r="CZ33" s="81">
        <v>1</v>
      </c>
    </row>
    <row r="34" spans="1:104" ht="12.75">
      <c r="A34" s="120">
        <v>25</v>
      </c>
      <c r="B34" s="121" t="s">
        <v>2845</v>
      </c>
      <c r="C34" s="122" t="s">
        <v>3642</v>
      </c>
      <c r="D34" s="123" t="s">
        <v>130</v>
      </c>
      <c r="E34" s="124">
        <v>75</v>
      </c>
      <c r="F34" s="125">
        <v>0</v>
      </c>
      <c r="G34" s="126">
        <f t="shared" si="4"/>
        <v>0</v>
      </c>
      <c r="H34" s="127">
        <v>0</v>
      </c>
      <c r="I34" s="128">
        <f t="shared" si="5"/>
        <v>0</v>
      </c>
      <c r="J34" s="127"/>
      <c r="K34" s="128">
        <f t="shared" si="6"/>
        <v>0</v>
      </c>
      <c r="O34" s="119"/>
      <c r="AZ34" s="129">
        <f t="shared" si="7"/>
        <v>0</v>
      </c>
      <c r="CZ34" s="81">
        <v>1</v>
      </c>
    </row>
    <row r="35" spans="1:104" ht="22.5">
      <c r="A35" s="120">
        <v>26</v>
      </c>
      <c r="B35" s="121" t="s">
        <v>2846</v>
      </c>
      <c r="C35" s="122" t="s">
        <v>3643</v>
      </c>
      <c r="D35" s="123" t="s">
        <v>82</v>
      </c>
      <c r="E35" s="124">
        <v>11</v>
      </c>
      <c r="F35" s="125">
        <v>0</v>
      </c>
      <c r="G35" s="126">
        <f t="shared" si="4"/>
        <v>0</v>
      </c>
      <c r="H35" s="127">
        <v>0</v>
      </c>
      <c r="I35" s="128">
        <f t="shared" si="5"/>
        <v>0</v>
      </c>
      <c r="J35" s="127"/>
      <c r="K35" s="128">
        <f t="shared" si="6"/>
        <v>0</v>
      </c>
      <c r="O35" s="119"/>
      <c r="AZ35" s="129">
        <f t="shared" si="7"/>
        <v>0</v>
      </c>
      <c r="CZ35" s="81">
        <v>1</v>
      </c>
    </row>
    <row r="36" spans="1:104" ht="12.75">
      <c r="A36" s="120">
        <v>27</v>
      </c>
      <c r="B36" s="121" t="s">
        <v>2847</v>
      </c>
      <c r="C36" s="122" t="s">
        <v>3644</v>
      </c>
      <c r="D36" s="123" t="s">
        <v>3637</v>
      </c>
      <c r="E36" s="124">
        <v>1</v>
      </c>
      <c r="F36" s="125">
        <v>0</v>
      </c>
      <c r="G36" s="126">
        <f t="shared" si="4"/>
        <v>0</v>
      </c>
      <c r="H36" s="127">
        <v>0</v>
      </c>
      <c r="I36" s="128">
        <f t="shared" si="5"/>
        <v>0</v>
      </c>
      <c r="J36" s="127"/>
      <c r="K36" s="128">
        <f t="shared" si="6"/>
        <v>0</v>
      </c>
      <c r="O36" s="119"/>
      <c r="AZ36" s="129">
        <f t="shared" si="7"/>
        <v>0</v>
      </c>
      <c r="CZ36" s="81">
        <v>1</v>
      </c>
    </row>
    <row r="37" spans="1:104" ht="22.5">
      <c r="A37" s="120">
        <v>28</v>
      </c>
      <c r="B37" s="121" t="s">
        <v>2848</v>
      </c>
      <c r="C37" s="122" t="s">
        <v>3645</v>
      </c>
      <c r="D37" s="123" t="s">
        <v>130</v>
      </c>
      <c r="E37" s="124">
        <v>1.3</v>
      </c>
      <c r="F37" s="125">
        <v>0</v>
      </c>
      <c r="G37" s="126">
        <f t="shared" si="4"/>
        <v>0</v>
      </c>
      <c r="H37" s="127">
        <v>0</v>
      </c>
      <c r="I37" s="128">
        <f t="shared" si="5"/>
        <v>0</v>
      </c>
      <c r="J37" s="127"/>
      <c r="K37" s="128">
        <f t="shared" si="6"/>
        <v>0</v>
      </c>
      <c r="O37" s="119"/>
      <c r="AZ37" s="129">
        <f t="shared" si="7"/>
        <v>0</v>
      </c>
      <c r="CZ37" s="81">
        <v>1</v>
      </c>
    </row>
    <row r="38" spans="1:104" ht="12.75">
      <c r="A38" s="120">
        <v>29</v>
      </c>
      <c r="B38" s="121" t="s">
        <v>2849</v>
      </c>
      <c r="C38" s="122" t="s">
        <v>3646</v>
      </c>
      <c r="D38" s="123" t="s">
        <v>82</v>
      </c>
      <c r="E38" s="124">
        <v>0.05</v>
      </c>
      <c r="F38" s="125">
        <v>0</v>
      </c>
      <c r="G38" s="126">
        <f t="shared" si="4"/>
        <v>0</v>
      </c>
      <c r="H38" s="127">
        <v>0</v>
      </c>
      <c r="I38" s="128">
        <f t="shared" si="5"/>
        <v>0</v>
      </c>
      <c r="J38" s="127"/>
      <c r="K38" s="128">
        <f t="shared" si="6"/>
        <v>0</v>
      </c>
      <c r="O38" s="119"/>
      <c r="AZ38" s="129">
        <f t="shared" si="7"/>
        <v>0</v>
      </c>
      <c r="CZ38" s="81">
        <v>1</v>
      </c>
    </row>
    <row r="39" spans="1:104" ht="12.75">
      <c r="A39" s="120">
        <v>30</v>
      </c>
      <c r="B39" s="121" t="s">
        <v>2850</v>
      </c>
      <c r="C39" s="122" t="s">
        <v>3647</v>
      </c>
      <c r="D39" s="123" t="s">
        <v>1931</v>
      </c>
      <c r="E39" s="124">
        <v>540</v>
      </c>
      <c r="F39" s="125">
        <v>0</v>
      </c>
      <c r="G39" s="126">
        <f t="shared" si="4"/>
        <v>0</v>
      </c>
      <c r="H39" s="127">
        <v>0</v>
      </c>
      <c r="I39" s="128">
        <f t="shared" si="5"/>
        <v>0</v>
      </c>
      <c r="J39" s="127"/>
      <c r="K39" s="128">
        <f t="shared" si="6"/>
        <v>0</v>
      </c>
      <c r="O39" s="119"/>
      <c r="AZ39" s="129">
        <f t="shared" si="7"/>
        <v>0</v>
      </c>
      <c r="CZ39" s="81">
        <v>1</v>
      </c>
    </row>
    <row r="40" spans="1:58" ht="12.75">
      <c r="A40" s="140" t="s">
        <v>51</v>
      </c>
      <c r="B40" s="141" t="s">
        <v>3639</v>
      </c>
      <c r="C40" s="142" t="s">
        <v>3640</v>
      </c>
      <c r="D40" s="143"/>
      <c r="E40" s="144"/>
      <c r="F40" s="144"/>
      <c r="G40" s="145">
        <f>SUM(G24:G39)</f>
        <v>0</v>
      </c>
      <c r="H40" s="146"/>
      <c r="I40" s="145">
        <f>SUM(I24:I39)</f>
        <v>0</v>
      </c>
      <c r="J40" s="147"/>
      <c r="K40" s="145">
        <f>SUM(K24:K39)</f>
        <v>0</v>
      </c>
      <c r="O40" s="119"/>
      <c r="X40" s="129">
        <f>K40</f>
        <v>0</v>
      </c>
      <c r="Y40" s="129">
        <f>I40</f>
        <v>0</v>
      </c>
      <c r="Z40" s="129">
        <f>G40</f>
        <v>0</v>
      </c>
      <c r="BA40" s="148"/>
      <c r="BB40" s="148"/>
      <c r="BC40" s="148"/>
      <c r="BD40" s="148"/>
      <c r="BE40" s="148"/>
      <c r="BF40" s="148"/>
    </row>
    <row r="41" spans="1:15" ht="14.25" customHeight="1">
      <c r="A41" s="109" t="s">
        <v>46</v>
      </c>
      <c r="B41" s="110" t="s">
        <v>3649</v>
      </c>
      <c r="C41" s="111" t="s">
        <v>3650</v>
      </c>
      <c r="D41" s="112"/>
      <c r="E41" s="113"/>
      <c r="F41" s="113"/>
      <c r="G41" s="114"/>
      <c r="H41" s="115"/>
      <c r="I41" s="116"/>
      <c r="J41" s="117"/>
      <c r="K41" s="118"/>
      <c r="O41" s="119"/>
    </row>
    <row r="42" spans="1:104" ht="12.75">
      <c r="A42" s="120">
        <v>31</v>
      </c>
      <c r="B42" s="121" t="s">
        <v>1999</v>
      </c>
      <c r="C42" s="122" t="s">
        <v>3651</v>
      </c>
      <c r="D42" s="123" t="s">
        <v>185</v>
      </c>
      <c r="E42" s="124">
        <v>15</v>
      </c>
      <c r="F42" s="125">
        <v>0</v>
      </c>
      <c r="G42" s="126">
        <f>E42*F42</f>
        <v>0</v>
      </c>
      <c r="H42" s="127">
        <v>0</v>
      </c>
      <c r="I42" s="128">
        <f>E42*H42</f>
        <v>0</v>
      </c>
      <c r="J42" s="127"/>
      <c r="K42" s="128">
        <f>E42*J42</f>
        <v>0</v>
      </c>
      <c r="O42" s="119"/>
      <c r="AZ42" s="129">
        <f>G42</f>
        <v>0</v>
      </c>
      <c r="CZ42" s="81">
        <v>1</v>
      </c>
    </row>
    <row r="43" spans="1:15" ht="12.75">
      <c r="A43" s="130"/>
      <c r="B43" s="131"/>
      <c r="C43" s="192" t="s">
        <v>3652</v>
      </c>
      <c r="D43" s="193"/>
      <c r="E43" s="193"/>
      <c r="F43" s="193"/>
      <c r="G43" s="194"/>
      <c r="I43" s="132"/>
      <c r="K43" s="132"/>
      <c r="L43" s="133" t="s">
        <v>3652</v>
      </c>
      <c r="O43" s="119"/>
    </row>
    <row r="44" spans="1:104" ht="12.75">
      <c r="A44" s="120">
        <v>32</v>
      </c>
      <c r="B44" s="121" t="s">
        <v>2001</v>
      </c>
      <c r="C44" s="122" t="s">
        <v>3653</v>
      </c>
      <c r="D44" s="123" t="s">
        <v>3637</v>
      </c>
      <c r="E44" s="124">
        <v>1</v>
      </c>
      <c r="F44" s="125">
        <v>0</v>
      </c>
      <c r="G44" s="126">
        <f aca="true" t="shared" si="8" ref="G44:G56">E44*F44</f>
        <v>0</v>
      </c>
      <c r="H44" s="127">
        <v>0</v>
      </c>
      <c r="I44" s="128">
        <f aca="true" t="shared" si="9" ref="I44:I56">E44*H44</f>
        <v>0</v>
      </c>
      <c r="J44" s="127"/>
      <c r="K44" s="128">
        <f aca="true" t="shared" si="10" ref="K44:K56">E44*J44</f>
        <v>0</v>
      </c>
      <c r="O44" s="119"/>
      <c r="AZ44" s="129">
        <f aca="true" t="shared" si="11" ref="AZ44:AZ56">G44</f>
        <v>0</v>
      </c>
      <c r="CZ44" s="81">
        <v>1</v>
      </c>
    </row>
    <row r="45" spans="1:104" ht="22.5">
      <c r="A45" s="120">
        <v>33</v>
      </c>
      <c r="B45" s="121" t="s">
        <v>2003</v>
      </c>
      <c r="C45" s="122" t="s">
        <v>3654</v>
      </c>
      <c r="D45" s="123" t="s">
        <v>1931</v>
      </c>
      <c r="E45" s="124">
        <v>1</v>
      </c>
      <c r="F45" s="125">
        <v>0</v>
      </c>
      <c r="G45" s="126">
        <f t="shared" si="8"/>
        <v>0</v>
      </c>
      <c r="H45" s="127">
        <v>0</v>
      </c>
      <c r="I45" s="128">
        <f t="shared" si="9"/>
        <v>0</v>
      </c>
      <c r="J45" s="127"/>
      <c r="K45" s="128">
        <f t="shared" si="10"/>
        <v>0</v>
      </c>
      <c r="O45" s="119"/>
      <c r="AZ45" s="129">
        <f t="shared" si="11"/>
        <v>0</v>
      </c>
      <c r="CZ45" s="81">
        <v>1</v>
      </c>
    </row>
    <row r="46" spans="1:104" ht="22.5">
      <c r="A46" s="120">
        <v>34</v>
      </c>
      <c r="B46" s="121" t="s">
        <v>2005</v>
      </c>
      <c r="C46" s="122" t="s">
        <v>3655</v>
      </c>
      <c r="D46" s="123" t="s">
        <v>3637</v>
      </c>
      <c r="E46" s="124">
        <v>1</v>
      </c>
      <c r="F46" s="125">
        <v>0</v>
      </c>
      <c r="G46" s="126">
        <f t="shared" si="8"/>
        <v>0</v>
      </c>
      <c r="H46" s="127">
        <v>0</v>
      </c>
      <c r="I46" s="128">
        <f t="shared" si="9"/>
        <v>0</v>
      </c>
      <c r="J46" s="127"/>
      <c r="K46" s="128">
        <f t="shared" si="10"/>
        <v>0</v>
      </c>
      <c r="O46" s="119"/>
      <c r="AZ46" s="129">
        <f t="shared" si="11"/>
        <v>0</v>
      </c>
      <c r="CZ46" s="81">
        <v>1</v>
      </c>
    </row>
    <row r="47" spans="1:104" ht="22.5">
      <c r="A47" s="120">
        <v>35</v>
      </c>
      <c r="B47" s="121" t="s">
        <v>2007</v>
      </c>
      <c r="C47" s="122" t="s">
        <v>3656</v>
      </c>
      <c r="D47" s="123" t="s">
        <v>82</v>
      </c>
      <c r="E47" s="124">
        <v>0.85</v>
      </c>
      <c r="F47" s="125">
        <v>0</v>
      </c>
      <c r="G47" s="126">
        <f t="shared" si="8"/>
        <v>0</v>
      </c>
      <c r="H47" s="127">
        <v>0</v>
      </c>
      <c r="I47" s="128">
        <f t="shared" si="9"/>
        <v>0</v>
      </c>
      <c r="J47" s="127"/>
      <c r="K47" s="128">
        <f t="shared" si="10"/>
        <v>0</v>
      </c>
      <c r="O47" s="119"/>
      <c r="AZ47" s="129">
        <f t="shared" si="11"/>
        <v>0</v>
      </c>
      <c r="CZ47" s="81">
        <v>1</v>
      </c>
    </row>
    <row r="48" spans="1:104" ht="22.5">
      <c r="A48" s="120">
        <v>36</v>
      </c>
      <c r="B48" s="121" t="s">
        <v>2009</v>
      </c>
      <c r="C48" s="122" t="s">
        <v>3657</v>
      </c>
      <c r="D48" s="123" t="s">
        <v>82</v>
      </c>
      <c r="E48" s="124">
        <v>0.38</v>
      </c>
      <c r="F48" s="125">
        <v>0</v>
      </c>
      <c r="G48" s="126">
        <f t="shared" si="8"/>
        <v>0</v>
      </c>
      <c r="H48" s="127">
        <v>0</v>
      </c>
      <c r="I48" s="128">
        <f t="shared" si="9"/>
        <v>0</v>
      </c>
      <c r="J48" s="127"/>
      <c r="K48" s="128">
        <f t="shared" si="10"/>
        <v>0</v>
      </c>
      <c r="O48" s="119"/>
      <c r="AZ48" s="129">
        <f t="shared" si="11"/>
        <v>0</v>
      </c>
      <c r="CZ48" s="81">
        <v>1</v>
      </c>
    </row>
    <row r="49" spans="1:104" ht="22.5">
      <c r="A49" s="120">
        <v>37</v>
      </c>
      <c r="B49" s="121" t="s">
        <v>2011</v>
      </c>
      <c r="C49" s="122" t="s">
        <v>3658</v>
      </c>
      <c r="D49" s="123" t="s">
        <v>82</v>
      </c>
      <c r="E49" s="124">
        <v>0.38</v>
      </c>
      <c r="F49" s="125">
        <v>0</v>
      </c>
      <c r="G49" s="126">
        <f t="shared" si="8"/>
        <v>0</v>
      </c>
      <c r="H49" s="127">
        <v>0</v>
      </c>
      <c r="I49" s="128">
        <f t="shared" si="9"/>
        <v>0</v>
      </c>
      <c r="J49" s="127"/>
      <c r="K49" s="128">
        <f t="shared" si="10"/>
        <v>0</v>
      </c>
      <c r="O49" s="119"/>
      <c r="AZ49" s="129">
        <f t="shared" si="11"/>
        <v>0</v>
      </c>
      <c r="CZ49" s="81">
        <v>1</v>
      </c>
    </row>
    <row r="50" spans="1:104" ht="12.75">
      <c r="A50" s="120">
        <v>38</v>
      </c>
      <c r="B50" s="121" t="s">
        <v>2013</v>
      </c>
      <c r="C50" s="122" t="s">
        <v>3659</v>
      </c>
      <c r="D50" s="123" t="s">
        <v>3637</v>
      </c>
      <c r="E50" s="124">
        <v>1</v>
      </c>
      <c r="F50" s="125">
        <v>0</v>
      </c>
      <c r="G50" s="126">
        <f t="shared" si="8"/>
        <v>0</v>
      </c>
      <c r="H50" s="127">
        <v>0</v>
      </c>
      <c r="I50" s="128">
        <f t="shared" si="9"/>
        <v>0</v>
      </c>
      <c r="J50" s="127"/>
      <c r="K50" s="128">
        <f t="shared" si="10"/>
        <v>0</v>
      </c>
      <c r="O50" s="119"/>
      <c r="AZ50" s="129">
        <f t="shared" si="11"/>
        <v>0</v>
      </c>
      <c r="CZ50" s="81">
        <v>1</v>
      </c>
    </row>
    <row r="51" spans="1:104" ht="22.5">
      <c r="A51" s="120">
        <v>39</v>
      </c>
      <c r="B51" s="121" t="s">
        <v>2015</v>
      </c>
      <c r="C51" s="122" t="s">
        <v>3660</v>
      </c>
      <c r="D51" s="123" t="s">
        <v>130</v>
      </c>
      <c r="E51" s="124">
        <v>0.5</v>
      </c>
      <c r="F51" s="125">
        <v>0</v>
      </c>
      <c r="G51" s="126">
        <f t="shared" si="8"/>
        <v>0</v>
      </c>
      <c r="H51" s="127">
        <v>0</v>
      </c>
      <c r="I51" s="128">
        <f t="shared" si="9"/>
        <v>0</v>
      </c>
      <c r="J51" s="127"/>
      <c r="K51" s="128">
        <f t="shared" si="10"/>
        <v>0</v>
      </c>
      <c r="O51" s="119"/>
      <c r="AZ51" s="129">
        <f t="shared" si="11"/>
        <v>0</v>
      </c>
      <c r="CZ51" s="81">
        <v>1</v>
      </c>
    </row>
    <row r="52" spans="1:104" ht="12.75">
      <c r="A52" s="120">
        <v>40</v>
      </c>
      <c r="B52" s="121" t="s">
        <v>2017</v>
      </c>
      <c r="C52" s="122" t="s">
        <v>3661</v>
      </c>
      <c r="D52" s="123" t="s">
        <v>82</v>
      </c>
      <c r="E52" s="124">
        <v>0.27</v>
      </c>
      <c r="F52" s="125">
        <v>0</v>
      </c>
      <c r="G52" s="126">
        <f t="shared" si="8"/>
        <v>0</v>
      </c>
      <c r="H52" s="127">
        <v>0</v>
      </c>
      <c r="I52" s="128">
        <f t="shared" si="9"/>
        <v>0</v>
      </c>
      <c r="J52" s="127"/>
      <c r="K52" s="128">
        <f t="shared" si="10"/>
        <v>0</v>
      </c>
      <c r="O52" s="119"/>
      <c r="AZ52" s="129">
        <f t="shared" si="11"/>
        <v>0</v>
      </c>
      <c r="CZ52" s="81">
        <v>1</v>
      </c>
    </row>
    <row r="53" spans="1:104" ht="12.75">
      <c r="A53" s="120">
        <v>41</v>
      </c>
      <c r="B53" s="121" t="s">
        <v>2018</v>
      </c>
      <c r="C53" s="122" t="s">
        <v>3662</v>
      </c>
      <c r="D53" s="123" t="s">
        <v>82</v>
      </c>
      <c r="E53" s="124">
        <v>13</v>
      </c>
      <c r="F53" s="125">
        <v>0</v>
      </c>
      <c r="G53" s="126">
        <f t="shared" si="8"/>
        <v>0</v>
      </c>
      <c r="H53" s="127">
        <v>0</v>
      </c>
      <c r="I53" s="128">
        <f t="shared" si="9"/>
        <v>0</v>
      </c>
      <c r="J53" s="127"/>
      <c r="K53" s="128">
        <f t="shared" si="10"/>
        <v>0</v>
      </c>
      <c r="O53" s="119"/>
      <c r="AZ53" s="129">
        <f t="shared" si="11"/>
        <v>0</v>
      </c>
      <c r="CZ53" s="81">
        <v>1</v>
      </c>
    </row>
    <row r="54" spans="1:104" ht="12.75">
      <c r="A54" s="120">
        <v>42</v>
      </c>
      <c r="B54" s="121" t="s">
        <v>2019</v>
      </c>
      <c r="C54" s="122" t="s">
        <v>3663</v>
      </c>
      <c r="D54" s="123" t="s">
        <v>82</v>
      </c>
      <c r="E54" s="124">
        <v>4.7</v>
      </c>
      <c r="F54" s="125">
        <v>0</v>
      </c>
      <c r="G54" s="126">
        <f t="shared" si="8"/>
        <v>0</v>
      </c>
      <c r="H54" s="127">
        <v>0</v>
      </c>
      <c r="I54" s="128">
        <f t="shared" si="9"/>
        <v>0</v>
      </c>
      <c r="J54" s="127"/>
      <c r="K54" s="128">
        <f t="shared" si="10"/>
        <v>0</v>
      </c>
      <c r="O54" s="119"/>
      <c r="AZ54" s="129">
        <f t="shared" si="11"/>
        <v>0</v>
      </c>
      <c r="CZ54" s="81">
        <v>1</v>
      </c>
    </row>
    <row r="55" spans="1:104" ht="12.75">
      <c r="A55" s="120">
        <v>43</v>
      </c>
      <c r="B55" s="121" t="s">
        <v>2020</v>
      </c>
      <c r="C55" s="122" t="s">
        <v>3664</v>
      </c>
      <c r="D55" s="123" t="s">
        <v>3637</v>
      </c>
      <c r="E55" s="124">
        <v>1</v>
      </c>
      <c r="F55" s="125">
        <v>0</v>
      </c>
      <c r="G55" s="126">
        <f t="shared" si="8"/>
        <v>0</v>
      </c>
      <c r="H55" s="127">
        <v>0</v>
      </c>
      <c r="I55" s="128">
        <f t="shared" si="9"/>
        <v>0</v>
      </c>
      <c r="J55" s="127"/>
      <c r="K55" s="128">
        <f t="shared" si="10"/>
        <v>0</v>
      </c>
      <c r="O55" s="119"/>
      <c r="AZ55" s="129">
        <f t="shared" si="11"/>
        <v>0</v>
      </c>
      <c r="CZ55" s="81">
        <v>1</v>
      </c>
    </row>
    <row r="56" spans="1:104" ht="12.75">
      <c r="A56" s="120">
        <v>44</v>
      </c>
      <c r="B56" s="121" t="s">
        <v>2852</v>
      </c>
      <c r="C56" s="122" t="s">
        <v>3651</v>
      </c>
      <c r="D56" s="123" t="s">
        <v>185</v>
      </c>
      <c r="E56" s="124">
        <v>15</v>
      </c>
      <c r="F56" s="125">
        <v>0</v>
      </c>
      <c r="G56" s="126">
        <f t="shared" si="8"/>
        <v>0</v>
      </c>
      <c r="H56" s="127">
        <v>0</v>
      </c>
      <c r="I56" s="128">
        <f t="shared" si="9"/>
        <v>0</v>
      </c>
      <c r="J56" s="127"/>
      <c r="K56" s="128">
        <f t="shared" si="10"/>
        <v>0</v>
      </c>
      <c r="O56" s="119"/>
      <c r="AZ56" s="129">
        <f t="shared" si="11"/>
        <v>0</v>
      </c>
      <c r="CZ56" s="81">
        <v>1</v>
      </c>
    </row>
    <row r="57" spans="1:15" ht="12.75">
      <c r="A57" s="130"/>
      <c r="B57" s="131"/>
      <c r="C57" s="192" t="s">
        <v>3652</v>
      </c>
      <c r="D57" s="193"/>
      <c r="E57" s="193"/>
      <c r="F57" s="193"/>
      <c r="G57" s="194"/>
      <c r="I57" s="132"/>
      <c r="K57" s="132"/>
      <c r="L57" s="133" t="s">
        <v>3652</v>
      </c>
      <c r="O57" s="119"/>
    </row>
    <row r="58" spans="1:104" ht="12.75">
      <c r="A58" s="120">
        <v>45</v>
      </c>
      <c r="B58" s="121" t="s">
        <v>2853</v>
      </c>
      <c r="C58" s="122" t="s">
        <v>3653</v>
      </c>
      <c r="D58" s="123" t="s">
        <v>3637</v>
      </c>
      <c r="E58" s="124">
        <v>1</v>
      </c>
      <c r="F58" s="125">
        <v>0</v>
      </c>
      <c r="G58" s="126">
        <f aca="true" t="shared" si="12" ref="G58:G65">E58*F58</f>
        <v>0</v>
      </c>
      <c r="H58" s="127">
        <v>0</v>
      </c>
      <c r="I58" s="128">
        <f aca="true" t="shared" si="13" ref="I58:I65">E58*H58</f>
        <v>0</v>
      </c>
      <c r="J58" s="127"/>
      <c r="K58" s="128">
        <f aca="true" t="shared" si="14" ref="K58:K65">E58*J58</f>
        <v>0</v>
      </c>
      <c r="O58" s="119"/>
      <c r="AZ58" s="129">
        <f aca="true" t="shared" si="15" ref="AZ58:AZ65">G58</f>
        <v>0</v>
      </c>
      <c r="CZ58" s="81">
        <v>1</v>
      </c>
    </row>
    <row r="59" spans="1:104" ht="22.5">
      <c r="A59" s="120">
        <v>46</v>
      </c>
      <c r="B59" s="121" t="s">
        <v>2854</v>
      </c>
      <c r="C59" s="122" t="s">
        <v>3654</v>
      </c>
      <c r="D59" s="123" t="s">
        <v>1931</v>
      </c>
      <c r="E59" s="124">
        <v>1</v>
      </c>
      <c r="F59" s="125">
        <v>0</v>
      </c>
      <c r="G59" s="126">
        <f t="shared" si="12"/>
        <v>0</v>
      </c>
      <c r="H59" s="127">
        <v>0</v>
      </c>
      <c r="I59" s="128">
        <f t="shared" si="13"/>
        <v>0</v>
      </c>
      <c r="J59" s="127"/>
      <c r="K59" s="128">
        <f t="shared" si="14"/>
        <v>0</v>
      </c>
      <c r="O59" s="119"/>
      <c r="AZ59" s="129">
        <f t="shared" si="15"/>
        <v>0</v>
      </c>
      <c r="CZ59" s="81">
        <v>1</v>
      </c>
    </row>
    <row r="60" spans="1:104" ht="22.5">
      <c r="A60" s="120">
        <v>47</v>
      </c>
      <c r="B60" s="121" t="s">
        <v>2855</v>
      </c>
      <c r="C60" s="122" t="s">
        <v>3655</v>
      </c>
      <c r="D60" s="123" t="s">
        <v>3637</v>
      </c>
      <c r="E60" s="124">
        <v>1</v>
      </c>
      <c r="F60" s="125">
        <v>0</v>
      </c>
      <c r="G60" s="126">
        <f t="shared" si="12"/>
        <v>0</v>
      </c>
      <c r="H60" s="127">
        <v>0</v>
      </c>
      <c r="I60" s="128">
        <f t="shared" si="13"/>
        <v>0</v>
      </c>
      <c r="J60" s="127"/>
      <c r="K60" s="128">
        <f t="shared" si="14"/>
        <v>0</v>
      </c>
      <c r="O60" s="119"/>
      <c r="AZ60" s="129">
        <f t="shared" si="15"/>
        <v>0</v>
      </c>
      <c r="CZ60" s="81">
        <v>1</v>
      </c>
    </row>
    <row r="61" spans="1:104" ht="22.5">
      <c r="A61" s="120">
        <v>48</v>
      </c>
      <c r="B61" s="121" t="s">
        <v>2858</v>
      </c>
      <c r="C61" s="122" t="s">
        <v>3657</v>
      </c>
      <c r="D61" s="123" t="s">
        <v>82</v>
      </c>
      <c r="E61" s="124">
        <v>0.38</v>
      </c>
      <c r="F61" s="125">
        <v>0</v>
      </c>
      <c r="G61" s="126">
        <f t="shared" si="12"/>
        <v>0</v>
      </c>
      <c r="H61" s="127">
        <v>0</v>
      </c>
      <c r="I61" s="128">
        <f t="shared" si="13"/>
        <v>0</v>
      </c>
      <c r="J61" s="127"/>
      <c r="K61" s="128">
        <f t="shared" si="14"/>
        <v>0</v>
      </c>
      <c r="O61" s="119"/>
      <c r="AZ61" s="129">
        <f t="shared" si="15"/>
        <v>0</v>
      </c>
      <c r="CZ61" s="81">
        <v>1</v>
      </c>
    </row>
    <row r="62" spans="1:104" ht="22.5">
      <c r="A62" s="120">
        <v>49</v>
      </c>
      <c r="B62" s="121" t="s">
        <v>2859</v>
      </c>
      <c r="C62" s="122" t="s">
        <v>3658</v>
      </c>
      <c r="D62" s="123" t="s">
        <v>82</v>
      </c>
      <c r="E62" s="124">
        <v>0.38</v>
      </c>
      <c r="F62" s="125">
        <v>0</v>
      </c>
      <c r="G62" s="126">
        <f t="shared" si="12"/>
        <v>0</v>
      </c>
      <c r="H62" s="127">
        <v>0</v>
      </c>
      <c r="I62" s="128">
        <f t="shared" si="13"/>
        <v>0</v>
      </c>
      <c r="J62" s="127"/>
      <c r="K62" s="128">
        <f t="shared" si="14"/>
        <v>0</v>
      </c>
      <c r="O62" s="119"/>
      <c r="AZ62" s="129">
        <f t="shared" si="15"/>
        <v>0</v>
      </c>
      <c r="CZ62" s="81">
        <v>1</v>
      </c>
    </row>
    <row r="63" spans="1:104" ht="12.75">
      <c r="A63" s="120">
        <v>50</v>
      </c>
      <c r="B63" s="121" t="s">
        <v>2860</v>
      </c>
      <c r="C63" s="122" t="s">
        <v>3659</v>
      </c>
      <c r="D63" s="123" t="s">
        <v>3637</v>
      </c>
      <c r="E63" s="124">
        <v>1</v>
      </c>
      <c r="F63" s="125">
        <v>0</v>
      </c>
      <c r="G63" s="126">
        <f t="shared" si="12"/>
        <v>0</v>
      </c>
      <c r="H63" s="127">
        <v>0</v>
      </c>
      <c r="I63" s="128">
        <f t="shared" si="13"/>
        <v>0</v>
      </c>
      <c r="J63" s="127"/>
      <c r="K63" s="128">
        <f t="shared" si="14"/>
        <v>0</v>
      </c>
      <c r="O63" s="119"/>
      <c r="AZ63" s="129">
        <f t="shared" si="15"/>
        <v>0</v>
      </c>
      <c r="CZ63" s="81">
        <v>1</v>
      </c>
    </row>
    <row r="64" spans="1:104" ht="22.5">
      <c r="A64" s="120">
        <v>51</v>
      </c>
      <c r="B64" s="121" t="s">
        <v>2861</v>
      </c>
      <c r="C64" s="122" t="s">
        <v>3660</v>
      </c>
      <c r="D64" s="123" t="s">
        <v>130</v>
      </c>
      <c r="E64" s="124">
        <v>0.5</v>
      </c>
      <c r="F64" s="125">
        <v>0</v>
      </c>
      <c r="G64" s="126">
        <f t="shared" si="12"/>
        <v>0</v>
      </c>
      <c r="H64" s="127">
        <v>0</v>
      </c>
      <c r="I64" s="128">
        <f t="shared" si="13"/>
        <v>0</v>
      </c>
      <c r="J64" s="127"/>
      <c r="K64" s="128">
        <f t="shared" si="14"/>
        <v>0</v>
      </c>
      <c r="O64" s="119"/>
      <c r="AZ64" s="129">
        <f t="shared" si="15"/>
        <v>0</v>
      </c>
      <c r="CZ64" s="81">
        <v>1</v>
      </c>
    </row>
    <row r="65" spans="1:104" ht="12.75">
      <c r="A65" s="120">
        <v>52</v>
      </c>
      <c r="B65" s="121" t="s">
        <v>2862</v>
      </c>
      <c r="C65" s="122" t="s">
        <v>3661</v>
      </c>
      <c r="D65" s="123" t="s">
        <v>82</v>
      </c>
      <c r="E65" s="124">
        <v>0.27</v>
      </c>
      <c r="F65" s="125">
        <v>0</v>
      </c>
      <c r="G65" s="126">
        <f t="shared" si="12"/>
        <v>0</v>
      </c>
      <c r="H65" s="127">
        <v>0</v>
      </c>
      <c r="I65" s="128">
        <f t="shared" si="13"/>
        <v>0</v>
      </c>
      <c r="J65" s="127"/>
      <c r="K65" s="128">
        <f t="shared" si="14"/>
        <v>0</v>
      </c>
      <c r="O65" s="119"/>
      <c r="AZ65" s="129">
        <f t="shared" si="15"/>
        <v>0</v>
      </c>
      <c r="CZ65" s="81">
        <v>1</v>
      </c>
    </row>
    <row r="66" spans="1:58" ht="12.75">
      <c r="A66" s="140" t="s">
        <v>51</v>
      </c>
      <c r="B66" s="141" t="s">
        <v>3649</v>
      </c>
      <c r="C66" s="142" t="s">
        <v>3650</v>
      </c>
      <c r="D66" s="143"/>
      <c r="E66" s="144"/>
      <c r="F66" s="144"/>
      <c r="G66" s="145">
        <f>SUM(G41:G65)</f>
        <v>0</v>
      </c>
      <c r="H66" s="146"/>
      <c r="I66" s="145">
        <f>SUM(I41:I65)</f>
        <v>0</v>
      </c>
      <c r="J66" s="147"/>
      <c r="K66" s="145">
        <f>SUM(K41:K65)</f>
        <v>0</v>
      </c>
      <c r="O66" s="119"/>
      <c r="X66" s="129">
        <f>K66</f>
        <v>0</v>
      </c>
      <c r="Y66" s="129">
        <f>I66</f>
        <v>0</v>
      </c>
      <c r="Z66" s="129">
        <f>G66</f>
        <v>0</v>
      </c>
      <c r="BA66" s="148"/>
      <c r="BB66" s="148"/>
      <c r="BC66" s="148"/>
      <c r="BD66" s="148"/>
      <c r="BE66" s="148"/>
      <c r="BF66" s="148"/>
    </row>
    <row r="67" spans="1:15" ht="14.25" customHeight="1">
      <c r="A67" s="109" t="s">
        <v>46</v>
      </c>
      <c r="B67" s="110" t="s">
        <v>3665</v>
      </c>
      <c r="C67" s="111" t="s">
        <v>3666</v>
      </c>
      <c r="D67" s="112"/>
      <c r="E67" s="113"/>
      <c r="F67" s="113"/>
      <c r="G67" s="114"/>
      <c r="H67" s="115"/>
      <c r="I67" s="116"/>
      <c r="J67" s="117"/>
      <c r="K67" s="118"/>
      <c r="O67" s="119"/>
    </row>
    <row r="68" spans="1:104" ht="22.5">
      <c r="A68" s="120">
        <v>53</v>
      </c>
      <c r="B68" s="121" t="s">
        <v>2022</v>
      </c>
      <c r="C68" s="122" t="s">
        <v>3667</v>
      </c>
      <c r="D68" s="123" t="s">
        <v>1931</v>
      </c>
      <c r="E68" s="124">
        <v>1</v>
      </c>
      <c r="F68" s="125">
        <v>0</v>
      </c>
      <c r="G68" s="126">
        <f aca="true" t="shared" si="16" ref="G68:G76">E68*F68</f>
        <v>0</v>
      </c>
      <c r="H68" s="127">
        <v>0</v>
      </c>
      <c r="I68" s="128">
        <f aca="true" t="shared" si="17" ref="I68:I76">E68*H68</f>
        <v>0</v>
      </c>
      <c r="J68" s="127"/>
      <c r="K68" s="128">
        <f aca="true" t="shared" si="18" ref="K68:K76">E68*J68</f>
        <v>0</v>
      </c>
      <c r="O68" s="119"/>
      <c r="AZ68" s="129">
        <f aca="true" t="shared" si="19" ref="AZ68:AZ76">G68</f>
        <v>0</v>
      </c>
      <c r="CZ68" s="81">
        <v>2</v>
      </c>
    </row>
    <row r="69" spans="1:104" ht="12.75">
      <c r="A69" s="120">
        <v>54</v>
      </c>
      <c r="B69" s="121" t="s">
        <v>2023</v>
      </c>
      <c r="C69" s="122" t="s">
        <v>3668</v>
      </c>
      <c r="D69" s="123" t="s">
        <v>1931</v>
      </c>
      <c r="E69" s="124">
        <v>1</v>
      </c>
      <c r="F69" s="125">
        <v>0</v>
      </c>
      <c r="G69" s="126">
        <f t="shared" si="16"/>
        <v>0</v>
      </c>
      <c r="H69" s="127">
        <v>0</v>
      </c>
      <c r="I69" s="128">
        <f t="shared" si="17"/>
        <v>0</v>
      </c>
      <c r="J69" s="127"/>
      <c r="K69" s="128">
        <f t="shared" si="18"/>
        <v>0</v>
      </c>
      <c r="O69" s="119"/>
      <c r="AZ69" s="129">
        <f t="shared" si="19"/>
        <v>0</v>
      </c>
      <c r="CZ69" s="81">
        <v>2</v>
      </c>
    </row>
    <row r="70" spans="1:104" ht="12.75">
      <c r="A70" s="120">
        <v>55</v>
      </c>
      <c r="B70" s="121" t="s">
        <v>2025</v>
      </c>
      <c r="C70" s="122" t="s">
        <v>3669</v>
      </c>
      <c r="D70" s="123" t="s">
        <v>1931</v>
      </c>
      <c r="E70" s="124">
        <v>1</v>
      </c>
      <c r="F70" s="125">
        <v>0</v>
      </c>
      <c r="G70" s="126">
        <f t="shared" si="16"/>
        <v>0</v>
      </c>
      <c r="H70" s="127">
        <v>0</v>
      </c>
      <c r="I70" s="128">
        <f t="shared" si="17"/>
        <v>0</v>
      </c>
      <c r="J70" s="127"/>
      <c r="K70" s="128">
        <f t="shared" si="18"/>
        <v>0</v>
      </c>
      <c r="O70" s="119"/>
      <c r="AZ70" s="129">
        <f t="shared" si="19"/>
        <v>0</v>
      </c>
      <c r="CZ70" s="81">
        <v>2</v>
      </c>
    </row>
    <row r="71" spans="1:104" ht="12.75">
      <c r="A71" s="120">
        <v>56</v>
      </c>
      <c r="B71" s="121" t="s">
        <v>2026</v>
      </c>
      <c r="C71" s="122" t="s">
        <v>3670</v>
      </c>
      <c r="D71" s="123" t="s">
        <v>185</v>
      </c>
      <c r="E71" s="124">
        <v>36</v>
      </c>
      <c r="F71" s="125">
        <v>0</v>
      </c>
      <c r="G71" s="126">
        <f t="shared" si="16"/>
        <v>0</v>
      </c>
      <c r="H71" s="127">
        <v>0</v>
      </c>
      <c r="I71" s="128">
        <f t="shared" si="17"/>
        <v>0</v>
      </c>
      <c r="J71" s="127"/>
      <c r="K71" s="128">
        <f t="shared" si="18"/>
        <v>0</v>
      </c>
      <c r="O71" s="119"/>
      <c r="AZ71" s="129">
        <f t="shared" si="19"/>
        <v>0</v>
      </c>
      <c r="CZ71" s="81">
        <v>2</v>
      </c>
    </row>
    <row r="72" spans="1:104" ht="22.5">
      <c r="A72" s="120">
        <v>57</v>
      </c>
      <c r="B72" s="121" t="s">
        <v>2027</v>
      </c>
      <c r="C72" s="122" t="s">
        <v>3671</v>
      </c>
      <c r="D72" s="123" t="s">
        <v>3637</v>
      </c>
      <c r="E72" s="124">
        <v>1</v>
      </c>
      <c r="F72" s="125">
        <v>0</v>
      </c>
      <c r="G72" s="126">
        <f t="shared" si="16"/>
        <v>0</v>
      </c>
      <c r="H72" s="127">
        <v>0</v>
      </c>
      <c r="I72" s="128">
        <f t="shared" si="17"/>
        <v>0</v>
      </c>
      <c r="J72" s="127"/>
      <c r="K72" s="128">
        <f t="shared" si="18"/>
        <v>0</v>
      </c>
      <c r="O72" s="119"/>
      <c r="AZ72" s="129">
        <f t="shared" si="19"/>
        <v>0</v>
      </c>
      <c r="CZ72" s="81">
        <v>2</v>
      </c>
    </row>
    <row r="73" spans="1:104" ht="12.75">
      <c r="A73" s="120">
        <v>58</v>
      </c>
      <c r="B73" s="121" t="s">
        <v>2028</v>
      </c>
      <c r="C73" s="122" t="s">
        <v>3672</v>
      </c>
      <c r="D73" s="123" t="s">
        <v>185</v>
      </c>
      <c r="E73" s="124">
        <v>80</v>
      </c>
      <c r="F73" s="125">
        <v>0</v>
      </c>
      <c r="G73" s="126">
        <f t="shared" si="16"/>
        <v>0</v>
      </c>
      <c r="H73" s="127">
        <v>0</v>
      </c>
      <c r="I73" s="128">
        <f t="shared" si="17"/>
        <v>0</v>
      </c>
      <c r="J73" s="127"/>
      <c r="K73" s="128">
        <f t="shared" si="18"/>
        <v>0</v>
      </c>
      <c r="O73" s="119"/>
      <c r="AZ73" s="129">
        <f t="shared" si="19"/>
        <v>0</v>
      </c>
      <c r="CZ73" s="81">
        <v>2</v>
      </c>
    </row>
    <row r="74" spans="1:104" ht="12.75">
      <c r="A74" s="120">
        <v>59</v>
      </c>
      <c r="B74" s="121" t="s">
        <v>2030</v>
      </c>
      <c r="C74" s="122" t="s">
        <v>3673</v>
      </c>
      <c r="D74" s="123" t="s">
        <v>3637</v>
      </c>
      <c r="E74" s="124">
        <v>1</v>
      </c>
      <c r="F74" s="125">
        <v>0</v>
      </c>
      <c r="G74" s="126">
        <f t="shared" si="16"/>
        <v>0</v>
      </c>
      <c r="H74" s="127">
        <v>0</v>
      </c>
      <c r="I74" s="128">
        <f t="shared" si="17"/>
        <v>0</v>
      </c>
      <c r="J74" s="127"/>
      <c r="K74" s="128">
        <f t="shared" si="18"/>
        <v>0</v>
      </c>
      <c r="O74" s="119"/>
      <c r="AZ74" s="129">
        <f t="shared" si="19"/>
        <v>0</v>
      </c>
      <c r="CZ74" s="81">
        <v>2</v>
      </c>
    </row>
    <row r="75" spans="1:104" ht="12.75">
      <c r="A75" s="120">
        <v>60</v>
      </c>
      <c r="B75" s="121" t="s">
        <v>2031</v>
      </c>
      <c r="C75" s="122" t="s">
        <v>3674</v>
      </c>
      <c r="D75" s="123" t="s">
        <v>185</v>
      </c>
      <c r="E75" s="124">
        <v>20</v>
      </c>
      <c r="F75" s="125">
        <v>0</v>
      </c>
      <c r="G75" s="126">
        <f t="shared" si="16"/>
        <v>0</v>
      </c>
      <c r="H75" s="127">
        <v>0</v>
      </c>
      <c r="I75" s="128">
        <f t="shared" si="17"/>
        <v>0</v>
      </c>
      <c r="J75" s="127"/>
      <c r="K75" s="128">
        <f t="shared" si="18"/>
        <v>0</v>
      </c>
      <c r="O75" s="119"/>
      <c r="AZ75" s="129">
        <f t="shared" si="19"/>
        <v>0</v>
      </c>
      <c r="CZ75" s="81">
        <v>2</v>
      </c>
    </row>
    <row r="76" spans="1:104" ht="12.75">
      <c r="A76" s="120">
        <v>61</v>
      </c>
      <c r="B76" s="121" t="s">
        <v>2032</v>
      </c>
      <c r="C76" s="122" t="s">
        <v>3675</v>
      </c>
      <c r="D76" s="123" t="s">
        <v>1931</v>
      </c>
      <c r="E76" s="124">
        <v>1</v>
      </c>
      <c r="F76" s="125">
        <v>0</v>
      </c>
      <c r="G76" s="126">
        <f t="shared" si="16"/>
        <v>0</v>
      </c>
      <c r="H76" s="127">
        <v>0</v>
      </c>
      <c r="I76" s="128">
        <f t="shared" si="17"/>
        <v>0</v>
      </c>
      <c r="J76" s="127"/>
      <c r="K76" s="128">
        <f t="shared" si="18"/>
        <v>0</v>
      </c>
      <c r="O76" s="119"/>
      <c r="AZ76" s="129">
        <f t="shared" si="19"/>
        <v>0</v>
      </c>
      <c r="CZ76" s="81">
        <v>2</v>
      </c>
    </row>
    <row r="77" spans="1:15" ht="12.75">
      <c r="A77" s="130"/>
      <c r="B77" s="131"/>
      <c r="C77" s="192" t="s">
        <v>3676</v>
      </c>
      <c r="D77" s="193"/>
      <c r="E77" s="193"/>
      <c r="F77" s="193"/>
      <c r="G77" s="194"/>
      <c r="I77" s="132"/>
      <c r="K77" s="132"/>
      <c r="L77" s="133" t="s">
        <v>3676</v>
      </c>
      <c r="O77" s="119"/>
    </row>
    <row r="78" spans="1:104" ht="12.75">
      <c r="A78" s="120">
        <v>62</v>
      </c>
      <c r="B78" s="121" t="s">
        <v>2033</v>
      </c>
      <c r="C78" s="122" t="s">
        <v>3677</v>
      </c>
      <c r="D78" s="123" t="s">
        <v>1931</v>
      </c>
      <c r="E78" s="124">
        <v>1</v>
      </c>
      <c r="F78" s="125">
        <v>0</v>
      </c>
      <c r="G78" s="126">
        <f aca="true" t="shared" si="20" ref="G78:G105">E78*F78</f>
        <v>0</v>
      </c>
      <c r="H78" s="127">
        <v>0</v>
      </c>
      <c r="I78" s="128">
        <f aca="true" t="shared" si="21" ref="I78:I105">E78*H78</f>
        <v>0</v>
      </c>
      <c r="J78" s="127"/>
      <c r="K78" s="128">
        <f aca="true" t="shared" si="22" ref="K78:K105">E78*J78</f>
        <v>0</v>
      </c>
      <c r="O78" s="119"/>
      <c r="AZ78" s="129">
        <f aca="true" t="shared" si="23" ref="AZ78:AZ105">G78</f>
        <v>0</v>
      </c>
      <c r="CZ78" s="81">
        <v>2</v>
      </c>
    </row>
    <row r="79" spans="1:104" ht="12.75">
      <c r="A79" s="120">
        <v>63</v>
      </c>
      <c r="B79" s="121" t="s">
        <v>2035</v>
      </c>
      <c r="C79" s="122" t="s">
        <v>3678</v>
      </c>
      <c r="D79" s="123" t="s">
        <v>1931</v>
      </c>
      <c r="E79" s="124">
        <v>1</v>
      </c>
      <c r="F79" s="125">
        <v>0</v>
      </c>
      <c r="G79" s="126">
        <f t="shared" si="20"/>
        <v>0</v>
      </c>
      <c r="H79" s="127">
        <v>0</v>
      </c>
      <c r="I79" s="128">
        <f t="shared" si="21"/>
        <v>0</v>
      </c>
      <c r="J79" s="127"/>
      <c r="K79" s="128">
        <f t="shared" si="22"/>
        <v>0</v>
      </c>
      <c r="O79" s="119"/>
      <c r="AZ79" s="129">
        <f t="shared" si="23"/>
        <v>0</v>
      </c>
      <c r="CZ79" s="81">
        <v>2</v>
      </c>
    </row>
    <row r="80" spans="1:104" ht="12.75">
      <c r="A80" s="120">
        <v>64</v>
      </c>
      <c r="B80" s="121" t="s">
        <v>2036</v>
      </c>
      <c r="C80" s="122" t="s">
        <v>3679</v>
      </c>
      <c r="D80" s="123" t="s">
        <v>1931</v>
      </c>
      <c r="E80" s="124">
        <v>1</v>
      </c>
      <c r="F80" s="125">
        <v>0</v>
      </c>
      <c r="G80" s="126">
        <f t="shared" si="20"/>
        <v>0</v>
      </c>
      <c r="H80" s="127">
        <v>0</v>
      </c>
      <c r="I80" s="128">
        <f t="shared" si="21"/>
        <v>0</v>
      </c>
      <c r="J80" s="127"/>
      <c r="K80" s="128">
        <f t="shared" si="22"/>
        <v>0</v>
      </c>
      <c r="O80" s="119"/>
      <c r="AZ80" s="129">
        <f t="shared" si="23"/>
        <v>0</v>
      </c>
      <c r="CZ80" s="81">
        <v>2</v>
      </c>
    </row>
    <row r="81" spans="1:104" ht="12.75">
      <c r="A81" s="120">
        <v>65</v>
      </c>
      <c r="B81" s="121" t="s">
        <v>2037</v>
      </c>
      <c r="C81" s="122" t="s">
        <v>3680</v>
      </c>
      <c r="D81" s="123" t="s">
        <v>1931</v>
      </c>
      <c r="E81" s="124">
        <v>1</v>
      </c>
      <c r="F81" s="125">
        <v>0</v>
      </c>
      <c r="G81" s="126">
        <f t="shared" si="20"/>
        <v>0</v>
      </c>
      <c r="H81" s="127">
        <v>0</v>
      </c>
      <c r="I81" s="128">
        <f t="shared" si="21"/>
        <v>0</v>
      </c>
      <c r="J81" s="127"/>
      <c r="K81" s="128">
        <f t="shared" si="22"/>
        <v>0</v>
      </c>
      <c r="O81" s="119"/>
      <c r="AZ81" s="129">
        <f t="shared" si="23"/>
        <v>0</v>
      </c>
      <c r="CZ81" s="81">
        <v>2</v>
      </c>
    </row>
    <row r="82" spans="1:104" ht="12.75">
      <c r="A82" s="120">
        <v>66</v>
      </c>
      <c r="B82" s="121" t="s">
        <v>2039</v>
      </c>
      <c r="C82" s="122" t="s">
        <v>3681</v>
      </c>
      <c r="D82" s="123" t="s">
        <v>1931</v>
      </c>
      <c r="E82" s="124">
        <v>1</v>
      </c>
      <c r="F82" s="125">
        <v>0</v>
      </c>
      <c r="G82" s="126">
        <f t="shared" si="20"/>
        <v>0</v>
      </c>
      <c r="H82" s="127">
        <v>0</v>
      </c>
      <c r="I82" s="128">
        <f t="shared" si="21"/>
        <v>0</v>
      </c>
      <c r="J82" s="127"/>
      <c r="K82" s="128">
        <f t="shared" si="22"/>
        <v>0</v>
      </c>
      <c r="O82" s="119"/>
      <c r="AZ82" s="129">
        <f t="shared" si="23"/>
        <v>0</v>
      </c>
      <c r="CZ82" s="81">
        <v>2</v>
      </c>
    </row>
    <row r="83" spans="1:104" ht="12.75">
      <c r="A83" s="120">
        <v>67</v>
      </c>
      <c r="B83" s="121" t="s">
        <v>2041</v>
      </c>
      <c r="C83" s="122" t="s">
        <v>3682</v>
      </c>
      <c r="D83" s="123" t="s">
        <v>1931</v>
      </c>
      <c r="E83" s="124">
        <v>2</v>
      </c>
      <c r="F83" s="125">
        <v>0</v>
      </c>
      <c r="G83" s="126">
        <f t="shared" si="20"/>
        <v>0</v>
      </c>
      <c r="H83" s="127">
        <v>0</v>
      </c>
      <c r="I83" s="128">
        <f t="shared" si="21"/>
        <v>0</v>
      </c>
      <c r="J83" s="127"/>
      <c r="K83" s="128">
        <f t="shared" si="22"/>
        <v>0</v>
      </c>
      <c r="O83" s="119"/>
      <c r="AZ83" s="129">
        <f t="shared" si="23"/>
        <v>0</v>
      </c>
      <c r="CZ83" s="81">
        <v>2</v>
      </c>
    </row>
    <row r="84" spans="1:104" ht="12.75">
      <c r="A84" s="120">
        <v>68</v>
      </c>
      <c r="B84" s="121" t="s">
        <v>2375</v>
      </c>
      <c r="C84" s="122" t="s">
        <v>3683</v>
      </c>
      <c r="D84" s="123" t="s">
        <v>1931</v>
      </c>
      <c r="E84" s="124">
        <v>1</v>
      </c>
      <c r="F84" s="125">
        <v>0</v>
      </c>
      <c r="G84" s="126">
        <f t="shared" si="20"/>
        <v>0</v>
      </c>
      <c r="H84" s="127">
        <v>0</v>
      </c>
      <c r="I84" s="128">
        <f t="shared" si="21"/>
        <v>0</v>
      </c>
      <c r="J84" s="127"/>
      <c r="K84" s="128">
        <f t="shared" si="22"/>
        <v>0</v>
      </c>
      <c r="O84" s="119"/>
      <c r="AZ84" s="129">
        <f t="shared" si="23"/>
        <v>0</v>
      </c>
      <c r="CZ84" s="81">
        <v>2</v>
      </c>
    </row>
    <row r="85" spans="1:104" ht="12.75">
      <c r="A85" s="120">
        <v>69</v>
      </c>
      <c r="B85" s="121" t="s">
        <v>2060</v>
      </c>
      <c r="C85" s="122" t="s">
        <v>3684</v>
      </c>
      <c r="D85" s="123" t="s">
        <v>1931</v>
      </c>
      <c r="E85" s="124">
        <v>1</v>
      </c>
      <c r="F85" s="125">
        <v>0</v>
      </c>
      <c r="G85" s="126">
        <f t="shared" si="20"/>
        <v>0</v>
      </c>
      <c r="H85" s="127">
        <v>0</v>
      </c>
      <c r="I85" s="128">
        <f t="shared" si="21"/>
        <v>0</v>
      </c>
      <c r="J85" s="127"/>
      <c r="K85" s="128">
        <f t="shared" si="22"/>
        <v>0</v>
      </c>
      <c r="O85" s="119"/>
      <c r="AZ85" s="129">
        <f t="shared" si="23"/>
        <v>0</v>
      </c>
      <c r="CZ85" s="81">
        <v>2</v>
      </c>
    </row>
    <row r="86" spans="1:104" ht="12.75">
      <c r="A86" s="120">
        <v>70</v>
      </c>
      <c r="B86" s="121" t="s">
        <v>2061</v>
      </c>
      <c r="C86" s="122" t="s">
        <v>3685</v>
      </c>
      <c r="D86" s="123" t="s">
        <v>1931</v>
      </c>
      <c r="E86" s="124">
        <v>2</v>
      </c>
      <c r="F86" s="125">
        <v>0</v>
      </c>
      <c r="G86" s="126">
        <f t="shared" si="20"/>
        <v>0</v>
      </c>
      <c r="H86" s="127">
        <v>0</v>
      </c>
      <c r="I86" s="128">
        <f t="shared" si="21"/>
        <v>0</v>
      </c>
      <c r="J86" s="127"/>
      <c r="K86" s="128">
        <f t="shared" si="22"/>
        <v>0</v>
      </c>
      <c r="O86" s="119"/>
      <c r="AZ86" s="129">
        <f t="shared" si="23"/>
        <v>0</v>
      </c>
      <c r="CZ86" s="81">
        <v>2</v>
      </c>
    </row>
    <row r="87" spans="1:104" ht="12.75">
      <c r="A87" s="120">
        <v>71</v>
      </c>
      <c r="B87" s="121" t="s">
        <v>2062</v>
      </c>
      <c r="C87" s="122" t="s">
        <v>3686</v>
      </c>
      <c r="D87" s="123" t="s">
        <v>1931</v>
      </c>
      <c r="E87" s="124">
        <v>1</v>
      </c>
      <c r="F87" s="125">
        <v>0</v>
      </c>
      <c r="G87" s="126">
        <f t="shared" si="20"/>
        <v>0</v>
      </c>
      <c r="H87" s="127">
        <v>0</v>
      </c>
      <c r="I87" s="128">
        <f t="shared" si="21"/>
        <v>0</v>
      </c>
      <c r="J87" s="127"/>
      <c r="K87" s="128">
        <f t="shared" si="22"/>
        <v>0</v>
      </c>
      <c r="O87" s="119"/>
      <c r="AZ87" s="129">
        <f t="shared" si="23"/>
        <v>0</v>
      </c>
      <c r="CZ87" s="81">
        <v>2</v>
      </c>
    </row>
    <row r="88" spans="1:104" ht="13.5" customHeight="1">
      <c r="A88" s="120">
        <v>72</v>
      </c>
      <c r="B88" s="121" t="s">
        <v>2064</v>
      </c>
      <c r="C88" s="122" t="s">
        <v>49</v>
      </c>
      <c r="D88" s="123" t="s">
        <v>50</v>
      </c>
      <c r="E88" s="124">
        <v>1</v>
      </c>
      <c r="F88" s="125">
        <v>0</v>
      </c>
      <c r="G88" s="126">
        <f t="shared" si="20"/>
        <v>0</v>
      </c>
      <c r="H88" s="127"/>
      <c r="I88" s="128">
        <f t="shared" si="21"/>
        <v>0</v>
      </c>
      <c r="J88" s="127"/>
      <c r="K88" s="128">
        <f t="shared" si="22"/>
        <v>0</v>
      </c>
      <c r="O88" s="119"/>
      <c r="AZ88" s="129">
        <f t="shared" si="23"/>
        <v>0</v>
      </c>
      <c r="CZ88" s="81">
        <v>21</v>
      </c>
    </row>
    <row r="89" spans="1:104" ht="12.75">
      <c r="A89" s="120">
        <v>73</v>
      </c>
      <c r="B89" s="121" t="s">
        <v>2065</v>
      </c>
      <c r="C89" s="122" t="s">
        <v>3687</v>
      </c>
      <c r="D89" s="123" t="s">
        <v>1931</v>
      </c>
      <c r="E89" s="124">
        <v>3</v>
      </c>
      <c r="F89" s="125">
        <v>0</v>
      </c>
      <c r="G89" s="126">
        <f t="shared" si="20"/>
        <v>0</v>
      </c>
      <c r="H89" s="127">
        <v>0</v>
      </c>
      <c r="I89" s="128">
        <f t="shared" si="21"/>
        <v>0</v>
      </c>
      <c r="J89" s="127"/>
      <c r="K89" s="128">
        <f t="shared" si="22"/>
        <v>0</v>
      </c>
      <c r="O89" s="119"/>
      <c r="AZ89" s="129">
        <f t="shared" si="23"/>
        <v>0</v>
      </c>
      <c r="CZ89" s="81">
        <v>2</v>
      </c>
    </row>
    <row r="90" spans="1:104" ht="12.75">
      <c r="A90" s="120">
        <v>74</v>
      </c>
      <c r="B90" s="121" t="s">
        <v>2066</v>
      </c>
      <c r="C90" s="122" t="s">
        <v>3688</v>
      </c>
      <c r="D90" s="123" t="s">
        <v>1931</v>
      </c>
      <c r="E90" s="124">
        <v>1</v>
      </c>
      <c r="F90" s="125">
        <v>0</v>
      </c>
      <c r="G90" s="126">
        <f t="shared" si="20"/>
        <v>0</v>
      </c>
      <c r="H90" s="127">
        <v>0</v>
      </c>
      <c r="I90" s="128">
        <f t="shared" si="21"/>
        <v>0</v>
      </c>
      <c r="J90" s="127"/>
      <c r="K90" s="128">
        <f t="shared" si="22"/>
        <v>0</v>
      </c>
      <c r="O90" s="119"/>
      <c r="AZ90" s="129">
        <f t="shared" si="23"/>
        <v>0</v>
      </c>
      <c r="CZ90" s="81">
        <v>2</v>
      </c>
    </row>
    <row r="91" spans="1:104" ht="12.75">
      <c r="A91" s="120">
        <v>75</v>
      </c>
      <c r="B91" s="121" t="s">
        <v>2067</v>
      </c>
      <c r="C91" s="122" t="s">
        <v>3661</v>
      </c>
      <c r="D91" s="123" t="s">
        <v>82</v>
      </c>
      <c r="E91" s="124">
        <v>0.75</v>
      </c>
      <c r="F91" s="125">
        <v>0</v>
      </c>
      <c r="G91" s="126">
        <f t="shared" si="20"/>
        <v>0</v>
      </c>
      <c r="H91" s="127">
        <v>0</v>
      </c>
      <c r="I91" s="128">
        <f t="shared" si="21"/>
        <v>0</v>
      </c>
      <c r="J91" s="127"/>
      <c r="K91" s="128">
        <f t="shared" si="22"/>
        <v>0</v>
      </c>
      <c r="O91" s="119"/>
      <c r="AZ91" s="129">
        <f t="shared" si="23"/>
        <v>0</v>
      </c>
      <c r="CZ91" s="81">
        <v>2</v>
      </c>
    </row>
    <row r="92" spans="1:104" ht="12.75">
      <c r="A92" s="120">
        <v>76</v>
      </c>
      <c r="B92" s="121" t="s">
        <v>2068</v>
      </c>
      <c r="C92" s="122" t="s">
        <v>3689</v>
      </c>
      <c r="D92" s="123" t="s">
        <v>82</v>
      </c>
      <c r="E92" s="124">
        <v>1</v>
      </c>
      <c r="F92" s="125">
        <v>0</v>
      </c>
      <c r="G92" s="126">
        <f t="shared" si="20"/>
        <v>0</v>
      </c>
      <c r="H92" s="127">
        <v>0</v>
      </c>
      <c r="I92" s="128">
        <f t="shared" si="21"/>
        <v>0</v>
      </c>
      <c r="J92" s="127"/>
      <c r="K92" s="128">
        <f t="shared" si="22"/>
        <v>0</v>
      </c>
      <c r="O92" s="119"/>
      <c r="AZ92" s="129">
        <f t="shared" si="23"/>
        <v>0</v>
      </c>
      <c r="CZ92" s="81">
        <v>2</v>
      </c>
    </row>
    <row r="93" spans="1:104" ht="13.5" customHeight="1">
      <c r="A93" s="120">
        <v>77</v>
      </c>
      <c r="B93" s="121" t="s">
        <v>2069</v>
      </c>
      <c r="C93" s="122" t="s">
        <v>49</v>
      </c>
      <c r="D93" s="123" t="s">
        <v>50</v>
      </c>
      <c r="E93" s="124">
        <v>2.71</v>
      </c>
      <c r="F93" s="125">
        <v>0</v>
      </c>
      <c r="G93" s="126">
        <f t="shared" si="20"/>
        <v>0</v>
      </c>
      <c r="H93" s="127"/>
      <c r="I93" s="128">
        <f t="shared" si="21"/>
        <v>0</v>
      </c>
      <c r="J93" s="127"/>
      <c r="K93" s="128">
        <f t="shared" si="22"/>
        <v>0</v>
      </c>
      <c r="O93" s="119"/>
      <c r="AZ93" s="129">
        <f t="shared" si="23"/>
        <v>0</v>
      </c>
      <c r="CZ93" s="81">
        <v>6</v>
      </c>
    </row>
    <row r="94" spans="1:104" ht="12.75">
      <c r="A94" s="120">
        <v>78</v>
      </c>
      <c r="B94" s="121" t="s">
        <v>2070</v>
      </c>
      <c r="C94" s="122" t="s">
        <v>3690</v>
      </c>
      <c r="D94" s="123" t="s">
        <v>185</v>
      </c>
      <c r="E94" s="124">
        <v>100</v>
      </c>
      <c r="F94" s="125">
        <v>0</v>
      </c>
      <c r="G94" s="126">
        <f t="shared" si="20"/>
        <v>0</v>
      </c>
      <c r="H94" s="127">
        <v>0</v>
      </c>
      <c r="I94" s="128">
        <f t="shared" si="21"/>
        <v>0</v>
      </c>
      <c r="J94" s="127"/>
      <c r="K94" s="128">
        <f t="shared" si="22"/>
        <v>0</v>
      </c>
      <c r="O94" s="119"/>
      <c r="AZ94" s="129">
        <f t="shared" si="23"/>
        <v>0</v>
      </c>
      <c r="CZ94" s="81">
        <v>2</v>
      </c>
    </row>
    <row r="95" spans="1:104" ht="12.75">
      <c r="A95" s="120">
        <v>79</v>
      </c>
      <c r="B95" s="121" t="s">
        <v>2071</v>
      </c>
      <c r="C95" s="122" t="s">
        <v>3664</v>
      </c>
      <c r="D95" s="123" t="s">
        <v>3637</v>
      </c>
      <c r="E95" s="124">
        <v>1</v>
      </c>
      <c r="F95" s="125">
        <v>0</v>
      </c>
      <c r="G95" s="126">
        <f t="shared" si="20"/>
        <v>0</v>
      </c>
      <c r="H95" s="127">
        <v>0</v>
      </c>
      <c r="I95" s="128">
        <f t="shared" si="21"/>
        <v>0</v>
      </c>
      <c r="J95" s="127"/>
      <c r="K95" s="128">
        <f t="shared" si="22"/>
        <v>0</v>
      </c>
      <c r="O95" s="119"/>
      <c r="AZ95" s="129">
        <f t="shared" si="23"/>
        <v>0</v>
      </c>
      <c r="CZ95" s="81">
        <v>2</v>
      </c>
    </row>
    <row r="96" spans="1:104" ht="12.75">
      <c r="A96" s="120">
        <v>80</v>
      </c>
      <c r="B96" s="121" t="s">
        <v>2072</v>
      </c>
      <c r="C96" s="122" t="s">
        <v>3691</v>
      </c>
      <c r="D96" s="123" t="s">
        <v>1931</v>
      </c>
      <c r="E96" s="124">
        <v>1</v>
      </c>
      <c r="F96" s="125">
        <v>0</v>
      </c>
      <c r="G96" s="126">
        <f t="shared" si="20"/>
        <v>0</v>
      </c>
      <c r="H96" s="127">
        <v>0</v>
      </c>
      <c r="I96" s="128">
        <f t="shared" si="21"/>
        <v>0</v>
      </c>
      <c r="J96" s="127"/>
      <c r="K96" s="128">
        <f t="shared" si="22"/>
        <v>0</v>
      </c>
      <c r="O96" s="119"/>
      <c r="AZ96" s="129">
        <f t="shared" si="23"/>
        <v>0</v>
      </c>
      <c r="CZ96" s="81">
        <v>2</v>
      </c>
    </row>
    <row r="97" spans="1:104" ht="22.5">
      <c r="A97" s="120">
        <v>81</v>
      </c>
      <c r="B97" s="121" t="s">
        <v>2867</v>
      </c>
      <c r="C97" s="122" t="s">
        <v>3667</v>
      </c>
      <c r="D97" s="123" t="s">
        <v>1931</v>
      </c>
      <c r="E97" s="124">
        <v>1</v>
      </c>
      <c r="F97" s="125">
        <v>0</v>
      </c>
      <c r="G97" s="126">
        <f t="shared" si="20"/>
        <v>0</v>
      </c>
      <c r="H97" s="127">
        <v>0</v>
      </c>
      <c r="I97" s="128">
        <f t="shared" si="21"/>
        <v>0</v>
      </c>
      <c r="J97" s="127"/>
      <c r="K97" s="128">
        <f t="shared" si="22"/>
        <v>0</v>
      </c>
      <c r="O97" s="119"/>
      <c r="AZ97" s="129">
        <f t="shared" si="23"/>
        <v>0</v>
      </c>
      <c r="CZ97" s="81">
        <v>2</v>
      </c>
    </row>
    <row r="98" spans="1:104" ht="12.75">
      <c r="A98" s="120">
        <v>82</v>
      </c>
      <c r="B98" s="121" t="s">
        <v>2868</v>
      </c>
      <c r="C98" s="122" t="s">
        <v>3668</v>
      </c>
      <c r="D98" s="123" t="s">
        <v>1931</v>
      </c>
      <c r="E98" s="124">
        <v>1</v>
      </c>
      <c r="F98" s="125">
        <v>0</v>
      </c>
      <c r="G98" s="126">
        <f t="shared" si="20"/>
        <v>0</v>
      </c>
      <c r="H98" s="127">
        <v>0</v>
      </c>
      <c r="I98" s="128">
        <f t="shared" si="21"/>
        <v>0</v>
      </c>
      <c r="J98" s="127"/>
      <c r="K98" s="128">
        <f t="shared" si="22"/>
        <v>0</v>
      </c>
      <c r="O98" s="119"/>
      <c r="AZ98" s="129">
        <f t="shared" si="23"/>
        <v>0</v>
      </c>
      <c r="CZ98" s="81">
        <v>2</v>
      </c>
    </row>
    <row r="99" spans="1:104" ht="12.75">
      <c r="A99" s="120">
        <v>83</v>
      </c>
      <c r="B99" s="121" t="s">
        <v>2869</v>
      </c>
      <c r="C99" s="122" t="s">
        <v>3669</v>
      </c>
      <c r="D99" s="123" t="s">
        <v>1931</v>
      </c>
      <c r="E99" s="124">
        <v>1</v>
      </c>
      <c r="F99" s="125">
        <v>0</v>
      </c>
      <c r="G99" s="126">
        <f t="shared" si="20"/>
        <v>0</v>
      </c>
      <c r="H99" s="127">
        <v>0</v>
      </c>
      <c r="I99" s="128">
        <f t="shared" si="21"/>
        <v>0</v>
      </c>
      <c r="J99" s="127"/>
      <c r="K99" s="128">
        <f t="shared" si="22"/>
        <v>0</v>
      </c>
      <c r="O99" s="119"/>
      <c r="AZ99" s="129">
        <f t="shared" si="23"/>
        <v>0</v>
      </c>
      <c r="CZ99" s="81">
        <v>2</v>
      </c>
    </row>
    <row r="100" spans="1:104" ht="12.75">
      <c r="A100" s="120">
        <v>84</v>
      </c>
      <c r="B100" s="121" t="s">
        <v>2870</v>
      </c>
      <c r="C100" s="122" t="s">
        <v>3670</v>
      </c>
      <c r="D100" s="123" t="s">
        <v>185</v>
      </c>
      <c r="E100" s="124">
        <v>36</v>
      </c>
      <c r="F100" s="125">
        <v>0</v>
      </c>
      <c r="G100" s="126">
        <f t="shared" si="20"/>
        <v>0</v>
      </c>
      <c r="H100" s="127">
        <v>0</v>
      </c>
      <c r="I100" s="128">
        <f t="shared" si="21"/>
        <v>0</v>
      </c>
      <c r="J100" s="127"/>
      <c r="K100" s="128">
        <f t="shared" si="22"/>
        <v>0</v>
      </c>
      <c r="O100" s="119"/>
      <c r="AZ100" s="129">
        <f t="shared" si="23"/>
        <v>0</v>
      </c>
      <c r="CZ100" s="81">
        <v>2</v>
      </c>
    </row>
    <row r="101" spans="1:104" ht="22.5">
      <c r="A101" s="120">
        <v>85</v>
      </c>
      <c r="B101" s="121" t="s">
        <v>2871</v>
      </c>
      <c r="C101" s="122" t="s">
        <v>3671</v>
      </c>
      <c r="D101" s="123" t="s">
        <v>3637</v>
      </c>
      <c r="E101" s="124">
        <v>1</v>
      </c>
      <c r="F101" s="125">
        <v>0</v>
      </c>
      <c r="G101" s="126">
        <f t="shared" si="20"/>
        <v>0</v>
      </c>
      <c r="H101" s="127">
        <v>0</v>
      </c>
      <c r="I101" s="128">
        <f t="shared" si="21"/>
        <v>0</v>
      </c>
      <c r="J101" s="127"/>
      <c r="K101" s="128">
        <f t="shared" si="22"/>
        <v>0</v>
      </c>
      <c r="O101" s="119"/>
      <c r="AZ101" s="129">
        <f t="shared" si="23"/>
        <v>0</v>
      </c>
      <c r="CZ101" s="81">
        <v>2</v>
      </c>
    </row>
    <row r="102" spans="1:104" ht="12.75">
      <c r="A102" s="120">
        <v>86</v>
      </c>
      <c r="B102" s="121" t="s">
        <v>2872</v>
      </c>
      <c r="C102" s="122" t="s">
        <v>3672</v>
      </c>
      <c r="D102" s="123" t="s">
        <v>185</v>
      </c>
      <c r="E102" s="124">
        <v>80</v>
      </c>
      <c r="F102" s="125">
        <v>0</v>
      </c>
      <c r="G102" s="126">
        <f t="shared" si="20"/>
        <v>0</v>
      </c>
      <c r="H102" s="127">
        <v>0</v>
      </c>
      <c r="I102" s="128">
        <f t="shared" si="21"/>
        <v>0</v>
      </c>
      <c r="J102" s="127"/>
      <c r="K102" s="128">
        <f t="shared" si="22"/>
        <v>0</v>
      </c>
      <c r="O102" s="119"/>
      <c r="AZ102" s="129">
        <f t="shared" si="23"/>
        <v>0</v>
      </c>
      <c r="CZ102" s="81">
        <v>2</v>
      </c>
    </row>
    <row r="103" spans="1:104" ht="12.75">
      <c r="A103" s="120">
        <v>87</v>
      </c>
      <c r="B103" s="121" t="s">
        <v>2873</v>
      </c>
      <c r="C103" s="122" t="s">
        <v>3673</v>
      </c>
      <c r="D103" s="123" t="s">
        <v>3637</v>
      </c>
      <c r="E103" s="124">
        <v>1</v>
      </c>
      <c r="F103" s="125">
        <v>0</v>
      </c>
      <c r="G103" s="126">
        <f t="shared" si="20"/>
        <v>0</v>
      </c>
      <c r="H103" s="127">
        <v>0</v>
      </c>
      <c r="I103" s="128">
        <f t="shared" si="21"/>
        <v>0</v>
      </c>
      <c r="J103" s="127"/>
      <c r="K103" s="128">
        <f t="shared" si="22"/>
        <v>0</v>
      </c>
      <c r="O103" s="119"/>
      <c r="AZ103" s="129">
        <f t="shared" si="23"/>
        <v>0</v>
      </c>
      <c r="CZ103" s="81">
        <v>2</v>
      </c>
    </row>
    <row r="104" spans="1:104" ht="12.75">
      <c r="A104" s="120">
        <v>88</v>
      </c>
      <c r="B104" s="121" t="s">
        <v>2874</v>
      </c>
      <c r="C104" s="122" t="s">
        <v>3674</v>
      </c>
      <c r="D104" s="123" t="s">
        <v>185</v>
      </c>
      <c r="E104" s="124">
        <v>20</v>
      </c>
      <c r="F104" s="125">
        <v>0</v>
      </c>
      <c r="G104" s="126">
        <f t="shared" si="20"/>
        <v>0</v>
      </c>
      <c r="H104" s="127">
        <v>0</v>
      </c>
      <c r="I104" s="128">
        <f t="shared" si="21"/>
        <v>0</v>
      </c>
      <c r="J104" s="127"/>
      <c r="K104" s="128">
        <f t="shared" si="22"/>
        <v>0</v>
      </c>
      <c r="O104" s="119"/>
      <c r="AZ104" s="129">
        <f t="shared" si="23"/>
        <v>0</v>
      </c>
      <c r="CZ104" s="81">
        <v>2</v>
      </c>
    </row>
    <row r="105" spans="1:104" ht="12.75">
      <c r="A105" s="120">
        <v>89</v>
      </c>
      <c r="B105" s="121" t="s">
        <v>2875</v>
      </c>
      <c r="C105" s="122" t="s">
        <v>3675</v>
      </c>
      <c r="D105" s="123" t="s">
        <v>1931</v>
      </c>
      <c r="E105" s="124">
        <v>1</v>
      </c>
      <c r="F105" s="125">
        <v>0</v>
      </c>
      <c r="G105" s="126">
        <f t="shared" si="20"/>
        <v>0</v>
      </c>
      <c r="H105" s="127">
        <v>0</v>
      </c>
      <c r="I105" s="128">
        <f t="shared" si="21"/>
        <v>0</v>
      </c>
      <c r="J105" s="127"/>
      <c r="K105" s="128">
        <f t="shared" si="22"/>
        <v>0</v>
      </c>
      <c r="O105" s="119"/>
      <c r="AZ105" s="129">
        <f t="shared" si="23"/>
        <v>0</v>
      </c>
      <c r="CZ105" s="81">
        <v>2</v>
      </c>
    </row>
    <row r="106" spans="1:15" ht="12.75">
      <c r="A106" s="130"/>
      <c r="B106" s="131"/>
      <c r="C106" s="192" t="s">
        <v>3676</v>
      </c>
      <c r="D106" s="193"/>
      <c r="E106" s="193"/>
      <c r="F106" s="193"/>
      <c r="G106" s="194"/>
      <c r="I106" s="132"/>
      <c r="K106" s="132"/>
      <c r="L106" s="133" t="s">
        <v>3676</v>
      </c>
      <c r="O106" s="119"/>
    </row>
    <row r="107" spans="1:104" ht="12.75">
      <c r="A107" s="120">
        <v>90</v>
      </c>
      <c r="B107" s="121" t="s">
        <v>2876</v>
      </c>
      <c r="C107" s="122" t="s">
        <v>3677</v>
      </c>
      <c r="D107" s="123" t="s">
        <v>1931</v>
      </c>
      <c r="E107" s="124">
        <v>1</v>
      </c>
      <c r="F107" s="125">
        <v>0</v>
      </c>
      <c r="G107" s="126">
        <f aca="true" t="shared" si="24" ref="G107:G122">E107*F107</f>
        <v>0</v>
      </c>
      <c r="H107" s="127">
        <v>0</v>
      </c>
      <c r="I107" s="128">
        <f aca="true" t="shared" si="25" ref="I107:I122">E107*H107</f>
        <v>0</v>
      </c>
      <c r="J107" s="127"/>
      <c r="K107" s="128">
        <f aca="true" t="shared" si="26" ref="K107:K122">E107*J107</f>
        <v>0</v>
      </c>
      <c r="O107" s="119"/>
      <c r="AZ107" s="129">
        <f aca="true" t="shared" si="27" ref="AZ107:AZ122">G107</f>
        <v>0</v>
      </c>
      <c r="CZ107" s="81">
        <v>2</v>
      </c>
    </row>
    <row r="108" spans="1:104" ht="12.75">
      <c r="A108" s="120">
        <v>91</v>
      </c>
      <c r="B108" s="121" t="s">
        <v>2877</v>
      </c>
      <c r="C108" s="122" t="s">
        <v>3678</v>
      </c>
      <c r="D108" s="123" t="s">
        <v>1931</v>
      </c>
      <c r="E108" s="124">
        <v>1</v>
      </c>
      <c r="F108" s="125">
        <v>0</v>
      </c>
      <c r="G108" s="126">
        <f t="shared" si="24"/>
        <v>0</v>
      </c>
      <c r="H108" s="127">
        <v>0</v>
      </c>
      <c r="I108" s="128">
        <f t="shared" si="25"/>
        <v>0</v>
      </c>
      <c r="J108" s="127"/>
      <c r="K108" s="128">
        <f t="shared" si="26"/>
        <v>0</v>
      </c>
      <c r="O108" s="119"/>
      <c r="AZ108" s="129">
        <f t="shared" si="27"/>
        <v>0</v>
      </c>
      <c r="CZ108" s="81">
        <v>2</v>
      </c>
    </row>
    <row r="109" spans="1:104" ht="12.75">
      <c r="A109" s="120">
        <v>92</v>
      </c>
      <c r="B109" s="121" t="s">
        <v>2878</v>
      </c>
      <c r="C109" s="122" t="s">
        <v>3679</v>
      </c>
      <c r="D109" s="123" t="s">
        <v>1931</v>
      </c>
      <c r="E109" s="124">
        <v>1</v>
      </c>
      <c r="F109" s="125">
        <v>0</v>
      </c>
      <c r="G109" s="126">
        <f t="shared" si="24"/>
        <v>0</v>
      </c>
      <c r="H109" s="127">
        <v>0</v>
      </c>
      <c r="I109" s="128">
        <f t="shared" si="25"/>
        <v>0</v>
      </c>
      <c r="J109" s="127"/>
      <c r="K109" s="128">
        <f t="shared" si="26"/>
        <v>0</v>
      </c>
      <c r="O109" s="119"/>
      <c r="AZ109" s="129">
        <f t="shared" si="27"/>
        <v>0</v>
      </c>
      <c r="CZ109" s="81">
        <v>2</v>
      </c>
    </row>
    <row r="110" spans="1:104" ht="12.75">
      <c r="A110" s="120">
        <v>93</v>
      </c>
      <c r="B110" s="121" t="s">
        <v>2880</v>
      </c>
      <c r="C110" s="122" t="s">
        <v>3680</v>
      </c>
      <c r="D110" s="123" t="s">
        <v>1931</v>
      </c>
      <c r="E110" s="124">
        <v>1</v>
      </c>
      <c r="F110" s="125">
        <v>0</v>
      </c>
      <c r="G110" s="126">
        <f t="shared" si="24"/>
        <v>0</v>
      </c>
      <c r="H110" s="127">
        <v>0</v>
      </c>
      <c r="I110" s="128">
        <f t="shared" si="25"/>
        <v>0</v>
      </c>
      <c r="J110" s="127"/>
      <c r="K110" s="128">
        <f t="shared" si="26"/>
        <v>0</v>
      </c>
      <c r="O110" s="119"/>
      <c r="AZ110" s="129">
        <f t="shared" si="27"/>
        <v>0</v>
      </c>
      <c r="CZ110" s="81">
        <v>2</v>
      </c>
    </row>
    <row r="111" spans="1:104" ht="12.75">
      <c r="A111" s="120">
        <v>94</v>
      </c>
      <c r="B111" s="121" t="s">
        <v>2881</v>
      </c>
      <c r="C111" s="122" t="s">
        <v>3681</v>
      </c>
      <c r="D111" s="123" t="s">
        <v>1931</v>
      </c>
      <c r="E111" s="124">
        <v>1</v>
      </c>
      <c r="F111" s="125">
        <v>0</v>
      </c>
      <c r="G111" s="126">
        <f t="shared" si="24"/>
        <v>0</v>
      </c>
      <c r="H111" s="127">
        <v>0</v>
      </c>
      <c r="I111" s="128">
        <f t="shared" si="25"/>
        <v>0</v>
      </c>
      <c r="J111" s="127"/>
      <c r="K111" s="128">
        <f t="shared" si="26"/>
        <v>0</v>
      </c>
      <c r="O111" s="119"/>
      <c r="AZ111" s="129">
        <f t="shared" si="27"/>
        <v>0</v>
      </c>
      <c r="CZ111" s="81">
        <v>2</v>
      </c>
    </row>
    <row r="112" spans="1:104" ht="12.75">
      <c r="A112" s="120">
        <v>95</v>
      </c>
      <c r="B112" s="121" t="s">
        <v>2882</v>
      </c>
      <c r="C112" s="122" t="s">
        <v>3682</v>
      </c>
      <c r="D112" s="123" t="s">
        <v>1931</v>
      </c>
      <c r="E112" s="124">
        <v>2</v>
      </c>
      <c r="F112" s="125">
        <v>0</v>
      </c>
      <c r="G112" s="126">
        <f t="shared" si="24"/>
        <v>0</v>
      </c>
      <c r="H112" s="127">
        <v>0</v>
      </c>
      <c r="I112" s="128">
        <f t="shared" si="25"/>
        <v>0</v>
      </c>
      <c r="J112" s="127"/>
      <c r="K112" s="128">
        <f t="shared" si="26"/>
        <v>0</v>
      </c>
      <c r="O112" s="119"/>
      <c r="AZ112" s="129">
        <f t="shared" si="27"/>
        <v>0</v>
      </c>
      <c r="CZ112" s="81">
        <v>2</v>
      </c>
    </row>
    <row r="113" spans="1:104" ht="12.75">
      <c r="A113" s="120">
        <v>96</v>
      </c>
      <c r="B113" s="121" t="s">
        <v>2888</v>
      </c>
      <c r="C113" s="122" t="s">
        <v>3683</v>
      </c>
      <c r="D113" s="123" t="s">
        <v>1931</v>
      </c>
      <c r="E113" s="124">
        <v>1</v>
      </c>
      <c r="F113" s="125">
        <v>0</v>
      </c>
      <c r="G113" s="126">
        <f t="shared" si="24"/>
        <v>0</v>
      </c>
      <c r="H113" s="127">
        <v>0</v>
      </c>
      <c r="I113" s="128">
        <f t="shared" si="25"/>
        <v>0</v>
      </c>
      <c r="J113" s="127"/>
      <c r="K113" s="128">
        <f t="shared" si="26"/>
        <v>0</v>
      </c>
      <c r="O113" s="119"/>
      <c r="AZ113" s="129">
        <f t="shared" si="27"/>
        <v>0</v>
      </c>
      <c r="CZ113" s="81">
        <v>2</v>
      </c>
    </row>
    <row r="114" spans="1:104" ht="12.75">
      <c r="A114" s="120">
        <v>97</v>
      </c>
      <c r="B114" s="121" t="s">
        <v>2889</v>
      </c>
      <c r="C114" s="122" t="s">
        <v>3684</v>
      </c>
      <c r="D114" s="123" t="s">
        <v>1931</v>
      </c>
      <c r="E114" s="124">
        <v>1</v>
      </c>
      <c r="F114" s="125">
        <v>0</v>
      </c>
      <c r="G114" s="126">
        <f t="shared" si="24"/>
        <v>0</v>
      </c>
      <c r="H114" s="127">
        <v>0</v>
      </c>
      <c r="I114" s="128">
        <f t="shared" si="25"/>
        <v>0</v>
      </c>
      <c r="J114" s="127"/>
      <c r="K114" s="128">
        <f t="shared" si="26"/>
        <v>0</v>
      </c>
      <c r="O114" s="119"/>
      <c r="AZ114" s="129">
        <f t="shared" si="27"/>
        <v>0</v>
      </c>
      <c r="CZ114" s="81">
        <v>2</v>
      </c>
    </row>
    <row r="115" spans="1:104" ht="12.75">
      <c r="A115" s="120">
        <v>98</v>
      </c>
      <c r="B115" s="121" t="s">
        <v>2890</v>
      </c>
      <c r="C115" s="122" t="s">
        <v>3685</v>
      </c>
      <c r="D115" s="123" t="s">
        <v>1931</v>
      </c>
      <c r="E115" s="124">
        <v>2</v>
      </c>
      <c r="F115" s="125">
        <v>0</v>
      </c>
      <c r="G115" s="126">
        <f t="shared" si="24"/>
        <v>0</v>
      </c>
      <c r="H115" s="127">
        <v>0</v>
      </c>
      <c r="I115" s="128">
        <f t="shared" si="25"/>
        <v>0</v>
      </c>
      <c r="J115" s="127"/>
      <c r="K115" s="128">
        <f t="shared" si="26"/>
        <v>0</v>
      </c>
      <c r="O115" s="119"/>
      <c r="AZ115" s="129">
        <f t="shared" si="27"/>
        <v>0</v>
      </c>
      <c r="CZ115" s="81">
        <v>2</v>
      </c>
    </row>
    <row r="116" spans="1:104" ht="12.75">
      <c r="A116" s="120">
        <v>99</v>
      </c>
      <c r="B116" s="121" t="s">
        <v>2891</v>
      </c>
      <c r="C116" s="122" t="s">
        <v>3686</v>
      </c>
      <c r="D116" s="123" t="s">
        <v>1931</v>
      </c>
      <c r="E116" s="124">
        <v>1</v>
      </c>
      <c r="F116" s="125">
        <v>0</v>
      </c>
      <c r="G116" s="126">
        <f t="shared" si="24"/>
        <v>0</v>
      </c>
      <c r="H116" s="127">
        <v>0</v>
      </c>
      <c r="I116" s="128">
        <f t="shared" si="25"/>
        <v>0</v>
      </c>
      <c r="J116" s="127"/>
      <c r="K116" s="128">
        <f t="shared" si="26"/>
        <v>0</v>
      </c>
      <c r="O116" s="119"/>
      <c r="AZ116" s="129">
        <f t="shared" si="27"/>
        <v>0</v>
      </c>
      <c r="CZ116" s="81">
        <v>2</v>
      </c>
    </row>
    <row r="117" spans="1:104" ht="22.5">
      <c r="A117" s="120">
        <v>100</v>
      </c>
      <c r="B117" s="121" t="s">
        <v>2892</v>
      </c>
      <c r="C117" s="122" t="s">
        <v>3692</v>
      </c>
      <c r="D117" s="123" t="s">
        <v>1931</v>
      </c>
      <c r="E117" s="124">
        <v>1</v>
      </c>
      <c r="F117" s="125">
        <v>0</v>
      </c>
      <c r="G117" s="126">
        <f t="shared" si="24"/>
        <v>0</v>
      </c>
      <c r="H117" s="127">
        <v>0</v>
      </c>
      <c r="I117" s="128">
        <f t="shared" si="25"/>
        <v>0</v>
      </c>
      <c r="J117" s="127"/>
      <c r="K117" s="128">
        <f t="shared" si="26"/>
        <v>0</v>
      </c>
      <c r="O117" s="119"/>
      <c r="AZ117" s="129">
        <f t="shared" si="27"/>
        <v>0</v>
      </c>
      <c r="CZ117" s="81">
        <v>2</v>
      </c>
    </row>
    <row r="118" spans="1:104" ht="12.75">
      <c r="A118" s="120">
        <v>101</v>
      </c>
      <c r="B118" s="121" t="s">
        <v>2893</v>
      </c>
      <c r="C118" s="122" t="s">
        <v>3687</v>
      </c>
      <c r="D118" s="123" t="s">
        <v>1931</v>
      </c>
      <c r="E118" s="124">
        <v>3</v>
      </c>
      <c r="F118" s="125">
        <v>0</v>
      </c>
      <c r="G118" s="126">
        <f t="shared" si="24"/>
        <v>0</v>
      </c>
      <c r="H118" s="127">
        <v>0</v>
      </c>
      <c r="I118" s="128">
        <f t="shared" si="25"/>
        <v>0</v>
      </c>
      <c r="J118" s="127"/>
      <c r="K118" s="128">
        <f t="shared" si="26"/>
        <v>0</v>
      </c>
      <c r="O118" s="119"/>
      <c r="AZ118" s="129">
        <f t="shared" si="27"/>
        <v>0</v>
      </c>
      <c r="CZ118" s="81">
        <v>2</v>
      </c>
    </row>
    <row r="119" spans="1:104" ht="12.75">
      <c r="A119" s="120">
        <v>102</v>
      </c>
      <c r="B119" s="121" t="s">
        <v>2894</v>
      </c>
      <c r="C119" s="122" t="s">
        <v>3688</v>
      </c>
      <c r="D119" s="123" t="s">
        <v>1931</v>
      </c>
      <c r="E119" s="124">
        <v>1</v>
      </c>
      <c r="F119" s="125">
        <v>0</v>
      </c>
      <c r="G119" s="126">
        <f t="shared" si="24"/>
        <v>0</v>
      </c>
      <c r="H119" s="127">
        <v>0</v>
      </c>
      <c r="I119" s="128">
        <f t="shared" si="25"/>
        <v>0</v>
      </c>
      <c r="J119" s="127"/>
      <c r="K119" s="128">
        <f t="shared" si="26"/>
        <v>0</v>
      </c>
      <c r="O119" s="119"/>
      <c r="AZ119" s="129">
        <f t="shared" si="27"/>
        <v>0</v>
      </c>
      <c r="CZ119" s="81">
        <v>2</v>
      </c>
    </row>
    <row r="120" spans="1:104" ht="12.75">
      <c r="A120" s="120">
        <v>103</v>
      </c>
      <c r="B120" s="121" t="s">
        <v>2895</v>
      </c>
      <c r="C120" s="122" t="s">
        <v>3661</v>
      </c>
      <c r="D120" s="123" t="s">
        <v>82</v>
      </c>
      <c r="E120" s="124">
        <v>0.75</v>
      </c>
      <c r="F120" s="125">
        <v>0</v>
      </c>
      <c r="G120" s="126">
        <f t="shared" si="24"/>
        <v>0</v>
      </c>
      <c r="H120" s="127">
        <v>0</v>
      </c>
      <c r="I120" s="128">
        <f t="shared" si="25"/>
        <v>0</v>
      </c>
      <c r="J120" s="127"/>
      <c r="K120" s="128">
        <f t="shared" si="26"/>
        <v>0</v>
      </c>
      <c r="O120" s="119"/>
      <c r="AZ120" s="129">
        <f t="shared" si="27"/>
        <v>0</v>
      </c>
      <c r="CZ120" s="81">
        <v>2</v>
      </c>
    </row>
    <row r="121" spans="1:104" ht="12.75">
      <c r="A121" s="120">
        <v>104</v>
      </c>
      <c r="B121" s="121" t="s">
        <v>2899</v>
      </c>
      <c r="C121" s="122" t="s">
        <v>3690</v>
      </c>
      <c r="D121" s="123" t="s">
        <v>185</v>
      </c>
      <c r="E121" s="124">
        <v>100</v>
      </c>
      <c r="F121" s="125">
        <v>0</v>
      </c>
      <c r="G121" s="126">
        <f t="shared" si="24"/>
        <v>0</v>
      </c>
      <c r="H121" s="127">
        <v>0</v>
      </c>
      <c r="I121" s="128">
        <f t="shared" si="25"/>
        <v>0</v>
      </c>
      <c r="J121" s="127"/>
      <c r="K121" s="128">
        <f t="shared" si="26"/>
        <v>0</v>
      </c>
      <c r="O121" s="119"/>
      <c r="AZ121" s="129">
        <f t="shared" si="27"/>
        <v>0</v>
      </c>
      <c r="CZ121" s="81">
        <v>2</v>
      </c>
    </row>
    <row r="122" spans="1:104" ht="12.75">
      <c r="A122" s="120">
        <v>105</v>
      </c>
      <c r="B122" s="121" t="s">
        <v>2903</v>
      </c>
      <c r="C122" s="122" t="s">
        <v>3691</v>
      </c>
      <c r="D122" s="123" t="s">
        <v>1931</v>
      </c>
      <c r="E122" s="124">
        <v>1</v>
      </c>
      <c r="F122" s="125">
        <v>0</v>
      </c>
      <c r="G122" s="126">
        <f t="shared" si="24"/>
        <v>0</v>
      </c>
      <c r="H122" s="127">
        <v>0</v>
      </c>
      <c r="I122" s="128">
        <f t="shared" si="25"/>
        <v>0</v>
      </c>
      <c r="J122" s="127"/>
      <c r="K122" s="128">
        <f t="shared" si="26"/>
        <v>0</v>
      </c>
      <c r="O122" s="119"/>
      <c r="AZ122" s="129">
        <f t="shared" si="27"/>
        <v>0</v>
      </c>
      <c r="CZ122" s="81">
        <v>2</v>
      </c>
    </row>
    <row r="123" spans="1:58" ht="12.75">
      <c r="A123" s="140" t="s">
        <v>51</v>
      </c>
      <c r="B123" s="141" t="s">
        <v>3665</v>
      </c>
      <c r="C123" s="142" t="s">
        <v>3666</v>
      </c>
      <c r="D123" s="143"/>
      <c r="E123" s="144"/>
      <c r="F123" s="144"/>
      <c r="G123" s="145">
        <f>SUM(G67:G122)</f>
        <v>0</v>
      </c>
      <c r="H123" s="146"/>
      <c r="I123" s="145">
        <f>SUM(I67:I122)</f>
        <v>0</v>
      </c>
      <c r="J123" s="147"/>
      <c r="K123" s="145">
        <f>SUM(K67:K122)</f>
        <v>0</v>
      </c>
      <c r="O123" s="119"/>
      <c r="X123" s="129">
        <f>K123</f>
        <v>0</v>
      </c>
      <c r="Y123" s="129">
        <f>I123</f>
        <v>0</v>
      </c>
      <c r="Z123" s="129">
        <f>G123</f>
        <v>0</v>
      </c>
      <c r="BA123" s="148"/>
      <c r="BB123" s="148"/>
      <c r="BC123" s="148"/>
      <c r="BD123" s="148"/>
      <c r="BE123" s="148"/>
      <c r="BF123" s="148"/>
    </row>
    <row r="124" spans="1:15" ht="14.25" customHeight="1">
      <c r="A124" s="109" t="s">
        <v>46</v>
      </c>
      <c r="B124" s="110" t="s">
        <v>3693</v>
      </c>
      <c r="C124" s="111" t="s">
        <v>3694</v>
      </c>
      <c r="D124" s="112"/>
      <c r="E124" s="113"/>
      <c r="F124" s="113"/>
      <c r="G124" s="114"/>
      <c r="H124" s="115"/>
      <c r="I124" s="116"/>
      <c r="J124" s="117"/>
      <c r="K124" s="118"/>
      <c r="O124" s="119"/>
    </row>
    <row r="125" spans="1:104" ht="22.5">
      <c r="A125" s="120">
        <v>106</v>
      </c>
      <c r="B125" s="121" t="s">
        <v>2073</v>
      </c>
      <c r="C125" s="122" t="s">
        <v>3695</v>
      </c>
      <c r="D125" s="123" t="s">
        <v>1931</v>
      </c>
      <c r="E125" s="124">
        <v>1</v>
      </c>
      <c r="F125" s="125">
        <v>0</v>
      </c>
      <c r="G125" s="126">
        <f aca="true" t="shared" si="28" ref="G125:G132">E125*F125</f>
        <v>0</v>
      </c>
      <c r="H125" s="127">
        <v>0</v>
      </c>
      <c r="I125" s="128">
        <f aca="true" t="shared" si="29" ref="I125:I132">E125*H125</f>
        <v>0</v>
      </c>
      <c r="J125" s="127"/>
      <c r="K125" s="128">
        <f aca="true" t="shared" si="30" ref="K125:K132">E125*J125</f>
        <v>0</v>
      </c>
      <c r="O125" s="119"/>
      <c r="AZ125" s="129">
        <f aca="true" t="shared" si="31" ref="AZ125:AZ132">G125</f>
        <v>0</v>
      </c>
      <c r="CZ125" s="81">
        <v>2</v>
      </c>
    </row>
    <row r="126" spans="1:104" ht="13.5" customHeight="1">
      <c r="A126" s="120">
        <v>107</v>
      </c>
      <c r="B126" s="121" t="s">
        <v>2074</v>
      </c>
      <c r="C126" s="122" t="s">
        <v>49</v>
      </c>
      <c r="D126" s="123" t="s">
        <v>50</v>
      </c>
      <c r="E126" s="124">
        <v>20</v>
      </c>
      <c r="F126" s="125">
        <v>0</v>
      </c>
      <c r="G126" s="126">
        <f t="shared" si="28"/>
        <v>0</v>
      </c>
      <c r="H126" s="127"/>
      <c r="I126" s="128">
        <f t="shared" si="29"/>
        <v>0</v>
      </c>
      <c r="J126" s="127"/>
      <c r="K126" s="128">
        <f t="shared" si="30"/>
        <v>0</v>
      </c>
      <c r="O126" s="119"/>
      <c r="AZ126" s="129">
        <f t="shared" si="31"/>
        <v>0</v>
      </c>
      <c r="CZ126" s="81">
        <v>10</v>
      </c>
    </row>
    <row r="127" spans="1:104" ht="22.5">
      <c r="A127" s="120">
        <v>108</v>
      </c>
      <c r="B127" s="121" t="s">
        <v>2075</v>
      </c>
      <c r="C127" s="122" t="s">
        <v>3696</v>
      </c>
      <c r="D127" s="123" t="s">
        <v>3637</v>
      </c>
      <c r="E127" s="124">
        <v>1</v>
      </c>
      <c r="F127" s="125">
        <v>0</v>
      </c>
      <c r="G127" s="126">
        <f t="shared" si="28"/>
        <v>0</v>
      </c>
      <c r="H127" s="127">
        <v>0</v>
      </c>
      <c r="I127" s="128">
        <f t="shared" si="29"/>
        <v>0</v>
      </c>
      <c r="J127" s="127"/>
      <c r="K127" s="128">
        <f t="shared" si="30"/>
        <v>0</v>
      </c>
      <c r="O127" s="119"/>
      <c r="AZ127" s="129">
        <f t="shared" si="31"/>
        <v>0</v>
      </c>
      <c r="CZ127" s="81">
        <v>2</v>
      </c>
    </row>
    <row r="128" spans="1:104" ht="12.75">
      <c r="A128" s="120">
        <v>109</v>
      </c>
      <c r="B128" s="121" t="s">
        <v>2077</v>
      </c>
      <c r="C128" s="122" t="s">
        <v>3668</v>
      </c>
      <c r="D128" s="123" t="s">
        <v>1931</v>
      </c>
      <c r="E128" s="124">
        <v>1</v>
      </c>
      <c r="F128" s="125">
        <v>0</v>
      </c>
      <c r="G128" s="126">
        <f t="shared" si="28"/>
        <v>0</v>
      </c>
      <c r="H128" s="127">
        <v>0</v>
      </c>
      <c r="I128" s="128">
        <f t="shared" si="29"/>
        <v>0</v>
      </c>
      <c r="J128" s="127"/>
      <c r="K128" s="128">
        <f t="shared" si="30"/>
        <v>0</v>
      </c>
      <c r="O128" s="119"/>
      <c r="AZ128" s="129">
        <f t="shared" si="31"/>
        <v>0</v>
      </c>
      <c r="CZ128" s="81">
        <v>2</v>
      </c>
    </row>
    <row r="129" spans="1:104" ht="22.5">
      <c r="A129" s="120">
        <v>110</v>
      </c>
      <c r="B129" s="121" t="s">
        <v>2904</v>
      </c>
      <c r="C129" s="122" t="s">
        <v>3695</v>
      </c>
      <c r="D129" s="123" t="s">
        <v>1931</v>
      </c>
      <c r="E129" s="124">
        <v>1</v>
      </c>
      <c r="F129" s="125">
        <v>0</v>
      </c>
      <c r="G129" s="126">
        <f t="shared" si="28"/>
        <v>0</v>
      </c>
      <c r="H129" s="127">
        <v>0</v>
      </c>
      <c r="I129" s="128">
        <f t="shared" si="29"/>
        <v>0</v>
      </c>
      <c r="J129" s="127"/>
      <c r="K129" s="128">
        <f t="shared" si="30"/>
        <v>0</v>
      </c>
      <c r="O129" s="119"/>
      <c r="AZ129" s="129">
        <f t="shared" si="31"/>
        <v>0</v>
      </c>
      <c r="CZ129" s="81">
        <v>2</v>
      </c>
    </row>
    <row r="130" spans="1:104" ht="12.75">
      <c r="A130" s="120">
        <v>111</v>
      </c>
      <c r="B130" s="121" t="s">
        <v>2905</v>
      </c>
      <c r="C130" s="122" t="s">
        <v>3697</v>
      </c>
      <c r="D130" s="123" t="s">
        <v>185</v>
      </c>
      <c r="E130" s="124">
        <v>20</v>
      </c>
      <c r="F130" s="125">
        <v>0</v>
      </c>
      <c r="G130" s="126">
        <f t="shared" si="28"/>
        <v>0</v>
      </c>
      <c r="H130" s="127">
        <v>0</v>
      </c>
      <c r="I130" s="128">
        <f t="shared" si="29"/>
        <v>0</v>
      </c>
      <c r="J130" s="127"/>
      <c r="K130" s="128">
        <f t="shared" si="30"/>
        <v>0</v>
      </c>
      <c r="O130" s="119"/>
      <c r="AZ130" s="129">
        <f t="shared" si="31"/>
        <v>0</v>
      </c>
      <c r="CZ130" s="81">
        <v>2</v>
      </c>
    </row>
    <row r="131" spans="1:104" ht="22.5">
      <c r="A131" s="120">
        <v>112</v>
      </c>
      <c r="B131" s="121" t="s">
        <v>2906</v>
      </c>
      <c r="C131" s="122" t="s">
        <v>3696</v>
      </c>
      <c r="D131" s="123" t="s">
        <v>3637</v>
      </c>
      <c r="E131" s="124">
        <v>1</v>
      </c>
      <c r="F131" s="125">
        <v>0</v>
      </c>
      <c r="G131" s="126">
        <f t="shared" si="28"/>
        <v>0</v>
      </c>
      <c r="H131" s="127">
        <v>0</v>
      </c>
      <c r="I131" s="128">
        <f t="shared" si="29"/>
        <v>0</v>
      </c>
      <c r="J131" s="127"/>
      <c r="K131" s="128">
        <f t="shared" si="30"/>
        <v>0</v>
      </c>
      <c r="O131" s="119"/>
      <c r="AZ131" s="129">
        <f t="shared" si="31"/>
        <v>0</v>
      </c>
      <c r="CZ131" s="81">
        <v>2</v>
      </c>
    </row>
    <row r="132" spans="1:104" ht="12.75">
      <c r="A132" s="120">
        <v>113</v>
      </c>
      <c r="B132" s="121" t="s">
        <v>2907</v>
      </c>
      <c r="C132" s="122" t="s">
        <v>3668</v>
      </c>
      <c r="D132" s="123" t="s">
        <v>1931</v>
      </c>
      <c r="E132" s="124">
        <v>1</v>
      </c>
      <c r="F132" s="125">
        <v>0</v>
      </c>
      <c r="G132" s="126">
        <f t="shared" si="28"/>
        <v>0</v>
      </c>
      <c r="H132" s="127">
        <v>0</v>
      </c>
      <c r="I132" s="128">
        <f t="shared" si="29"/>
        <v>0</v>
      </c>
      <c r="J132" s="127"/>
      <c r="K132" s="128">
        <f t="shared" si="30"/>
        <v>0</v>
      </c>
      <c r="O132" s="119"/>
      <c r="AZ132" s="129">
        <f t="shared" si="31"/>
        <v>0</v>
      </c>
      <c r="CZ132" s="81">
        <v>2</v>
      </c>
    </row>
    <row r="133" spans="1:58" ht="12.75">
      <c r="A133" s="140" t="s">
        <v>51</v>
      </c>
      <c r="B133" s="141" t="s">
        <v>3693</v>
      </c>
      <c r="C133" s="142" t="s">
        <v>3694</v>
      </c>
      <c r="D133" s="143"/>
      <c r="E133" s="144"/>
      <c r="F133" s="144"/>
      <c r="G133" s="145">
        <f>SUM(G124:G132)</f>
        <v>0</v>
      </c>
      <c r="H133" s="146"/>
      <c r="I133" s="145">
        <f>SUM(I124:I132)</f>
        <v>0</v>
      </c>
      <c r="J133" s="147"/>
      <c r="K133" s="145">
        <f>SUM(K124:K132)</f>
        <v>0</v>
      </c>
      <c r="O133" s="119"/>
      <c r="X133" s="129">
        <f>K133</f>
        <v>0</v>
      </c>
      <c r="Y133" s="129">
        <f>I133</f>
        <v>0</v>
      </c>
      <c r="Z133" s="129">
        <f>G133</f>
        <v>0</v>
      </c>
      <c r="BA133" s="148"/>
      <c r="BB133" s="148"/>
      <c r="BC133" s="148"/>
      <c r="BD133" s="148"/>
      <c r="BE133" s="148"/>
      <c r="BF133" s="148"/>
    </row>
    <row r="134" spans="1:58" ht="12.75">
      <c r="A134" s="149" t="s">
        <v>29</v>
      </c>
      <c r="B134" s="150" t="s">
        <v>52</v>
      </c>
      <c r="C134" s="151"/>
      <c r="D134" s="152"/>
      <c r="E134" s="153"/>
      <c r="F134" s="153"/>
      <c r="G134" s="154">
        <f>SUM(Z7:Z134)</f>
        <v>0</v>
      </c>
      <c r="H134" s="155"/>
      <c r="I134" s="154">
        <f>SUM(Y7:Y134)</f>
        <v>0</v>
      </c>
      <c r="J134" s="155"/>
      <c r="K134" s="154">
        <f>SUM(X7:X134)</f>
        <v>0</v>
      </c>
      <c r="O134" s="119"/>
      <c r="BA134" s="148"/>
      <c r="BB134" s="148"/>
      <c r="BC134" s="148"/>
      <c r="BD134" s="148"/>
      <c r="BE134" s="148"/>
      <c r="BF134" s="148"/>
    </row>
    <row r="135" ht="12.75">
      <c r="E135" s="81"/>
    </row>
    <row r="136" spans="1:5" ht="12.75">
      <c r="A136" s="156" t="s">
        <v>31</v>
      </c>
      <c r="E136" s="81"/>
    </row>
    <row r="137" spans="1:7" ht="117.75" customHeight="1">
      <c r="A137" s="196"/>
      <c r="B137" s="197"/>
      <c r="C137" s="197"/>
      <c r="D137" s="197"/>
      <c r="E137" s="197"/>
      <c r="F137" s="197"/>
      <c r="G137" s="198"/>
    </row>
    <row r="138" ht="12.75">
      <c r="E138" s="81"/>
    </row>
    <row r="139" ht="12.75">
      <c r="E139" s="81"/>
    </row>
    <row r="140" ht="12.75">
      <c r="E140" s="81"/>
    </row>
    <row r="141" ht="12.75">
      <c r="E141" s="81"/>
    </row>
    <row r="142" ht="12.75">
      <c r="E142" s="81"/>
    </row>
    <row r="143" ht="12.75">
      <c r="E143" s="81"/>
    </row>
    <row r="144" ht="12.75">
      <c r="E144" s="81"/>
    </row>
    <row r="145" ht="12.75">
      <c r="E145" s="81"/>
    </row>
    <row r="146" ht="12.75">
      <c r="E146" s="81"/>
    </row>
    <row r="147" ht="12.75">
      <c r="E147" s="81"/>
    </row>
    <row r="148" ht="12.75">
      <c r="E148" s="81"/>
    </row>
    <row r="149" ht="12.75"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ht="12.75">
      <c r="E154" s="81"/>
    </row>
    <row r="155" ht="12.75">
      <c r="E155" s="81"/>
    </row>
    <row r="156" ht="12.75">
      <c r="E156" s="81"/>
    </row>
    <row r="157" ht="12.75">
      <c r="E157" s="81"/>
    </row>
    <row r="158" spans="1:7" ht="12.75">
      <c r="A158" s="138"/>
      <c r="B158" s="138"/>
      <c r="C158" s="138"/>
      <c r="D158" s="138"/>
      <c r="E158" s="138"/>
      <c r="F158" s="138"/>
      <c r="G158" s="138"/>
    </row>
    <row r="159" spans="1:7" ht="12.75">
      <c r="A159" s="138"/>
      <c r="B159" s="138"/>
      <c r="C159" s="138"/>
      <c r="D159" s="138"/>
      <c r="E159" s="138"/>
      <c r="F159" s="138"/>
      <c r="G159" s="138"/>
    </row>
    <row r="160" spans="1:7" ht="12.75">
      <c r="A160" s="138"/>
      <c r="B160" s="138"/>
      <c r="C160" s="138"/>
      <c r="D160" s="138"/>
      <c r="E160" s="138"/>
      <c r="F160" s="138"/>
      <c r="G160" s="138"/>
    </row>
    <row r="161" spans="1:7" ht="12.75">
      <c r="A161" s="138"/>
      <c r="B161" s="138"/>
      <c r="C161" s="138"/>
      <c r="D161" s="138"/>
      <c r="E161" s="138"/>
      <c r="F161" s="138"/>
      <c r="G161" s="138"/>
    </row>
    <row r="162" ht="12.75">
      <c r="E162" s="81"/>
    </row>
    <row r="163" ht="12.75">
      <c r="E163" s="81"/>
    </row>
    <row r="164" ht="12.75">
      <c r="E164" s="81"/>
    </row>
    <row r="165" ht="12.75">
      <c r="E165" s="81"/>
    </row>
    <row r="166" ht="12.75">
      <c r="E166" s="81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ht="12.75">
      <c r="E184" s="81"/>
    </row>
    <row r="185" ht="12.75">
      <c r="E185" s="81"/>
    </row>
    <row r="186" ht="12.75">
      <c r="E186" s="81"/>
    </row>
    <row r="187" ht="12.75">
      <c r="E187" s="81"/>
    </row>
    <row r="188" ht="12.75">
      <c r="E188" s="81"/>
    </row>
    <row r="189" ht="12.75">
      <c r="E189" s="81"/>
    </row>
    <row r="190" ht="12.75">
      <c r="E190" s="81"/>
    </row>
    <row r="191" ht="12.75">
      <c r="E191" s="81"/>
    </row>
    <row r="192" ht="12.75">
      <c r="E192" s="81"/>
    </row>
    <row r="193" spans="1:2" ht="12.75">
      <c r="A193" s="157"/>
      <c r="B193" s="157"/>
    </row>
    <row r="194" spans="1:7" ht="12.75">
      <c r="A194" s="138"/>
      <c r="B194" s="138"/>
      <c r="C194" s="158"/>
      <c r="D194" s="158"/>
      <c r="E194" s="159"/>
      <c r="F194" s="158"/>
      <c r="G194" s="160"/>
    </row>
    <row r="195" spans="1:7" ht="12.75">
      <c r="A195" s="161"/>
      <c r="B195" s="161"/>
      <c r="C195" s="138"/>
      <c r="D195" s="138"/>
      <c r="E195" s="162"/>
      <c r="F195" s="138"/>
      <c r="G195" s="138"/>
    </row>
    <row r="196" spans="1:7" ht="12.75">
      <c r="A196" s="138"/>
      <c r="B196" s="138"/>
      <c r="C196" s="138"/>
      <c r="D196" s="138"/>
      <c r="E196" s="162"/>
      <c r="F196" s="138"/>
      <c r="G196" s="138"/>
    </row>
    <row r="197" spans="1:7" ht="12.75">
      <c r="A197" s="138"/>
      <c r="B197" s="138"/>
      <c r="C197" s="138"/>
      <c r="D197" s="138"/>
      <c r="E197" s="162"/>
      <c r="F197" s="138"/>
      <c r="G197" s="138"/>
    </row>
    <row r="198" spans="1:7" ht="12.75">
      <c r="A198" s="138"/>
      <c r="B198" s="138"/>
      <c r="C198" s="138"/>
      <c r="D198" s="138"/>
      <c r="E198" s="162"/>
      <c r="F198" s="138"/>
      <c r="G198" s="138"/>
    </row>
    <row r="199" spans="1:7" ht="12.75">
      <c r="A199" s="138"/>
      <c r="B199" s="138"/>
      <c r="C199" s="138"/>
      <c r="D199" s="138"/>
      <c r="E199" s="162"/>
      <c r="F199" s="138"/>
      <c r="G199" s="138"/>
    </row>
    <row r="200" spans="1:7" ht="12.75">
      <c r="A200" s="138"/>
      <c r="B200" s="138"/>
      <c r="C200" s="138"/>
      <c r="D200" s="138"/>
      <c r="E200" s="162"/>
      <c r="F200" s="138"/>
      <c r="G200" s="138"/>
    </row>
    <row r="201" spans="1:7" ht="12.75">
      <c r="A201" s="138"/>
      <c r="B201" s="138"/>
      <c r="C201" s="138"/>
      <c r="D201" s="138"/>
      <c r="E201" s="162"/>
      <c r="F201" s="138"/>
      <c r="G201" s="138"/>
    </row>
    <row r="202" spans="1:7" ht="12.75">
      <c r="A202" s="138"/>
      <c r="B202" s="138"/>
      <c r="C202" s="138"/>
      <c r="D202" s="138"/>
      <c r="E202" s="162"/>
      <c r="F202" s="138"/>
      <c r="G202" s="138"/>
    </row>
    <row r="203" spans="1:7" ht="12.75">
      <c r="A203" s="138"/>
      <c r="B203" s="138"/>
      <c r="C203" s="138"/>
      <c r="D203" s="138"/>
      <c r="E203" s="162"/>
      <c r="F203" s="138"/>
      <c r="G203" s="138"/>
    </row>
    <row r="204" spans="1:7" ht="12.75">
      <c r="A204" s="138"/>
      <c r="B204" s="138"/>
      <c r="C204" s="138"/>
      <c r="D204" s="138"/>
      <c r="E204" s="162"/>
      <c r="F204" s="138"/>
      <c r="G204" s="138"/>
    </row>
    <row r="205" spans="1:7" ht="12.75">
      <c r="A205" s="138"/>
      <c r="B205" s="138"/>
      <c r="C205" s="138"/>
      <c r="D205" s="138"/>
      <c r="E205" s="162"/>
      <c r="F205" s="138"/>
      <c r="G205" s="138"/>
    </row>
    <row r="206" spans="1:7" ht="12.75">
      <c r="A206" s="138"/>
      <c r="B206" s="138"/>
      <c r="C206" s="138"/>
      <c r="D206" s="138"/>
      <c r="E206" s="162"/>
      <c r="F206" s="138"/>
      <c r="G206" s="138"/>
    </row>
    <row r="207" spans="1:7" ht="12.75">
      <c r="A207" s="138"/>
      <c r="B207" s="138"/>
      <c r="C207" s="138"/>
      <c r="D207" s="138"/>
      <c r="E207" s="162"/>
      <c r="F207" s="138"/>
      <c r="G207" s="138"/>
    </row>
  </sheetData>
  <sheetProtection password="C7B2" sheet="1"/>
  <mergeCells count="6">
    <mergeCell ref="C77:G77"/>
    <mergeCell ref="C106:G106"/>
    <mergeCell ref="A1:G1"/>
    <mergeCell ref="A137:G137"/>
    <mergeCell ref="C43:G43"/>
    <mergeCell ref="C57:G57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7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3623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3763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22.5">
      <c r="A8" s="120">
        <v>1</v>
      </c>
      <c r="B8" s="121" t="s">
        <v>3264</v>
      </c>
      <c r="C8" s="122" t="s">
        <v>3265</v>
      </c>
      <c r="D8" s="123" t="s">
        <v>3266</v>
      </c>
      <c r="E8" s="124">
        <v>12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AZ8" s="129">
        <f>G8</f>
        <v>0</v>
      </c>
      <c r="CZ8" s="81">
        <v>1</v>
      </c>
    </row>
    <row r="9" spans="1:104" ht="22.5">
      <c r="A9" s="120">
        <v>2</v>
      </c>
      <c r="B9" s="121" t="s">
        <v>3699</v>
      </c>
      <c r="C9" s="122" t="s">
        <v>3700</v>
      </c>
      <c r="D9" s="123" t="s">
        <v>82</v>
      </c>
      <c r="E9" s="124">
        <v>4.72</v>
      </c>
      <c r="F9" s="125">
        <v>0</v>
      </c>
      <c r="G9" s="126">
        <f>E9*F9</f>
        <v>0</v>
      </c>
      <c r="H9" s="127">
        <v>0</v>
      </c>
      <c r="I9" s="128">
        <f>E9*H9</f>
        <v>0</v>
      </c>
      <c r="J9" s="127">
        <v>0</v>
      </c>
      <c r="K9" s="128">
        <f>E9*J9</f>
        <v>0</v>
      </c>
      <c r="O9" s="119"/>
      <c r="AZ9" s="129">
        <f>G9</f>
        <v>0</v>
      </c>
      <c r="CZ9" s="81">
        <v>1</v>
      </c>
    </row>
    <row r="10" spans="1:56" ht="12.75">
      <c r="A10" s="130"/>
      <c r="B10" s="131"/>
      <c r="C10" s="199" t="s">
        <v>3701</v>
      </c>
      <c r="D10" s="200"/>
      <c r="E10" s="134">
        <v>4.72</v>
      </c>
      <c r="F10" s="135"/>
      <c r="G10" s="136"/>
      <c r="H10" s="137"/>
      <c r="I10" s="132"/>
      <c r="J10" s="138"/>
      <c r="K10" s="132"/>
      <c r="M10" s="139" t="s">
        <v>3701</v>
      </c>
      <c r="O10" s="119"/>
      <c r="BD10" s="108" t="str">
        <f>C9</f>
        <v xml:space="preserve">Hloubení rýh š.do 200 cm hor.3 do 50 m3,STROJNĚ </v>
      </c>
    </row>
    <row r="11" spans="1:104" ht="22.5">
      <c r="A11" s="120">
        <v>3</v>
      </c>
      <c r="B11" s="121" t="s">
        <v>3702</v>
      </c>
      <c r="C11" s="122" t="s">
        <v>3703</v>
      </c>
      <c r="D11" s="123" t="s">
        <v>82</v>
      </c>
      <c r="E11" s="124">
        <v>4.72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AZ11" s="129">
        <f>G11</f>
        <v>0</v>
      </c>
      <c r="CZ11" s="81">
        <v>1</v>
      </c>
    </row>
    <row r="12" spans="1:104" ht="22.5">
      <c r="A12" s="120">
        <v>4</v>
      </c>
      <c r="B12" s="121" t="s">
        <v>3275</v>
      </c>
      <c r="C12" s="122" t="s">
        <v>3276</v>
      </c>
      <c r="D12" s="123" t="s">
        <v>82</v>
      </c>
      <c r="E12" s="124">
        <v>1.634</v>
      </c>
      <c r="F12" s="125">
        <v>0</v>
      </c>
      <c r="G12" s="126">
        <f>E12*F12</f>
        <v>0</v>
      </c>
      <c r="H12" s="127">
        <v>0</v>
      </c>
      <c r="I12" s="128">
        <f>E12*H12</f>
        <v>0</v>
      </c>
      <c r="J12" s="127">
        <v>0</v>
      </c>
      <c r="K12" s="128">
        <f>E12*J12</f>
        <v>0</v>
      </c>
      <c r="O12" s="119"/>
      <c r="AZ12" s="129">
        <f>G12</f>
        <v>0</v>
      </c>
      <c r="CZ12" s="81">
        <v>1</v>
      </c>
    </row>
    <row r="13" spans="1:56" ht="12.75">
      <c r="A13" s="130"/>
      <c r="B13" s="131"/>
      <c r="C13" s="199" t="s">
        <v>3704</v>
      </c>
      <c r="D13" s="200"/>
      <c r="E13" s="134">
        <v>1.634</v>
      </c>
      <c r="F13" s="135"/>
      <c r="G13" s="136"/>
      <c r="H13" s="137"/>
      <c r="I13" s="132"/>
      <c r="J13" s="138"/>
      <c r="K13" s="132"/>
      <c r="M13" s="139" t="s">
        <v>3704</v>
      </c>
      <c r="O13" s="119"/>
      <c r="BD13" s="108" t="str">
        <f>C12</f>
        <v xml:space="preserve">Vodorovné přemístění výkopku z hor.1-4 do 1000 m </v>
      </c>
    </row>
    <row r="14" spans="1:104" ht="12.75">
      <c r="A14" s="120">
        <v>5</v>
      </c>
      <c r="B14" s="121" t="s">
        <v>3279</v>
      </c>
      <c r="C14" s="122" t="s">
        <v>3280</v>
      </c>
      <c r="D14" s="123" t="s">
        <v>82</v>
      </c>
      <c r="E14" s="124">
        <v>31.046</v>
      </c>
      <c r="F14" s="125">
        <v>0</v>
      </c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AZ14" s="129">
        <f>G14</f>
        <v>0</v>
      </c>
      <c r="CZ14" s="81">
        <v>1</v>
      </c>
    </row>
    <row r="15" spans="1:56" ht="12.75">
      <c r="A15" s="130"/>
      <c r="B15" s="131"/>
      <c r="C15" s="199" t="s">
        <v>3705</v>
      </c>
      <c r="D15" s="200"/>
      <c r="E15" s="134">
        <v>31.046</v>
      </c>
      <c r="F15" s="135"/>
      <c r="G15" s="136"/>
      <c r="H15" s="137"/>
      <c r="I15" s="132"/>
      <c r="J15" s="138"/>
      <c r="K15" s="132"/>
      <c r="M15" s="139" t="s">
        <v>3705</v>
      </c>
      <c r="O15" s="119"/>
      <c r="BD15" s="108" t="str">
        <f>C14</f>
        <v xml:space="preserve">Příplatek k vod. přemístění hor.1-4 za další 1 km </v>
      </c>
    </row>
    <row r="16" spans="1:104" ht="12.75">
      <c r="A16" s="120">
        <v>6</v>
      </c>
      <c r="B16" s="121" t="s">
        <v>3288</v>
      </c>
      <c r="C16" s="122" t="s">
        <v>3289</v>
      </c>
      <c r="D16" s="123" t="s">
        <v>82</v>
      </c>
      <c r="E16" s="124">
        <v>3.086</v>
      </c>
      <c r="F16" s="125">
        <v>0</v>
      </c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AZ16" s="129">
        <f>G16</f>
        <v>0</v>
      </c>
      <c r="CZ16" s="81">
        <v>1</v>
      </c>
    </row>
    <row r="17" spans="1:56" ht="12.75">
      <c r="A17" s="130"/>
      <c r="B17" s="131"/>
      <c r="C17" s="199" t="s">
        <v>3706</v>
      </c>
      <c r="D17" s="200"/>
      <c r="E17" s="134">
        <v>3.086</v>
      </c>
      <c r="F17" s="135"/>
      <c r="G17" s="136"/>
      <c r="H17" s="137"/>
      <c r="I17" s="132"/>
      <c r="J17" s="138"/>
      <c r="K17" s="132"/>
      <c r="M17" s="139" t="s">
        <v>3706</v>
      </c>
      <c r="O17" s="119"/>
      <c r="BD17" s="108" t="str">
        <f>C16</f>
        <v xml:space="preserve">Zásyp jam, rýh, šachet se zhutněním </v>
      </c>
    </row>
    <row r="18" spans="1:104" ht="12.75">
      <c r="A18" s="120">
        <v>7</v>
      </c>
      <c r="B18" s="121" t="s">
        <v>3296</v>
      </c>
      <c r="C18" s="122" t="s">
        <v>3297</v>
      </c>
      <c r="D18" s="123" t="s">
        <v>130</v>
      </c>
      <c r="E18" s="124">
        <v>3.4314</v>
      </c>
      <c r="F18" s="125">
        <v>0</v>
      </c>
      <c r="G18" s="126">
        <f>E18*F18</f>
        <v>0</v>
      </c>
      <c r="H18" s="127">
        <v>0</v>
      </c>
      <c r="I18" s="128">
        <f>E18*H18</f>
        <v>0</v>
      </c>
      <c r="J18" s="127">
        <v>0</v>
      </c>
      <c r="K18" s="128">
        <f>E18*J18</f>
        <v>0</v>
      </c>
      <c r="O18" s="119"/>
      <c r="AZ18" s="129">
        <f>G18</f>
        <v>0</v>
      </c>
      <c r="CZ18" s="81">
        <v>1</v>
      </c>
    </row>
    <row r="19" spans="1:56" ht="12.75">
      <c r="A19" s="130"/>
      <c r="B19" s="131"/>
      <c r="C19" s="199" t="s">
        <v>3707</v>
      </c>
      <c r="D19" s="200"/>
      <c r="E19" s="134">
        <v>3.4314</v>
      </c>
      <c r="F19" s="135"/>
      <c r="G19" s="136"/>
      <c r="H19" s="137"/>
      <c r="I19" s="132"/>
      <c r="J19" s="138"/>
      <c r="K19" s="132"/>
      <c r="M19" s="139" t="s">
        <v>3707</v>
      </c>
      <c r="O19" s="119"/>
      <c r="BD19" s="108" t="str">
        <f>C18</f>
        <v xml:space="preserve">Poplatek za skládku zeminy 1- 4 </v>
      </c>
    </row>
    <row r="20" spans="1:58" ht="12.75">
      <c r="A20" s="140" t="s">
        <v>51</v>
      </c>
      <c r="B20" s="141" t="s">
        <v>47</v>
      </c>
      <c r="C20" s="142" t="s">
        <v>48</v>
      </c>
      <c r="D20" s="143"/>
      <c r="E20" s="144"/>
      <c r="F20" s="144"/>
      <c r="G20" s="145">
        <f>SUM(G7:G19)</f>
        <v>0</v>
      </c>
      <c r="H20" s="146"/>
      <c r="I20" s="145">
        <f>SUM(I7:I19)</f>
        <v>0</v>
      </c>
      <c r="J20" s="147"/>
      <c r="K20" s="145">
        <f>SUM(K7:K19)</f>
        <v>0</v>
      </c>
      <c r="O20" s="119"/>
      <c r="X20" s="129">
        <f>K20</f>
        <v>0</v>
      </c>
      <c r="Y20" s="129">
        <f>I20</f>
        <v>0</v>
      </c>
      <c r="Z20" s="129">
        <f>G20</f>
        <v>0</v>
      </c>
      <c r="BA20" s="148"/>
      <c r="BB20" s="148"/>
      <c r="BC20" s="148"/>
      <c r="BD20" s="148"/>
      <c r="BE20" s="148"/>
      <c r="BF20" s="148"/>
    </row>
    <row r="21" spans="1:15" ht="14.25" customHeight="1">
      <c r="A21" s="109" t="s">
        <v>46</v>
      </c>
      <c r="B21" s="110" t="s">
        <v>3708</v>
      </c>
      <c r="C21" s="111" t="s">
        <v>3709</v>
      </c>
      <c r="D21" s="112"/>
      <c r="E21" s="113"/>
      <c r="F21" s="113"/>
      <c r="G21" s="114"/>
      <c r="H21" s="115"/>
      <c r="I21" s="116"/>
      <c r="J21" s="117"/>
      <c r="K21" s="118"/>
      <c r="O21" s="119"/>
    </row>
    <row r="22" spans="1:104" ht="12.75">
      <c r="A22" s="120">
        <v>8</v>
      </c>
      <c r="B22" s="121" t="s">
        <v>3710</v>
      </c>
      <c r="C22" s="122" t="s">
        <v>3711</v>
      </c>
      <c r="D22" s="123" t="s">
        <v>82</v>
      </c>
      <c r="E22" s="124">
        <v>1.634</v>
      </c>
      <c r="F22" s="125">
        <v>0</v>
      </c>
      <c r="G22" s="126">
        <f>E22*F22</f>
        <v>0</v>
      </c>
      <c r="H22" s="127">
        <v>2.525</v>
      </c>
      <c r="I22" s="128">
        <f>E22*H22</f>
        <v>4.12585</v>
      </c>
      <c r="J22" s="127">
        <v>0</v>
      </c>
      <c r="K22" s="128">
        <f>E22*J22</f>
        <v>0</v>
      </c>
      <c r="O22" s="119"/>
      <c r="AZ22" s="129">
        <f>G22</f>
        <v>0</v>
      </c>
      <c r="CZ22" s="81">
        <v>1</v>
      </c>
    </row>
    <row r="23" spans="1:56" ht="12.75">
      <c r="A23" s="130"/>
      <c r="B23" s="131"/>
      <c r="C23" s="199" t="s">
        <v>3712</v>
      </c>
      <c r="D23" s="200"/>
      <c r="E23" s="134">
        <v>1.634</v>
      </c>
      <c r="F23" s="135"/>
      <c r="G23" s="136"/>
      <c r="H23" s="137"/>
      <c r="I23" s="132"/>
      <c r="J23" s="138"/>
      <c r="K23" s="132"/>
      <c r="M23" s="139" t="s">
        <v>3712</v>
      </c>
      <c r="O23" s="119"/>
      <c r="BD23" s="108" t="str">
        <f>C22</f>
        <v xml:space="preserve">Beton základových pasů prostý C 20/25 </v>
      </c>
    </row>
    <row r="24" spans="1:104" ht="12.75">
      <c r="A24" s="120">
        <v>9</v>
      </c>
      <c r="B24" s="121" t="s">
        <v>3713</v>
      </c>
      <c r="C24" s="122" t="s">
        <v>3714</v>
      </c>
      <c r="D24" s="123" t="s">
        <v>50</v>
      </c>
      <c r="E24" s="124">
        <v>11.22</v>
      </c>
      <c r="F24" s="125">
        <v>0</v>
      </c>
      <c r="G24" s="126">
        <f>E24*F24</f>
        <v>0</v>
      </c>
      <c r="H24" s="127">
        <v>0.03916</v>
      </c>
      <c r="I24" s="128">
        <f>E24*H24</f>
        <v>0.4393752</v>
      </c>
      <c r="J24" s="127">
        <v>0</v>
      </c>
      <c r="K24" s="128">
        <f>E24*J24</f>
        <v>0</v>
      </c>
      <c r="O24" s="119"/>
      <c r="AZ24" s="129">
        <f>G24</f>
        <v>0</v>
      </c>
      <c r="CZ24" s="81">
        <v>1</v>
      </c>
    </row>
    <row r="25" spans="1:56" ht="12.75">
      <c r="A25" s="130"/>
      <c r="B25" s="131"/>
      <c r="C25" s="199" t="s">
        <v>3715</v>
      </c>
      <c r="D25" s="200"/>
      <c r="E25" s="134">
        <v>11.22</v>
      </c>
      <c r="F25" s="135"/>
      <c r="G25" s="136"/>
      <c r="H25" s="137"/>
      <c r="I25" s="132"/>
      <c r="J25" s="138"/>
      <c r="K25" s="132"/>
      <c r="M25" s="139" t="s">
        <v>3715</v>
      </c>
      <c r="O25" s="119"/>
      <c r="BD25" s="108" t="str">
        <f>C24</f>
        <v xml:space="preserve">Bednění stěn základových pasů - zřízení </v>
      </c>
    </row>
    <row r="26" spans="1:104" ht="12.75">
      <c r="A26" s="120">
        <v>10</v>
      </c>
      <c r="B26" s="121" t="s">
        <v>3716</v>
      </c>
      <c r="C26" s="122" t="s">
        <v>3717</v>
      </c>
      <c r="D26" s="123" t="s">
        <v>50</v>
      </c>
      <c r="E26" s="124">
        <v>11.22</v>
      </c>
      <c r="F26" s="125">
        <v>0</v>
      </c>
      <c r="G26" s="126">
        <f>E26*F26</f>
        <v>0</v>
      </c>
      <c r="H26" s="127">
        <v>0</v>
      </c>
      <c r="I26" s="128">
        <f>E26*H26</f>
        <v>0</v>
      </c>
      <c r="J26" s="127">
        <v>0</v>
      </c>
      <c r="K26" s="128">
        <f>E26*J26</f>
        <v>0</v>
      </c>
      <c r="O26" s="119"/>
      <c r="AZ26" s="129">
        <f>G26</f>
        <v>0</v>
      </c>
      <c r="CZ26" s="81">
        <v>1</v>
      </c>
    </row>
    <row r="27" spans="1:58" ht="12.75">
      <c r="A27" s="140" t="s">
        <v>51</v>
      </c>
      <c r="B27" s="141" t="s">
        <v>3708</v>
      </c>
      <c r="C27" s="142" t="s">
        <v>3709</v>
      </c>
      <c r="D27" s="143"/>
      <c r="E27" s="144"/>
      <c r="F27" s="144"/>
      <c r="G27" s="145">
        <f>SUM(G21:G26)</f>
        <v>0</v>
      </c>
      <c r="H27" s="146"/>
      <c r="I27" s="145">
        <f>SUM(I21:I26)</f>
        <v>4.5652251999999995</v>
      </c>
      <c r="J27" s="147"/>
      <c r="K27" s="145">
        <f>SUM(K21:K26)</f>
        <v>0</v>
      </c>
      <c r="O27" s="119"/>
      <c r="X27" s="129">
        <f>K27</f>
        <v>0</v>
      </c>
      <c r="Y27" s="129">
        <f>I27</f>
        <v>4.5652251999999995</v>
      </c>
      <c r="Z27" s="129">
        <f>G27</f>
        <v>0</v>
      </c>
      <c r="BA27" s="148"/>
      <c r="BB27" s="148"/>
      <c r="BC27" s="148"/>
      <c r="BD27" s="148"/>
      <c r="BE27" s="148"/>
      <c r="BF27" s="148"/>
    </row>
    <row r="28" spans="1:15" ht="14.25" customHeight="1">
      <c r="A28" s="109" t="s">
        <v>46</v>
      </c>
      <c r="B28" s="110" t="s">
        <v>851</v>
      </c>
      <c r="C28" s="111" t="s">
        <v>852</v>
      </c>
      <c r="D28" s="112"/>
      <c r="E28" s="113"/>
      <c r="F28" s="113"/>
      <c r="G28" s="114"/>
      <c r="H28" s="115"/>
      <c r="I28" s="116"/>
      <c r="J28" s="117"/>
      <c r="K28" s="118"/>
      <c r="O28" s="119"/>
    </row>
    <row r="29" spans="1:104" ht="22.5">
      <c r="A29" s="120">
        <v>11</v>
      </c>
      <c r="B29" s="121" t="s">
        <v>3718</v>
      </c>
      <c r="C29" s="122" t="s">
        <v>3719</v>
      </c>
      <c r="D29" s="123" t="s">
        <v>194</v>
      </c>
      <c r="E29" s="124">
        <v>12</v>
      </c>
      <c r="F29" s="125">
        <v>0</v>
      </c>
      <c r="G29" s="126">
        <f>E29*F29</f>
        <v>0</v>
      </c>
      <c r="H29" s="127">
        <v>0</v>
      </c>
      <c r="I29" s="128">
        <f>E29*H29</f>
        <v>0</v>
      </c>
      <c r="J29" s="127">
        <v>0</v>
      </c>
      <c r="K29" s="128">
        <f>E29*J29</f>
        <v>0</v>
      </c>
      <c r="O29" s="119"/>
      <c r="AZ29" s="129">
        <f>G29</f>
        <v>0</v>
      </c>
      <c r="CZ29" s="81">
        <v>1</v>
      </c>
    </row>
    <row r="30" spans="1:56" ht="12.75">
      <c r="A30" s="130"/>
      <c r="B30" s="131"/>
      <c r="C30" s="199" t="s">
        <v>3720</v>
      </c>
      <c r="D30" s="200"/>
      <c r="E30" s="134">
        <v>12</v>
      </c>
      <c r="F30" s="135"/>
      <c r="G30" s="136"/>
      <c r="H30" s="137"/>
      <c r="I30" s="132"/>
      <c r="J30" s="138"/>
      <c r="K30" s="132"/>
      <c r="M30" s="139" t="s">
        <v>3720</v>
      </c>
      <c r="O30" s="119"/>
      <c r="BD30" s="108" t="str">
        <f>C29</f>
        <v xml:space="preserve">Chemické kotvy do betonu, hl. 110 mm, M 12, ampule </v>
      </c>
    </row>
    <row r="31" spans="1:58" ht="12.75">
      <c r="A31" s="140" t="s">
        <v>51</v>
      </c>
      <c r="B31" s="141" t="s">
        <v>851</v>
      </c>
      <c r="C31" s="142" t="s">
        <v>852</v>
      </c>
      <c r="D31" s="143"/>
      <c r="E31" s="144"/>
      <c r="F31" s="144"/>
      <c r="G31" s="145">
        <f>SUM(G28:G30)</f>
        <v>0</v>
      </c>
      <c r="H31" s="146"/>
      <c r="I31" s="145">
        <f>SUM(I28:I30)</f>
        <v>0</v>
      </c>
      <c r="J31" s="147"/>
      <c r="K31" s="145">
        <f>SUM(K28:K30)</f>
        <v>0</v>
      </c>
      <c r="O31" s="119"/>
      <c r="X31" s="129">
        <f>K31</f>
        <v>0</v>
      </c>
      <c r="Y31" s="129">
        <f>I31</f>
        <v>0</v>
      </c>
      <c r="Z31" s="129">
        <f>G31</f>
        <v>0</v>
      </c>
      <c r="BA31" s="148"/>
      <c r="BB31" s="148"/>
      <c r="BC31" s="148"/>
      <c r="BD31" s="148"/>
      <c r="BE31" s="148"/>
      <c r="BF31" s="148"/>
    </row>
    <row r="32" spans="1:15" ht="14.25" customHeight="1">
      <c r="A32" s="109" t="s">
        <v>46</v>
      </c>
      <c r="B32" s="110" t="s">
        <v>1001</v>
      </c>
      <c r="C32" s="111" t="s">
        <v>1002</v>
      </c>
      <c r="D32" s="112"/>
      <c r="E32" s="113"/>
      <c r="F32" s="113"/>
      <c r="G32" s="114"/>
      <c r="H32" s="115"/>
      <c r="I32" s="116"/>
      <c r="J32" s="117"/>
      <c r="K32" s="118"/>
      <c r="O32" s="119"/>
    </row>
    <row r="33" spans="1:104" ht="12.75">
      <c r="A33" s="120">
        <v>12</v>
      </c>
      <c r="B33" s="121" t="s">
        <v>3721</v>
      </c>
      <c r="C33" s="122" t="s">
        <v>3722</v>
      </c>
      <c r="D33" s="123" t="s">
        <v>130</v>
      </c>
      <c r="E33" s="165">
        <v>0</v>
      </c>
      <c r="F33" s="125">
        <v>0</v>
      </c>
      <c r="G33" s="126">
        <f>E33*F33</f>
        <v>0</v>
      </c>
      <c r="H33" s="127">
        <v>0</v>
      </c>
      <c r="I33" s="128">
        <f>E33*H33</f>
        <v>0</v>
      </c>
      <c r="J33" s="127"/>
      <c r="K33" s="128">
        <f>E33*J33</f>
        <v>0</v>
      </c>
      <c r="O33" s="119"/>
      <c r="AZ33" s="129">
        <f>G33</f>
        <v>0</v>
      </c>
      <c r="CZ33" s="81">
        <v>1</v>
      </c>
    </row>
    <row r="34" spans="1:58" ht="12.75">
      <c r="A34" s="140" t="s">
        <v>51</v>
      </c>
      <c r="B34" s="141" t="s">
        <v>1001</v>
      </c>
      <c r="C34" s="142" t="s">
        <v>1002</v>
      </c>
      <c r="D34" s="143"/>
      <c r="E34" s="144"/>
      <c r="F34" s="144"/>
      <c r="G34" s="145">
        <f>SUM(G32:G33)</f>
        <v>0</v>
      </c>
      <c r="H34" s="146"/>
      <c r="I34" s="145">
        <f>SUM(I32:I33)</f>
        <v>0</v>
      </c>
      <c r="J34" s="147"/>
      <c r="K34" s="145">
        <f>SUM(K32:K33)</f>
        <v>0</v>
      </c>
      <c r="O34" s="119"/>
      <c r="X34" s="129">
        <f>K34</f>
        <v>0</v>
      </c>
      <c r="Y34" s="129">
        <f>I34</f>
        <v>0</v>
      </c>
      <c r="Z34" s="129">
        <f>G34</f>
        <v>0</v>
      </c>
      <c r="BA34" s="148"/>
      <c r="BB34" s="148"/>
      <c r="BC34" s="148"/>
      <c r="BD34" s="148"/>
      <c r="BE34" s="148"/>
      <c r="BF34" s="148"/>
    </row>
    <row r="35" spans="1:15" ht="14.25" customHeight="1">
      <c r="A35" s="109" t="s">
        <v>46</v>
      </c>
      <c r="B35" s="110" t="s">
        <v>1407</v>
      </c>
      <c r="C35" s="111" t="s">
        <v>1408</v>
      </c>
      <c r="D35" s="112"/>
      <c r="E35" s="113"/>
      <c r="F35" s="113"/>
      <c r="G35" s="114"/>
      <c r="H35" s="115"/>
      <c r="I35" s="116"/>
      <c r="J35" s="117"/>
      <c r="K35" s="118"/>
      <c r="O35" s="119"/>
    </row>
    <row r="36" spans="1:104" ht="22.5">
      <c r="A36" s="120">
        <v>13</v>
      </c>
      <c r="B36" s="121" t="s">
        <v>3723</v>
      </c>
      <c r="C36" s="122" t="s">
        <v>3724</v>
      </c>
      <c r="D36" s="123" t="s">
        <v>50</v>
      </c>
      <c r="E36" s="124">
        <v>10.65</v>
      </c>
      <c r="F36" s="125">
        <v>0</v>
      </c>
      <c r="G36" s="126">
        <f>E36*F36</f>
        <v>0</v>
      </c>
      <c r="H36" s="127">
        <v>0.00025</v>
      </c>
      <c r="I36" s="128">
        <f>E36*H36</f>
        <v>0.0026625</v>
      </c>
      <c r="J36" s="127">
        <v>0</v>
      </c>
      <c r="K36" s="128">
        <f>E36*J36</f>
        <v>0</v>
      </c>
      <c r="O36" s="119"/>
      <c r="AZ36" s="129">
        <f>G36</f>
        <v>0</v>
      </c>
      <c r="CZ36" s="81">
        <v>2</v>
      </c>
    </row>
    <row r="37" spans="1:56" ht="12.75">
      <c r="A37" s="130"/>
      <c r="B37" s="131"/>
      <c r="C37" s="199" t="s">
        <v>3725</v>
      </c>
      <c r="D37" s="200"/>
      <c r="E37" s="134">
        <v>10.65</v>
      </c>
      <c r="F37" s="135"/>
      <c r="G37" s="136"/>
      <c r="H37" s="137"/>
      <c r="I37" s="132"/>
      <c r="J37" s="138"/>
      <c r="K37" s="132"/>
      <c r="M37" s="139" t="s">
        <v>3725</v>
      </c>
      <c r="O37" s="119"/>
      <c r="BD37" s="108" t="str">
        <f>C36</f>
        <v xml:space="preserve">Položení podlahy teras z prken, na podkladní rošt </v>
      </c>
    </row>
    <row r="38" spans="1:104" ht="12.75">
      <c r="A38" s="120">
        <v>14</v>
      </c>
      <c r="B38" s="121" t="s">
        <v>1409</v>
      </c>
      <c r="C38" s="122" t="s">
        <v>3726</v>
      </c>
      <c r="D38" s="123" t="s">
        <v>82</v>
      </c>
      <c r="E38" s="124">
        <v>0.5432</v>
      </c>
      <c r="F38" s="125">
        <v>0</v>
      </c>
      <c r="G38" s="126">
        <f>E38*F38</f>
        <v>0</v>
      </c>
      <c r="H38" s="127">
        <v>0</v>
      </c>
      <c r="I38" s="128">
        <f>E38*H38</f>
        <v>0</v>
      </c>
      <c r="J38" s="127"/>
      <c r="K38" s="128">
        <f>E38*J38</f>
        <v>0</v>
      </c>
      <c r="O38" s="119"/>
      <c r="AZ38" s="129">
        <f>G38</f>
        <v>0</v>
      </c>
      <c r="CZ38" s="81">
        <v>2</v>
      </c>
    </row>
    <row r="39" spans="1:56" ht="12.75">
      <c r="A39" s="130"/>
      <c r="B39" s="131"/>
      <c r="C39" s="199" t="s">
        <v>3727</v>
      </c>
      <c r="D39" s="200"/>
      <c r="E39" s="134">
        <v>0.5432</v>
      </c>
      <c r="F39" s="135"/>
      <c r="G39" s="136"/>
      <c r="H39" s="137"/>
      <c r="I39" s="132"/>
      <c r="J39" s="138"/>
      <c r="K39" s="132"/>
      <c r="M39" s="139" t="s">
        <v>3727</v>
      </c>
      <c r="O39" s="119"/>
      <c r="BD39" s="108" t="str">
        <f>C38</f>
        <v>Akátová prkna tl. 50 mm/ šíře 100-140 mm</v>
      </c>
    </row>
    <row r="40" spans="1:104" ht="22.5">
      <c r="A40" s="120">
        <v>15</v>
      </c>
      <c r="B40" s="121" t="s">
        <v>3728</v>
      </c>
      <c r="C40" s="122" t="s">
        <v>3729</v>
      </c>
      <c r="D40" s="123" t="s">
        <v>22</v>
      </c>
      <c r="E40" s="165">
        <v>0</v>
      </c>
      <c r="F40" s="125">
        <v>0</v>
      </c>
      <c r="G40" s="126">
        <f>E40*F40</f>
        <v>0</v>
      </c>
      <c r="H40" s="127">
        <v>0</v>
      </c>
      <c r="I40" s="128">
        <f>E40*H40</f>
        <v>0</v>
      </c>
      <c r="J40" s="127"/>
      <c r="K40" s="128">
        <f>E40*J40</f>
        <v>0</v>
      </c>
      <c r="O40" s="119"/>
      <c r="AZ40" s="129">
        <f>G40</f>
        <v>0</v>
      </c>
      <c r="CZ40" s="81">
        <v>2</v>
      </c>
    </row>
    <row r="41" spans="1:58" ht="12.75">
      <c r="A41" s="140" t="s">
        <v>51</v>
      </c>
      <c r="B41" s="141" t="s">
        <v>1407</v>
      </c>
      <c r="C41" s="142" t="s">
        <v>1408</v>
      </c>
      <c r="D41" s="143"/>
      <c r="E41" s="144"/>
      <c r="F41" s="144"/>
      <c r="G41" s="145">
        <f>SUM(G35:G40)</f>
        <v>0</v>
      </c>
      <c r="H41" s="146"/>
      <c r="I41" s="145">
        <f>SUM(I35:I40)</f>
        <v>0.0026625</v>
      </c>
      <c r="J41" s="147"/>
      <c r="K41" s="145">
        <f>SUM(K35:K40)</f>
        <v>0</v>
      </c>
      <c r="O41" s="119"/>
      <c r="X41" s="129">
        <f>K41</f>
        <v>0</v>
      </c>
      <c r="Y41" s="129">
        <f>I41</f>
        <v>0.0026625</v>
      </c>
      <c r="Z41" s="129">
        <f>G41</f>
        <v>0</v>
      </c>
      <c r="BA41" s="148"/>
      <c r="BB41" s="148"/>
      <c r="BC41" s="148"/>
      <c r="BD41" s="148"/>
      <c r="BE41" s="148"/>
      <c r="BF41" s="148"/>
    </row>
    <row r="42" spans="1:15" ht="14.25" customHeight="1">
      <c r="A42" s="109" t="s">
        <v>46</v>
      </c>
      <c r="B42" s="110" t="s">
        <v>1411</v>
      </c>
      <c r="C42" s="111" t="s">
        <v>1412</v>
      </c>
      <c r="D42" s="112"/>
      <c r="E42" s="113"/>
      <c r="F42" s="113"/>
      <c r="G42" s="114"/>
      <c r="H42" s="115"/>
      <c r="I42" s="116"/>
      <c r="J42" s="117"/>
      <c r="K42" s="118"/>
      <c r="O42" s="119"/>
    </row>
    <row r="43" spans="1:104" ht="22.5">
      <c r="A43" s="120">
        <v>16</v>
      </c>
      <c r="B43" s="121" t="s">
        <v>3730</v>
      </c>
      <c r="C43" s="122" t="s">
        <v>3731</v>
      </c>
      <c r="D43" s="123" t="s">
        <v>185</v>
      </c>
      <c r="E43" s="124">
        <v>15.6</v>
      </c>
      <c r="F43" s="125">
        <v>0</v>
      </c>
      <c r="G43" s="126">
        <f>E43*F43</f>
        <v>0</v>
      </c>
      <c r="H43" s="127">
        <v>6E-05</v>
      </c>
      <c r="I43" s="128">
        <f>E43*H43</f>
        <v>0.000936</v>
      </c>
      <c r="J43" s="127">
        <v>0</v>
      </c>
      <c r="K43" s="128">
        <f>E43*J43</f>
        <v>0</v>
      </c>
      <c r="O43" s="119"/>
      <c r="AZ43" s="129">
        <f>G43</f>
        <v>0</v>
      </c>
      <c r="CZ43" s="81">
        <v>2</v>
      </c>
    </row>
    <row r="44" spans="1:56" ht="12.75">
      <c r="A44" s="130"/>
      <c r="B44" s="131"/>
      <c r="C44" s="199" t="s">
        <v>3732</v>
      </c>
      <c r="D44" s="200"/>
      <c r="E44" s="134">
        <v>15.6</v>
      </c>
      <c r="F44" s="135"/>
      <c r="G44" s="136"/>
      <c r="H44" s="137"/>
      <c r="I44" s="132"/>
      <c r="J44" s="138"/>
      <c r="K44" s="132"/>
      <c r="M44" s="139" t="s">
        <v>3732</v>
      </c>
      <c r="O44" s="119"/>
      <c r="BD44" s="108" t="str">
        <f>C43</f>
        <v xml:space="preserve">Montáž zábradlí z trubek na ocel.konstr. nad 45 kg </v>
      </c>
    </row>
    <row r="45" spans="1:104" ht="22.5">
      <c r="A45" s="120">
        <v>17</v>
      </c>
      <c r="B45" s="121" t="s">
        <v>3733</v>
      </c>
      <c r="C45" s="122" t="s">
        <v>3734</v>
      </c>
      <c r="D45" s="123" t="s">
        <v>185</v>
      </c>
      <c r="E45" s="124">
        <v>15.6</v>
      </c>
      <c r="F45" s="125">
        <v>0</v>
      </c>
      <c r="G45" s="126">
        <f>E45*F45</f>
        <v>0</v>
      </c>
      <c r="H45" s="127">
        <v>0</v>
      </c>
      <c r="I45" s="128">
        <f>E45*H45</f>
        <v>0</v>
      </c>
      <c r="J45" s="127">
        <v>0</v>
      </c>
      <c r="K45" s="128">
        <f>E45*J45</f>
        <v>0</v>
      </c>
      <c r="O45" s="119"/>
      <c r="AZ45" s="129">
        <f>G45</f>
        <v>0</v>
      </c>
      <c r="CZ45" s="81">
        <v>2</v>
      </c>
    </row>
    <row r="46" spans="1:56" ht="12.75">
      <c r="A46" s="130"/>
      <c r="B46" s="131"/>
      <c r="C46" s="199" t="s">
        <v>3735</v>
      </c>
      <c r="D46" s="200"/>
      <c r="E46" s="134">
        <v>15.6</v>
      </c>
      <c r="F46" s="135"/>
      <c r="G46" s="136"/>
      <c r="H46" s="137"/>
      <c r="I46" s="132"/>
      <c r="J46" s="138"/>
      <c r="K46" s="132"/>
      <c r="M46" s="139" t="s">
        <v>3735</v>
      </c>
      <c r="O46" s="119"/>
      <c r="BD46" s="108" t="str">
        <f>C45</f>
        <v xml:space="preserve">Montáž madel z trubek zábr. rovného - šroubováním </v>
      </c>
    </row>
    <row r="47" spans="1:104" ht="12.75">
      <c r="A47" s="120">
        <v>18</v>
      </c>
      <c r="B47" s="121" t="s">
        <v>3736</v>
      </c>
      <c r="C47" s="122" t="s">
        <v>3737</v>
      </c>
      <c r="D47" s="123" t="s">
        <v>194</v>
      </c>
      <c r="E47" s="124">
        <v>2</v>
      </c>
      <c r="F47" s="125">
        <v>0</v>
      </c>
      <c r="G47" s="126">
        <f>E47*F47</f>
        <v>0</v>
      </c>
      <c r="H47" s="127">
        <v>0.00019</v>
      </c>
      <c r="I47" s="128">
        <f>E47*H47</f>
        <v>0.00038</v>
      </c>
      <c r="J47" s="127">
        <v>0</v>
      </c>
      <c r="K47" s="128">
        <f>E47*J47</f>
        <v>0</v>
      </c>
      <c r="O47" s="119"/>
      <c r="AZ47" s="129">
        <f>G47</f>
        <v>0</v>
      </c>
      <c r="CZ47" s="81">
        <v>2</v>
      </c>
    </row>
    <row r="48" spans="1:56" ht="12.75">
      <c r="A48" s="130"/>
      <c r="B48" s="131"/>
      <c r="C48" s="199" t="s">
        <v>3738</v>
      </c>
      <c r="D48" s="200"/>
      <c r="E48" s="134">
        <v>2</v>
      </c>
      <c r="F48" s="135"/>
      <c r="G48" s="136"/>
      <c r="H48" s="137"/>
      <c r="I48" s="132"/>
      <c r="J48" s="138"/>
      <c r="K48" s="132"/>
      <c r="M48" s="139" t="s">
        <v>3738</v>
      </c>
      <c r="O48" s="119"/>
      <c r="BD48" s="108" t="str">
        <f>C47</f>
        <v xml:space="preserve">Příplatek za vytvoření ohybu </v>
      </c>
    </row>
    <row r="49" spans="1:104" ht="22.5">
      <c r="A49" s="120">
        <v>19</v>
      </c>
      <c r="B49" s="121" t="s">
        <v>1427</v>
      </c>
      <c r="C49" s="122" t="s">
        <v>1428</v>
      </c>
      <c r="D49" s="123" t="s">
        <v>1091</v>
      </c>
      <c r="E49" s="124">
        <v>389.808</v>
      </c>
      <c r="F49" s="125">
        <v>0</v>
      </c>
      <c r="G49" s="126">
        <f>E49*F49</f>
        <v>0</v>
      </c>
      <c r="H49" s="127">
        <v>5E-05</v>
      </c>
      <c r="I49" s="128">
        <f>E49*H49</f>
        <v>0.0194904</v>
      </c>
      <c r="J49" s="127">
        <v>0</v>
      </c>
      <c r="K49" s="128">
        <f>E49*J49</f>
        <v>0</v>
      </c>
      <c r="O49" s="119"/>
      <c r="AZ49" s="129">
        <f>G49</f>
        <v>0</v>
      </c>
      <c r="CZ49" s="81">
        <v>2</v>
      </c>
    </row>
    <row r="50" spans="1:56" ht="12.75">
      <c r="A50" s="130"/>
      <c r="B50" s="131"/>
      <c r="C50" s="199" t="s">
        <v>96</v>
      </c>
      <c r="D50" s="200"/>
      <c r="E50" s="134">
        <v>0</v>
      </c>
      <c r="F50" s="135"/>
      <c r="G50" s="136"/>
      <c r="H50" s="137"/>
      <c r="I50" s="132"/>
      <c r="J50" s="138"/>
      <c r="K50" s="132"/>
      <c r="M50" s="139" t="s">
        <v>96</v>
      </c>
      <c r="O50" s="119"/>
      <c r="BD50" s="108" t="str">
        <f aca="true" t="shared" si="0" ref="BD50:BD57">C49</f>
        <v xml:space="preserve">Výroba a montáž kov. atypických konstr. do 500 kg </v>
      </c>
    </row>
    <row r="51" spans="1:56" ht="12.75">
      <c r="A51" s="130"/>
      <c r="B51" s="131"/>
      <c r="C51" s="201" t="s">
        <v>3739</v>
      </c>
      <c r="D51" s="200"/>
      <c r="E51" s="163">
        <v>86.01</v>
      </c>
      <c r="F51" s="135"/>
      <c r="G51" s="136"/>
      <c r="H51" s="137"/>
      <c r="I51" s="132"/>
      <c r="J51" s="138"/>
      <c r="K51" s="132"/>
      <c r="M51" s="139" t="s">
        <v>3739</v>
      </c>
      <c r="O51" s="119"/>
      <c r="BD51" s="108" t="str">
        <f t="shared" si="0"/>
        <v>Začátek provozního součtu</v>
      </c>
    </row>
    <row r="52" spans="1:56" ht="12.75">
      <c r="A52" s="130"/>
      <c r="B52" s="131"/>
      <c r="C52" s="201" t="s">
        <v>3740</v>
      </c>
      <c r="D52" s="200"/>
      <c r="E52" s="163">
        <v>84.546</v>
      </c>
      <c r="F52" s="135"/>
      <c r="G52" s="136"/>
      <c r="H52" s="137"/>
      <c r="I52" s="132"/>
      <c r="J52" s="138"/>
      <c r="K52" s="132"/>
      <c r="M52" s="139" t="s">
        <v>3740</v>
      </c>
      <c r="O52" s="119"/>
      <c r="BD52" s="108" t="str">
        <f t="shared" si="0"/>
        <v>UPE 140: 1*7,05*12,20</v>
      </c>
    </row>
    <row r="53" spans="1:56" ht="12.75">
      <c r="A53" s="130"/>
      <c r="B53" s="131"/>
      <c r="C53" s="201" t="s">
        <v>3741</v>
      </c>
      <c r="D53" s="200"/>
      <c r="E53" s="163">
        <v>90.3</v>
      </c>
      <c r="F53" s="135"/>
      <c r="G53" s="136"/>
      <c r="H53" s="137"/>
      <c r="I53" s="132"/>
      <c r="J53" s="138"/>
      <c r="K53" s="132"/>
      <c r="M53" s="139" t="s">
        <v>3741</v>
      </c>
      <c r="O53" s="119"/>
      <c r="BD53" s="108" t="str">
        <f t="shared" si="0"/>
        <v>UPE 140: 1*6,93*12,20</v>
      </c>
    </row>
    <row r="54" spans="1:56" ht="12.75">
      <c r="A54" s="130"/>
      <c r="B54" s="131"/>
      <c r="C54" s="201" t="s">
        <v>3742</v>
      </c>
      <c r="D54" s="200"/>
      <c r="E54" s="163">
        <v>17.802</v>
      </c>
      <c r="F54" s="135"/>
      <c r="G54" s="136"/>
      <c r="H54" s="137"/>
      <c r="I54" s="132"/>
      <c r="J54" s="138"/>
      <c r="K54" s="132"/>
      <c r="M54" s="139" t="s">
        <v>3742</v>
      </c>
      <c r="O54" s="119"/>
      <c r="BD54" s="108" t="str">
        <f t="shared" si="0"/>
        <v>IPE 140: 1*7,00*12,90</v>
      </c>
    </row>
    <row r="55" spans="1:56" ht="12.75">
      <c r="A55" s="130"/>
      <c r="B55" s="131"/>
      <c r="C55" s="201" t="s">
        <v>3743</v>
      </c>
      <c r="D55" s="200"/>
      <c r="E55" s="163">
        <v>33.1884</v>
      </c>
      <c r="F55" s="135"/>
      <c r="G55" s="136"/>
      <c r="H55" s="137"/>
      <c r="I55" s="132"/>
      <c r="J55" s="138"/>
      <c r="K55" s="132"/>
      <c r="M55" s="139" t="s">
        <v>3743</v>
      </c>
      <c r="O55" s="119"/>
      <c r="BD55" s="108" t="str">
        <f t="shared" si="0"/>
        <v>IPE 140: 1*1,38*12,90</v>
      </c>
    </row>
    <row r="56" spans="1:56" ht="12.75">
      <c r="A56" s="130"/>
      <c r="B56" s="131"/>
      <c r="C56" s="199" t="s">
        <v>102</v>
      </c>
      <c r="D56" s="200"/>
      <c r="E56" s="134">
        <v>311.8464</v>
      </c>
      <c r="F56" s="135"/>
      <c r="G56" s="136"/>
      <c r="H56" s="137"/>
      <c r="I56" s="132"/>
      <c r="J56" s="138"/>
      <c r="K56" s="132"/>
      <c r="M56" s="139" t="s">
        <v>102</v>
      </c>
      <c r="O56" s="119"/>
      <c r="BD56" s="108" t="str">
        <f t="shared" si="0"/>
        <v>JÄKL 100/100/8: 3*0,84*13,17</v>
      </c>
    </row>
    <row r="57" spans="1:56" ht="12.75">
      <c r="A57" s="130"/>
      <c r="B57" s="131"/>
      <c r="C57" s="199" t="s">
        <v>3744</v>
      </c>
      <c r="D57" s="200"/>
      <c r="E57" s="134">
        <v>389.808</v>
      </c>
      <c r="F57" s="135"/>
      <c r="G57" s="136"/>
      <c r="H57" s="137"/>
      <c r="I57" s="132"/>
      <c r="J57" s="138"/>
      <c r="K57" s="132"/>
      <c r="M57" s="139" t="s">
        <v>3744</v>
      </c>
      <c r="O57" s="119"/>
      <c r="BD57" s="108" t="str">
        <f t="shared" si="0"/>
        <v>Konec provozního součtu</v>
      </c>
    </row>
    <row r="58" spans="1:104" ht="12.75">
      <c r="A58" s="120">
        <v>20</v>
      </c>
      <c r="B58" s="121" t="s">
        <v>3745</v>
      </c>
      <c r="C58" s="122" t="s">
        <v>3746</v>
      </c>
      <c r="D58" s="123" t="s">
        <v>130</v>
      </c>
      <c r="E58" s="124">
        <v>0.1351</v>
      </c>
      <c r="F58" s="125">
        <v>0</v>
      </c>
      <c r="G58" s="126">
        <f>E58*F58</f>
        <v>0</v>
      </c>
      <c r="H58" s="127">
        <v>1</v>
      </c>
      <c r="I58" s="128">
        <f>E58*H58</f>
        <v>0.1351</v>
      </c>
      <c r="J58" s="127"/>
      <c r="K58" s="128">
        <f>E58*J58</f>
        <v>0</v>
      </c>
      <c r="O58" s="119"/>
      <c r="AZ58" s="129">
        <f>G58</f>
        <v>0</v>
      </c>
      <c r="CZ58" s="81">
        <v>2</v>
      </c>
    </row>
    <row r="59" spans="1:56" ht="12.75">
      <c r="A59" s="130"/>
      <c r="B59" s="131"/>
      <c r="C59" s="199" t="s">
        <v>3747</v>
      </c>
      <c r="D59" s="200"/>
      <c r="E59" s="134">
        <v>0.1351</v>
      </c>
      <c r="F59" s="135"/>
      <c r="G59" s="136"/>
      <c r="H59" s="137"/>
      <c r="I59" s="132"/>
      <c r="J59" s="138"/>
      <c r="K59" s="132"/>
      <c r="M59" s="139" t="s">
        <v>3747</v>
      </c>
      <c r="O59" s="119"/>
      <c r="BD59" s="108" t="str">
        <f>C58</f>
        <v>Tyč průřezu IPE 140, střední, jakost oceli S235</v>
      </c>
    </row>
    <row r="60" spans="1:104" ht="12.75">
      <c r="A60" s="120">
        <v>21</v>
      </c>
      <c r="B60" s="121" t="s">
        <v>3748</v>
      </c>
      <c r="C60" s="122" t="s">
        <v>3749</v>
      </c>
      <c r="D60" s="123" t="s">
        <v>130</v>
      </c>
      <c r="E60" s="124">
        <v>0.2132</v>
      </c>
      <c r="F60" s="125">
        <v>0</v>
      </c>
      <c r="G60" s="126">
        <f>E60*F60</f>
        <v>0</v>
      </c>
      <c r="H60" s="127">
        <v>1</v>
      </c>
      <c r="I60" s="128">
        <f>E60*H60</f>
        <v>0.2132</v>
      </c>
      <c r="J60" s="127"/>
      <c r="K60" s="128">
        <f>E60*J60</f>
        <v>0</v>
      </c>
      <c r="O60" s="119"/>
      <c r="AZ60" s="129">
        <f>G60</f>
        <v>0</v>
      </c>
      <c r="CZ60" s="81">
        <v>2</v>
      </c>
    </row>
    <row r="61" spans="1:56" ht="12.75">
      <c r="A61" s="130"/>
      <c r="B61" s="131"/>
      <c r="C61" s="199" t="s">
        <v>3750</v>
      </c>
      <c r="D61" s="200"/>
      <c r="E61" s="134">
        <v>0.2132</v>
      </c>
      <c r="F61" s="135"/>
      <c r="G61" s="136"/>
      <c r="H61" s="137"/>
      <c r="I61" s="132"/>
      <c r="J61" s="138"/>
      <c r="K61" s="132"/>
      <c r="M61" s="139" t="s">
        <v>3750</v>
      </c>
      <c r="O61" s="119"/>
      <c r="BD61" s="108" t="str">
        <f>C60</f>
        <v>Tyč průřezu UPE140, střední, jakost oceli S235</v>
      </c>
    </row>
    <row r="62" spans="1:104" ht="22.5">
      <c r="A62" s="120">
        <v>22</v>
      </c>
      <c r="B62" s="121" t="s">
        <v>3751</v>
      </c>
      <c r="C62" s="122" t="s">
        <v>3752</v>
      </c>
      <c r="D62" s="123" t="s">
        <v>130</v>
      </c>
      <c r="E62" s="124">
        <v>0.0415</v>
      </c>
      <c r="F62" s="125">
        <v>0</v>
      </c>
      <c r="G62" s="126">
        <f>E62*F62</f>
        <v>0</v>
      </c>
      <c r="H62" s="127">
        <v>1</v>
      </c>
      <c r="I62" s="128">
        <f>E62*H62</f>
        <v>0.0415</v>
      </c>
      <c r="J62" s="127"/>
      <c r="K62" s="128">
        <f>E62*J62</f>
        <v>0</v>
      </c>
      <c r="O62" s="119"/>
      <c r="AZ62" s="129">
        <f>G62</f>
        <v>0</v>
      </c>
      <c r="CZ62" s="81">
        <v>2</v>
      </c>
    </row>
    <row r="63" spans="1:56" ht="12.75">
      <c r="A63" s="130"/>
      <c r="B63" s="131"/>
      <c r="C63" s="199" t="s">
        <v>3753</v>
      </c>
      <c r="D63" s="200"/>
      <c r="E63" s="134">
        <v>0.0415</v>
      </c>
      <c r="F63" s="135"/>
      <c r="G63" s="136"/>
      <c r="H63" s="137"/>
      <c r="I63" s="132"/>
      <c r="J63" s="138"/>
      <c r="K63" s="132"/>
      <c r="M63" s="139" t="s">
        <v>3753</v>
      </c>
      <c r="O63" s="119"/>
      <c r="BD63" s="108" t="str">
        <f>C62</f>
        <v>Profil čtvercový uzavř.svařovaný  S235  100 x 8 mm</v>
      </c>
    </row>
    <row r="64" spans="1:104" ht="12.75">
      <c r="A64" s="120">
        <v>23</v>
      </c>
      <c r="B64" s="121" t="s">
        <v>3754</v>
      </c>
      <c r="C64" s="122" t="s">
        <v>3755</v>
      </c>
      <c r="D64" s="123" t="s">
        <v>185</v>
      </c>
      <c r="E64" s="124">
        <v>15.6</v>
      </c>
      <c r="F64" s="125">
        <v>0</v>
      </c>
      <c r="G64" s="126">
        <f>E64*F64</f>
        <v>0</v>
      </c>
      <c r="H64" s="127">
        <v>0.012</v>
      </c>
      <c r="I64" s="128">
        <f>E64*H64</f>
        <v>0.1872</v>
      </c>
      <c r="J64" s="127"/>
      <c r="K64" s="128">
        <f>E64*J64</f>
        <v>0</v>
      </c>
      <c r="O64" s="119"/>
      <c r="AZ64" s="129">
        <f>G64</f>
        <v>0</v>
      </c>
      <c r="CZ64" s="81">
        <v>2</v>
      </c>
    </row>
    <row r="65" spans="1:56" ht="12.75">
      <c r="A65" s="130"/>
      <c r="B65" s="131"/>
      <c r="C65" s="199" t="s">
        <v>3756</v>
      </c>
      <c r="D65" s="200"/>
      <c r="E65" s="134">
        <v>15.6</v>
      </c>
      <c r="F65" s="135"/>
      <c r="G65" s="136"/>
      <c r="H65" s="137"/>
      <c r="I65" s="132"/>
      <c r="J65" s="138"/>
      <c r="K65" s="132"/>
      <c r="M65" s="139" t="s">
        <v>3756</v>
      </c>
      <c r="O65" s="119"/>
      <c r="BD65" s="108" t="str">
        <f>C64</f>
        <v>Zábradlí ocelové trubkové</v>
      </c>
    </row>
    <row r="66" spans="1:104" ht="12.75">
      <c r="A66" s="120">
        <v>24</v>
      </c>
      <c r="B66" s="121" t="s">
        <v>3757</v>
      </c>
      <c r="C66" s="122" t="s">
        <v>1453</v>
      </c>
      <c r="D66" s="123" t="s">
        <v>1091</v>
      </c>
      <c r="E66" s="124">
        <v>389.808</v>
      </c>
      <c r="F66" s="125">
        <v>0</v>
      </c>
      <c r="G66" s="126">
        <f>E66*F66</f>
        <v>0</v>
      </c>
      <c r="H66" s="127">
        <v>0</v>
      </c>
      <c r="I66" s="128">
        <f>E66*H66</f>
        <v>0</v>
      </c>
      <c r="J66" s="127"/>
      <c r="K66" s="128">
        <f>E66*J66</f>
        <v>0</v>
      </c>
      <c r="O66" s="119"/>
      <c r="AZ66" s="129">
        <f>G66</f>
        <v>0</v>
      </c>
      <c r="CZ66" s="81">
        <v>2</v>
      </c>
    </row>
    <row r="67" spans="1:56" ht="12.75">
      <c r="A67" s="130"/>
      <c r="B67" s="131"/>
      <c r="C67" s="199" t="s">
        <v>3758</v>
      </c>
      <c r="D67" s="200"/>
      <c r="E67" s="134">
        <v>389.808</v>
      </c>
      <c r="F67" s="135"/>
      <c r="G67" s="136"/>
      <c r="H67" s="137"/>
      <c r="I67" s="132"/>
      <c r="J67" s="138"/>
      <c r="K67" s="132"/>
      <c r="M67" s="139" t="s">
        <v>3758</v>
      </c>
      <c r="O67" s="119"/>
      <c r="BD67" s="108" t="str">
        <f>C66</f>
        <v>Přirážka za pozinkování ocelových výrobků</v>
      </c>
    </row>
    <row r="68" spans="1:104" ht="22.5">
      <c r="A68" s="120">
        <v>25</v>
      </c>
      <c r="B68" s="121" t="s">
        <v>3759</v>
      </c>
      <c r="C68" s="122" t="s">
        <v>1503</v>
      </c>
      <c r="D68" s="123" t="s">
        <v>130</v>
      </c>
      <c r="E68" s="165">
        <v>0</v>
      </c>
      <c r="F68" s="125">
        <v>0</v>
      </c>
      <c r="G68" s="126">
        <f>E68*F68</f>
        <v>0</v>
      </c>
      <c r="H68" s="127">
        <v>0</v>
      </c>
      <c r="I68" s="128">
        <f>E68*H68</f>
        <v>0</v>
      </c>
      <c r="J68" s="127"/>
      <c r="K68" s="128">
        <f>E68*J68</f>
        <v>0</v>
      </c>
      <c r="O68" s="119"/>
      <c r="AZ68" s="129">
        <f>G68</f>
        <v>0</v>
      </c>
      <c r="CZ68" s="81">
        <v>2</v>
      </c>
    </row>
    <row r="69" spans="1:58" ht="12.75">
      <c r="A69" s="140" t="s">
        <v>51</v>
      </c>
      <c r="B69" s="141" t="s">
        <v>1411</v>
      </c>
      <c r="C69" s="142" t="s">
        <v>1412</v>
      </c>
      <c r="D69" s="143"/>
      <c r="E69" s="144"/>
      <c r="F69" s="144"/>
      <c r="G69" s="145">
        <f>SUM(G42:G68)</f>
        <v>0</v>
      </c>
      <c r="H69" s="146"/>
      <c r="I69" s="145">
        <f>SUM(I42:I68)</f>
        <v>0.5978064</v>
      </c>
      <c r="J69" s="147"/>
      <c r="K69" s="145">
        <f>SUM(K42:K68)</f>
        <v>0</v>
      </c>
      <c r="O69" s="119"/>
      <c r="X69" s="129">
        <f>K69</f>
        <v>0</v>
      </c>
      <c r="Y69" s="129">
        <f>I69</f>
        <v>0.5978064</v>
      </c>
      <c r="Z69" s="129">
        <f>G69</f>
        <v>0</v>
      </c>
      <c r="BA69" s="148"/>
      <c r="BB69" s="148"/>
      <c r="BC69" s="148"/>
      <c r="BD69" s="148"/>
      <c r="BE69" s="148"/>
      <c r="BF69" s="148"/>
    </row>
    <row r="70" spans="1:15" ht="14.25" customHeight="1">
      <c r="A70" s="109" t="s">
        <v>46</v>
      </c>
      <c r="B70" s="110" t="s">
        <v>1636</v>
      </c>
      <c r="C70" s="111" t="s">
        <v>1637</v>
      </c>
      <c r="D70" s="112"/>
      <c r="E70" s="113"/>
      <c r="F70" s="113"/>
      <c r="G70" s="114"/>
      <c r="H70" s="115"/>
      <c r="I70" s="116"/>
      <c r="J70" s="117"/>
      <c r="K70" s="118"/>
      <c r="O70" s="119"/>
    </row>
    <row r="71" spans="1:104" ht="22.5">
      <c r="A71" s="120">
        <v>26</v>
      </c>
      <c r="B71" s="121" t="s">
        <v>3760</v>
      </c>
      <c r="C71" s="122" t="s">
        <v>3761</v>
      </c>
      <c r="D71" s="123" t="s">
        <v>50</v>
      </c>
      <c r="E71" s="124">
        <v>22.16</v>
      </c>
      <c r="F71" s="125">
        <v>0</v>
      </c>
      <c r="G71" s="126">
        <f>E71*F71</f>
        <v>0</v>
      </c>
      <c r="H71" s="127">
        <v>8E-05</v>
      </c>
      <c r="I71" s="128">
        <f>E71*H71</f>
        <v>0.0017728000000000002</v>
      </c>
      <c r="J71" s="127">
        <v>0</v>
      </c>
      <c r="K71" s="128">
        <f>E71*J71</f>
        <v>0</v>
      </c>
      <c r="O71" s="119"/>
      <c r="AZ71" s="129">
        <f>G71</f>
        <v>0</v>
      </c>
      <c r="CZ71" s="81">
        <v>2</v>
      </c>
    </row>
    <row r="72" spans="1:56" ht="12.75">
      <c r="A72" s="130"/>
      <c r="B72" s="131"/>
      <c r="C72" s="199" t="s">
        <v>3762</v>
      </c>
      <c r="D72" s="200"/>
      <c r="E72" s="134">
        <v>22.16</v>
      </c>
      <c r="F72" s="135"/>
      <c r="G72" s="136"/>
      <c r="H72" s="137"/>
      <c r="I72" s="132"/>
      <c r="J72" s="138"/>
      <c r="K72" s="132"/>
      <c r="M72" s="139" t="s">
        <v>3762</v>
      </c>
      <c r="O72" s="119"/>
      <c r="BD72" s="108" t="str">
        <f>C71</f>
        <v xml:space="preserve">Nátěr olejový speciální dřevěných podlah (Osmo) 2x </v>
      </c>
    </row>
    <row r="73" spans="1:58" ht="12.75">
      <c r="A73" s="140" t="s">
        <v>51</v>
      </c>
      <c r="B73" s="141" t="s">
        <v>1636</v>
      </c>
      <c r="C73" s="142" t="s">
        <v>1637</v>
      </c>
      <c r="D73" s="143"/>
      <c r="E73" s="144"/>
      <c r="F73" s="144"/>
      <c r="G73" s="145">
        <f>SUM(G70:G72)</f>
        <v>0</v>
      </c>
      <c r="H73" s="146"/>
      <c r="I73" s="145">
        <f>SUM(I70:I72)</f>
        <v>0.0017728000000000002</v>
      </c>
      <c r="J73" s="147"/>
      <c r="K73" s="145">
        <f>SUM(K70:K72)</f>
        <v>0</v>
      </c>
      <c r="O73" s="119"/>
      <c r="X73" s="129">
        <f>K73</f>
        <v>0</v>
      </c>
      <c r="Y73" s="129">
        <f>I73</f>
        <v>0.0017728000000000002</v>
      </c>
      <c r="Z73" s="129">
        <f>G73</f>
        <v>0</v>
      </c>
      <c r="BA73" s="148"/>
      <c r="BB73" s="148"/>
      <c r="BC73" s="148"/>
      <c r="BD73" s="148"/>
      <c r="BE73" s="148"/>
      <c r="BF73" s="148"/>
    </row>
    <row r="74" spans="1:58" ht="12.75">
      <c r="A74" s="149" t="s">
        <v>29</v>
      </c>
      <c r="B74" s="150" t="s">
        <v>52</v>
      </c>
      <c r="C74" s="151"/>
      <c r="D74" s="152"/>
      <c r="E74" s="153"/>
      <c r="F74" s="153"/>
      <c r="G74" s="154">
        <f>SUM(Z7:Z74)</f>
        <v>0</v>
      </c>
      <c r="H74" s="155"/>
      <c r="I74" s="154">
        <f>SUM(Y7:Y74)</f>
        <v>5.167466899999999</v>
      </c>
      <c r="J74" s="155"/>
      <c r="K74" s="154">
        <f>SUM(X7:X74)</f>
        <v>0</v>
      </c>
      <c r="O74" s="119"/>
      <c r="BA74" s="148"/>
      <c r="BB74" s="148"/>
      <c r="BC74" s="148"/>
      <c r="BD74" s="148"/>
      <c r="BE74" s="148"/>
      <c r="BF74" s="148"/>
    </row>
    <row r="75" ht="12.75">
      <c r="E75" s="81"/>
    </row>
    <row r="76" spans="1:5" ht="12.75">
      <c r="A76" s="156" t="s">
        <v>31</v>
      </c>
      <c r="E76" s="81"/>
    </row>
    <row r="77" spans="1:7" ht="117.75" customHeight="1">
      <c r="A77" s="196"/>
      <c r="B77" s="197"/>
      <c r="C77" s="197"/>
      <c r="D77" s="197"/>
      <c r="E77" s="197"/>
      <c r="F77" s="197"/>
      <c r="G77" s="198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spans="1:7" ht="12.75">
      <c r="A98" s="138"/>
      <c r="B98" s="138"/>
      <c r="C98" s="138"/>
      <c r="D98" s="138"/>
      <c r="E98" s="138"/>
      <c r="F98" s="138"/>
      <c r="G98" s="138"/>
    </row>
    <row r="99" spans="1:7" ht="12.75">
      <c r="A99" s="138"/>
      <c r="B99" s="138"/>
      <c r="C99" s="138"/>
      <c r="D99" s="138"/>
      <c r="E99" s="138"/>
      <c r="F99" s="138"/>
      <c r="G99" s="138"/>
    </row>
    <row r="100" spans="1:7" ht="12.75">
      <c r="A100" s="138"/>
      <c r="B100" s="138"/>
      <c r="C100" s="138"/>
      <c r="D100" s="138"/>
      <c r="E100" s="138"/>
      <c r="F100" s="138"/>
      <c r="G100" s="138"/>
    </row>
    <row r="101" spans="1:7" ht="12.75">
      <c r="A101" s="138"/>
      <c r="B101" s="138"/>
      <c r="C101" s="138"/>
      <c r="D101" s="138"/>
      <c r="E101" s="138"/>
      <c r="F101" s="138"/>
      <c r="G101" s="138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ht="12.75">
      <c r="E122" s="81"/>
    </row>
    <row r="123" ht="12.75">
      <c r="E123" s="81"/>
    </row>
    <row r="124" ht="12.75">
      <c r="E124" s="81"/>
    </row>
    <row r="125" ht="12.75">
      <c r="E125" s="81"/>
    </row>
    <row r="126" ht="12.75">
      <c r="E126" s="81"/>
    </row>
    <row r="127" ht="12.75">
      <c r="E127" s="81"/>
    </row>
    <row r="128" ht="12.75">
      <c r="E128" s="81"/>
    </row>
    <row r="129" ht="12.75">
      <c r="E129" s="81"/>
    </row>
    <row r="130" ht="12.75">
      <c r="E130" s="81"/>
    </row>
    <row r="131" ht="12.75">
      <c r="E131" s="81"/>
    </row>
    <row r="132" ht="12.75">
      <c r="E132" s="81"/>
    </row>
    <row r="133" spans="1:2" ht="12.75">
      <c r="A133" s="157"/>
      <c r="B133" s="157"/>
    </row>
    <row r="134" spans="1:7" ht="12.75">
      <c r="A134" s="138"/>
      <c r="B134" s="138"/>
      <c r="C134" s="158"/>
      <c r="D134" s="158"/>
      <c r="E134" s="159"/>
      <c r="F134" s="158"/>
      <c r="G134" s="160"/>
    </row>
    <row r="135" spans="1:7" ht="12.75">
      <c r="A135" s="161"/>
      <c r="B135" s="161"/>
      <c r="C135" s="138"/>
      <c r="D135" s="138"/>
      <c r="E135" s="162"/>
      <c r="F135" s="138"/>
      <c r="G135" s="138"/>
    </row>
    <row r="136" spans="1:7" ht="12.75">
      <c r="A136" s="138"/>
      <c r="B136" s="138"/>
      <c r="C136" s="138"/>
      <c r="D136" s="138"/>
      <c r="E136" s="162"/>
      <c r="F136" s="138"/>
      <c r="G136" s="138"/>
    </row>
    <row r="137" spans="1:7" ht="12.75">
      <c r="A137" s="138"/>
      <c r="B137" s="138"/>
      <c r="C137" s="138"/>
      <c r="D137" s="138"/>
      <c r="E137" s="162"/>
      <c r="F137" s="138"/>
      <c r="G137" s="138"/>
    </row>
    <row r="138" spans="1:7" ht="12.75">
      <c r="A138" s="138"/>
      <c r="B138" s="138"/>
      <c r="C138" s="138"/>
      <c r="D138" s="138"/>
      <c r="E138" s="162"/>
      <c r="F138" s="138"/>
      <c r="G138" s="138"/>
    </row>
    <row r="139" spans="1:7" ht="12.75">
      <c r="A139" s="138"/>
      <c r="B139" s="138"/>
      <c r="C139" s="138"/>
      <c r="D139" s="138"/>
      <c r="E139" s="162"/>
      <c r="F139" s="138"/>
      <c r="G139" s="138"/>
    </row>
    <row r="140" spans="1:7" ht="12.75">
      <c r="A140" s="138"/>
      <c r="B140" s="138"/>
      <c r="C140" s="138"/>
      <c r="D140" s="138"/>
      <c r="E140" s="162"/>
      <c r="F140" s="138"/>
      <c r="G140" s="138"/>
    </row>
    <row r="141" spans="1:7" ht="12.75">
      <c r="A141" s="138"/>
      <c r="B141" s="138"/>
      <c r="C141" s="138"/>
      <c r="D141" s="138"/>
      <c r="E141" s="162"/>
      <c r="F141" s="138"/>
      <c r="G141" s="138"/>
    </row>
    <row r="142" spans="1:7" ht="12.75">
      <c r="A142" s="138"/>
      <c r="B142" s="138"/>
      <c r="C142" s="138"/>
      <c r="D142" s="138"/>
      <c r="E142" s="162"/>
      <c r="F142" s="138"/>
      <c r="G142" s="138"/>
    </row>
    <row r="143" spans="1:7" ht="12.75">
      <c r="A143" s="138"/>
      <c r="B143" s="138"/>
      <c r="C143" s="138"/>
      <c r="D143" s="138"/>
      <c r="E143" s="162"/>
      <c r="F143" s="138"/>
      <c r="G143" s="138"/>
    </row>
    <row r="144" spans="1:7" ht="12.75">
      <c r="A144" s="138"/>
      <c r="B144" s="138"/>
      <c r="C144" s="138"/>
      <c r="D144" s="138"/>
      <c r="E144" s="162"/>
      <c r="F144" s="138"/>
      <c r="G144" s="138"/>
    </row>
    <row r="145" spans="1:7" ht="12.75">
      <c r="A145" s="138"/>
      <c r="B145" s="138"/>
      <c r="C145" s="138"/>
      <c r="D145" s="138"/>
      <c r="E145" s="162"/>
      <c r="F145" s="138"/>
      <c r="G145" s="138"/>
    </row>
    <row r="146" spans="1:7" ht="12.75">
      <c r="A146" s="138"/>
      <c r="B146" s="138"/>
      <c r="C146" s="138"/>
      <c r="D146" s="138"/>
      <c r="E146" s="162"/>
      <c r="F146" s="138"/>
      <c r="G146" s="138"/>
    </row>
    <row r="147" spans="1:7" ht="12.75">
      <c r="A147" s="138"/>
      <c r="B147" s="138"/>
      <c r="C147" s="138"/>
      <c r="D147" s="138"/>
      <c r="E147" s="162"/>
      <c r="F147" s="138"/>
      <c r="G147" s="138"/>
    </row>
  </sheetData>
  <sheetProtection password="C7B2" sheet="1"/>
  <mergeCells count="29">
    <mergeCell ref="C67:D67"/>
    <mergeCell ref="C72:D72"/>
    <mergeCell ref="C55:D55"/>
    <mergeCell ref="C56:D56"/>
    <mergeCell ref="C57:D57"/>
    <mergeCell ref="C59:D59"/>
    <mergeCell ref="C61:D61"/>
    <mergeCell ref="C63:D63"/>
    <mergeCell ref="C46:D46"/>
    <mergeCell ref="C48:D48"/>
    <mergeCell ref="C50:D50"/>
    <mergeCell ref="C51:D51"/>
    <mergeCell ref="C65:D65"/>
    <mergeCell ref="C23:D23"/>
    <mergeCell ref="C25:D25"/>
    <mergeCell ref="C30:D30"/>
    <mergeCell ref="A1:G1"/>
    <mergeCell ref="A77:G77"/>
    <mergeCell ref="C10:D10"/>
    <mergeCell ref="C13:D13"/>
    <mergeCell ref="C15:D15"/>
    <mergeCell ref="C17:D17"/>
    <mergeCell ref="C19:D19"/>
    <mergeCell ref="C52:D52"/>
    <mergeCell ref="C53:D53"/>
    <mergeCell ref="C54:D54"/>
    <mergeCell ref="C37:D37"/>
    <mergeCell ref="C39:D39"/>
    <mergeCell ref="C44:D44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SheetLayoutView="75" workbookViewId="0" topLeftCell="A1">
      <selection activeCell="I29" sqref="I29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2.75390625" style="0" customWidth="1"/>
    <col min="7" max="7" width="10.75390625" style="10" customWidth="1"/>
    <col min="8" max="8" width="10.75390625" style="0" customWidth="1"/>
    <col min="9" max="9" width="10.75390625" style="10" customWidth="1"/>
    <col min="10" max="14" width="10.75390625" style="0" customWidth="1"/>
  </cols>
  <sheetData>
    <row r="1" ht="12" customHeight="1">
      <c r="A1" s="9" t="s">
        <v>14</v>
      </c>
    </row>
    <row r="2" spans="2:10" ht="17.25" customHeight="1">
      <c r="B2" s="11"/>
      <c r="C2" s="12" t="s">
        <v>15</v>
      </c>
      <c r="E2" s="13"/>
      <c r="F2" s="12"/>
      <c r="G2" s="14"/>
      <c r="H2" s="15"/>
      <c r="I2" s="16"/>
      <c r="J2" s="11"/>
    </row>
    <row r="3" spans="3:4" ht="6" customHeight="1">
      <c r="C3" s="17"/>
      <c r="D3" s="18" t="s">
        <v>2</v>
      </c>
    </row>
    <row r="4" ht="4.5" customHeight="1"/>
    <row r="5" spans="3:14" ht="13.5" customHeight="1">
      <c r="C5" s="19" t="s">
        <v>16</v>
      </c>
      <c r="D5" s="20" t="s">
        <v>4127</v>
      </c>
      <c r="E5" s="21"/>
      <c r="F5" s="22"/>
      <c r="G5" s="23"/>
      <c r="N5" s="16"/>
    </row>
    <row r="7" ht="12.75">
      <c r="I7" s="24"/>
    </row>
    <row r="8" spans="3:10" ht="12.75">
      <c r="C8" s="25" t="s">
        <v>17</v>
      </c>
      <c r="D8" s="26" t="s">
        <v>4121</v>
      </c>
      <c r="H8" s="24" t="s">
        <v>18</v>
      </c>
      <c r="I8" s="26" t="s">
        <v>4125</v>
      </c>
      <c r="J8" s="27"/>
    </row>
    <row r="9" spans="4:10" ht="12.75">
      <c r="D9" s="26" t="s">
        <v>4122</v>
      </c>
      <c r="H9" s="24" t="s">
        <v>19</v>
      </c>
      <c r="I9" s="26" t="s">
        <v>4126</v>
      </c>
      <c r="J9" s="27"/>
    </row>
    <row r="10" spans="3:9" ht="12.75" customHeight="1">
      <c r="C10" s="24" t="s">
        <v>4124</v>
      </c>
      <c r="D10" s="26" t="s">
        <v>4123</v>
      </c>
      <c r="I10" s="24"/>
    </row>
    <row r="11" ht="0.75" customHeight="1" hidden="1">
      <c r="I11" s="24"/>
    </row>
    <row r="12" ht="4.5" customHeight="1">
      <c r="I12" s="24"/>
    </row>
    <row r="13" ht="4.5" customHeight="1"/>
    <row r="14" ht="3.75" customHeight="1"/>
    <row r="15" spans="2:10" ht="13.5" customHeight="1">
      <c r="B15" s="28"/>
      <c r="C15" s="29"/>
      <c r="D15" s="29"/>
      <c r="E15" s="30"/>
      <c r="F15" s="31"/>
      <c r="G15" s="32"/>
      <c r="H15" s="33"/>
      <c r="I15" s="34" t="s">
        <v>20</v>
      </c>
      <c r="J15" s="35"/>
    </row>
    <row r="16" spans="2:10" ht="15" customHeight="1">
      <c r="B16" s="36" t="s">
        <v>21</v>
      </c>
      <c r="C16" s="37"/>
      <c r="D16" s="38">
        <v>0</v>
      </c>
      <c r="E16" s="39" t="s">
        <v>22</v>
      </c>
      <c r="F16" s="40"/>
      <c r="G16" s="41"/>
      <c r="H16" s="180">
        <f>ROUND(G43,1)</f>
        <v>0</v>
      </c>
      <c r="I16" s="181"/>
      <c r="J16" s="42"/>
    </row>
    <row r="17" spans="2:10" ht="12.75">
      <c r="B17" s="36" t="s">
        <v>23</v>
      </c>
      <c r="C17" s="37"/>
      <c r="D17" s="38">
        <v>0</v>
      </c>
      <c r="E17" s="39" t="s">
        <v>22</v>
      </c>
      <c r="F17" s="43"/>
      <c r="G17" s="44"/>
      <c r="H17" s="182">
        <f>ROUND(H16*D17/100,0)</f>
        <v>0</v>
      </c>
      <c r="I17" s="183"/>
      <c r="J17" s="45"/>
    </row>
    <row r="18" spans="2:10" ht="15" customHeight="1">
      <c r="B18" s="36" t="s">
        <v>21</v>
      </c>
      <c r="C18" s="37"/>
      <c r="D18" s="46">
        <v>15</v>
      </c>
      <c r="E18" s="39" t="s">
        <v>22</v>
      </c>
      <c r="F18" s="43"/>
      <c r="G18" s="44"/>
      <c r="H18" s="182">
        <f>ROUND(H43,1)</f>
        <v>0</v>
      </c>
      <c r="I18" s="183"/>
      <c r="J18" s="42"/>
    </row>
    <row r="19" spans="2:10" ht="12.75">
      <c r="B19" s="36" t="s">
        <v>23</v>
      </c>
      <c r="C19" s="37"/>
      <c r="D19" s="46">
        <f>D18</f>
        <v>15</v>
      </c>
      <c r="E19" s="39" t="s">
        <v>22</v>
      </c>
      <c r="F19" s="43"/>
      <c r="G19" s="44"/>
      <c r="H19" s="182">
        <f>ROUND(H18*D19/100,0)</f>
        <v>0</v>
      </c>
      <c r="I19" s="183"/>
      <c r="J19" s="45"/>
    </row>
    <row r="20" spans="2:10" ht="12.75">
      <c r="B20" s="36" t="s">
        <v>21</v>
      </c>
      <c r="C20" s="37"/>
      <c r="D20" s="46">
        <v>21</v>
      </c>
      <c r="E20" s="39" t="s">
        <v>22</v>
      </c>
      <c r="F20" s="43"/>
      <c r="G20" s="44"/>
      <c r="H20" s="182">
        <f>ROUND(I43,1)</f>
        <v>0</v>
      </c>
      <c r="I20" s="184"/>
      <c r="J20" s="45"/>
    </row>
    <row r="21" spans="2:10" ht="13.5" thickBot="1">
      <c r="B21" s="36" t="s">
        <v>23</v>
      </c>
      <c r="C21" s="37"/>
      <c r="D21" s="46">
        <f>D20</f>
        <v>21</v>
      </c>
      <c r="E21" s="39" t="s">
        <v>22</v>
      </c>
      <c r="F21" s="47"/>
      <c r="G21" s="48"/>
      <c r="H21" s="185">
        <f>ROUND(H20*D20/100,0)</f>
        <v>0</v>
      </c>
      <c r="I21" s="186"/>
      <c r="J21" s="45"/>
    </row>
    <row r="22" spans="2:10" ht="16.5" thickBot="1">
      <c r="B22" s="49" t="s">
        <v>24</v>
      </c>
      <c r="C22" s="50"/>
      <c r="D22" s="50"/>
      <c r="E22" s="51"/>
      <c r="F22" s="52"/>
      <c r="G22" s="53"/>
      <c r="H22" s="187">
        <f>SUM(H16:H21)</f>
        <v>0</v>
      </c>
      <c r="I22" s="188"/>
      <c r="J22" s="54"/>
    </row>
    <row r="25" ht="1.5" customHeight="1"/>
    <row r="26" spans="2:11" ht="15.75" customHeight="1">
      <c r="B26" s="21" t="s">
        <v>25</v>
      </c>
      <c r="C26" s="55"/>
      <c r="D26" s="55"/>
      <c r="E26" s="55"/>
      <c r="F26" s="55"/>
      <c r="G26" s="55"/>
      <c r="H26" s="55"/>
      <c r="I26" s="55"/>
      <c r="J26" s="55"/>
      <c r="K26" s="56"/>
    </row>
    <row r="27" ht="5.25" customHeight="1">
      <c r="K27" s="56"/>
    </row>
    <row r="28" spans="2:9" ht="23.25" customHeight="1">
      <c r="B28" s="57" t="s">
        <v>26</v>
      </c>
      <c r="C28" s="50"/>
      <c r="D28" s="50"/>
      <c r="E28" s="58"/>
      <c r="F28" s="59" t="s">
        <v>27</v>
      </c>
      <c r="G28" s="60" t="s">
        <v>28</v>
      </c>
      <c r="H28" s="61" t="s">
        <v>4128</v>
      </c>
      <c r="I28" s="61" t="s">
        <v>4129</v>
      </c>
    </row>
    <row r="29" spans="2:9" ht="12.75">
      <c r="B29" s="62" t="s">
        <v>53</v>
      </c>
      <c r="C29" s="178" t="s">
        <v>54</v>
      </c>
      <c r="D29" s="179"/>
      <c r="E29" s="63" t="str">
        <f>IF(StavbaCelkem=0," ",F29/StavbaCelkem)</f>
        <v xml:space="preserve"> </v>
      </c>
      <c r="F29" s="64">
        <f>+'0 0.1 '!G24</f>
        <v>0</v>
      </c>
      <c r="G29" s="65">
        <f aca="true" t="shared" si="0" ref="G29:G42">0+F29-H29-I29</f>
        <v>0</v>
      </c>
      <c r="H29" s="66">
        <v>0</v>
      </c>
      <c r="I29" s="66">
        <v>0</v>
      </c>
    </row>
    <row r="30" spans="2:9" ht="12.75">
      <c r="B30" s="62" t="s">
        <v>47</v>
      </c>
      <c r="C30" s="178" t="s">
        <v>1714</v>
      </c>
      <c r="D30" s="179"/>
      <c r="E30" s="63" t="str">
        <f aca="true" t="shared" si="1" ref="E30:E43">IF(StavbaCelkem=0," ",F30/StavbaCelkem)</f>
        <v xml:space="preserve"> </v>
      </c>
      <c r="F30" s="64">
        <f>+'1 1.1 '!G1403+'1 1.4.1_1 '!G86+'1 1.4.1_2 '!G47+'1 1.4.2 '!G348+'1 1.4.3 '!G141+'1 1.4.4_1 '!G856+'1 1.4.4_2 '!G44+'1 1.4.5 '!G469</f>
        <v>0</v>
      </c>
      <c r="G30" s="65">
        <f t="shared" si="0"/>
        <v>0</v>
      </c>
      <c r="H30" s="66">
        <v>0</v>
      </c>
      <c r="I30" s="66">
        <v>0</v>
      </c>
    </row>
    <row r="31" spans="2:9" ht="12.75">
      <c r="B31" s="62" t="s">
        <v>3299</v>
      </c>
      <c r="C31" s="178" t="s">
        <v>3300</v>
      </c>
      <c r="D31" s="179"/>
      <c r="E31" s="63" t="str">
        <f t="shared" si="1"/>
        <v xml:space="preserve"> </v>
      </c>
      <c r="F31" s="64">
        <f>+'2.01 2.01.1 '!G34</f>
        <v>0</v>
      </c>
      <c r="G31" s="65">
        <f t="shared" si="0"/>
        <v>0</v>
      </c>
      <c r="H31" s="66">
        <v>0</v>
      </c>
      <c r="I31" s="66">
        <v>0</v>
      </c>
    </row>
    <row r="32" spans="2:9" ht="12.75">
      <c r="B32" s="62" t="s">
        <v>3466</v>
      </c>
      <c r="C32" s="178" t="s">
        <v>3467</v>
      </c>
      <c r="D32" s="179"/>
      <c r="E32" s="63" t="str">
        <f t="shared" si="1"/>
        <v xml:space="preserve"> </v>
      </c>
      <c r="F32" s="64">
        <f>+'2.02 2.02 '!G130</f>
        <v>0</v>
      </c>
      <c r="G32" s="65">
        <f t="shared" si="0"/>
        <v>0</v>
      </c>
      <c r="H32" s="66">
        <v>0</v>
      </c>
      <c r="I32" s="66">
        <v>0</v>
      </c>
    </row>
    <row r="33" spans="2:9" ht="12.75">
      <c r="B33" s="62" t="s">
        <v>3476</v>
      </c>
      <c r="C33" s="178" t="s">
        <v>3477</v>
      </c>
      <c r="D33" s="179"/>
      <c r="E33" s="63" t="str">
        <f t="shared" si="1"/>
        <v xml:space="preserve"> </v>
      </c>
      <c r="F33" s="64">
        <f>+'2.03 2.03 '!G34</f>
        <v>0</v>
      </c>
      <c r="G33" s="65">
        <f t="shared" si="0"/>
        <v>0</v>
      </c>
      <c r="H33" s="66">
        <v>0</v>
      </c>
      <c r="I33" s="66">
        <v>0</v>
      </c>
    </row>
    <row r="34" spans="2:9" ht="12.75">
      <c r="B34" s="62" t="s">
        <v>3488</v>
      </c>
      <c r="C34" s="178" t="s">
        <v>3489</v>
      </c>
      <c r="D34" s="179"/>
      <c r="E34" s="63" t="str">
        <f t="shared" si="1"/>
        <v xml:space="preserve"> </v>
      </c>
      <c r="F34" s="64">
        <f>+'2.04 2.04 '!G31</f>
        <v>0</v>
      </c>
      <c r="G34" s="65">
        <f t="shared" si="0"/>
        <v>0</v>
      </c>
      <c r="H34" s="66">
        <v>0</v>
      </c>
      <c r="I34" s="66">
        <v>0</v>
      </c>
    </row>
    <row r="35" spans="2:9" ht="12.75">
      <c r="B35" s="62" t="s">
        <v>3566</v>
      </c>
      <c r="C35" s="178" t="s">
        <v>3567</v>
      </c>
      <c r="D35" s="179"/>
      <c r="E35" s="63" t="str">
        <f t="shared" si="1"/>
        <v xml:space="preserve"> </v>
      </c>
      <c r="F35" s="64">
        <f>+'2.05 2.05 '!G57</f>
        <v>0</v>
      </c>
      <c r="G35" s="65">
        <f t="shared" si="0"/>
        <v>0</v>
      </c>
      <c r="H35" s="66">
        <v>0</v>
      </c>
      <c r="I35" s="66">
        <v>0</v>
      </c>
    </row>
    <row r="36" spans="2:9" ht="12.75">
      <c r="B36" s="62" t="s">
        <v>3621</v>
      </c>
      <c r="C36" s="178" t="s">
        <v>3622</v>
      </c>
      <c r="D36" s="179"/>
      <c r="E36" s="63" t="str">
        <f t="shared" si="1"/>
        <v xml:space="preserve"> </v>
      </c>
      <c r="F36" s="64">
        <f>+'2.06 2.06.1 '!G74+'2.06 2.06.2_1 '!G134+'2.06 2.06.2_2 '!G74+'2.06 2.06.2_3 '!G63</f>
        <v>0</v>
      </c>
      <c r="G36" s="65">
        <f t="shared" si="0"/>
        <v>0</v>
      </c>
      <c r="H36" s="66">
        <v>0</v>
      </c>
      <c r="I36" s="66">
        <v>0</v>
      </c>
    </row>
    <row r="37" spans="2:9" ht="12.75">
      <c r="B37" s="62" t="s">
        <v>3802</v>
      </c>
      <c r="C37" s="178" t="s">
        <v>3803</v>
      </c>
      <c r="D37" s="179"/>
      <c r="E37" s="63" t="str">
        <f t="shared" si="1"/>
        <v xml:space="preserve"> </v>
      </c>
      <c r="F37" s="64">
        <f>+'2.07 2.07.1 '!G18+'2.07 2.07.2 '!G28</f>
        <v>0</v>
      </c>
      <c r="G37" s="65">
        <f t="shared" si="0"/>
        <v>0</v>
      </c>
      <c r="H37" s="66">
        <v>0</v>
      </c>
      <c r="I37" s="66">
        <v>0</v>
      </c>
    </row>
    <row r="38" spans="2:9" ht="12.75">
      <c r="B38" s="62" t="s">
        <v>3839</v>
      </c>
      <c r="C38" s="178" t="s">
        <v>3840</v>
      </c>
      <c r="D38" s="179"/>
      <c r="E38" s="63" t="str">
        <f t="shared" si="1"/>
        <v xml:space="preserve"> </v>
      </c>
      <c r="F38" s="64">
        <f>+'2.08 2.08.1_1a '!G20</f>
        <v>0</v>
      </c>
      <c r="G38" s="65">
        <f t="shared" si="0"/>
        <v>0</v>
      </c>
      <c r="H38" s="66">
        <v>0</v>
      </c>
      <c r="I38" s="66">
        <v>0</v>
      </c>
    </row>
    <row r="39" spans="2:9" ht="12.75">
      <c r="B39" s="62" t="s">
        <v>3887</v>
      </c>
      <c r="C39" s="178" t="s">
        <v>3888</v>
      </c>
      <c r="D39" s="179"/>
      <c r="E39" s="63" t="str">
        <f t="shared" si="1"/>
        <v xml:space="preserve"> </v>
      </c>
      <c r="F39" s="64">
        <f>+'2.09 2.09.1 '!G48</f>
        <v>0</v>
      </c>
      <c r="G39" s="65">
        <f t="shared" si="0"/>
        <v>0</v>
      </c>
      <c r="H39" s="66">
        <v>0</v>
      </c>
      <c r="I39" s="66">
        <v>0</v>
      </c>
    </row>
    <row r="40" spans="2:9" ht="12.75">
      <c r="B40" s="62" t="s">
        <v>3896</v>
      </c>
      <c r="C40" s="178" t="s">
        <v>3897</v>
      </c>
      <c r="D40" s="179"/>
      <c r="E40" s="63" t="str">
        <f t="shared" si="1"/>
        <v xml:space="preserve"> </v>
      </c>
      <c r="F40" s="64">
        <f>+'2.10 2.10 '!G30</f>
        <v>0</v>
      </c>
      <c r="G40" s="65">
        <f t="shared" si="0"/>
        <v>0</v>
      </c>
      <c r="H40" s="66">
        <v>0</v>
      </c>
      <c r="I40" s="66">
        <v>0</v>
      </c>
    </row>
    <row r="41" spans="2:9" ht="12.75">
      <c r="B41" s="62" t="s">
        <v>3944</v>
      </c>
      <c r="C41" s="178" t="s">
        <v>3945</v>
      </c>
      <c r="D41" s="179"/>
      <c r="E41" s="63" t="str">
        <f t="shared" si="1"/>
        <v xml:space="preserve"> </v>
      </c>
      <c r="F41" s="64">
        <f>+'2.11 2.11.2 '!G35+'2.11 2.11.3 '!G26+'2.11 2.11.4_1 '!G72+'2.11 2.11.4_2 '!G66</f>
        <v>0</v>
      </c>
      <c r="G41" s="65">
        <f t="shared" si="0"/>
        <v>0</v>
      </c>
      <c r="H41" s="66">
        <v>0</v>
      </c>
      <c r="I41" s="66">
        <v>0</v>
      </c>
    </row>
    <row r="42" spans="2:9" ht="12.75">
      <c r="B42" s="62" t="s">
        <v>4117</v>
      </c>
      <c r="C42" s="178" t="s">
        <v>4118</v>
      </c>
      <c r="D42" s="179"/>
      <c r="E42" s="63" t="str">
        <f t="shared" si="1"/>
        <v xml:space="preserve"> </v>
      </c>
      <c r="F42" s="64">
        <f>+'PS PS00 '!G17</f>
        <v>0</v>
      </c>
      <c r="G42" s="65">
        <f t="shared" si="0"/>
        <v>0</v>
      </c>
      <c r="H42" s="66">
        <v>0</v>
      </c>
      <c r="I42" s="66">
        <v>0</v>
      </c>
    </row>
    <row r="43" spans="1:9" ht="17.25" customHeight="1">
      <c r="A43" s="9" t="s">
        <v>29</v>
      </c>
      <c r="B43" s="67" t="s">
        <v>30</v>
      </c>
      <c r="C43" s="68"/>
      <c r="D43" s="69"/>
      <c r="E43" s="70" t="str">
        <f t="shared" si="1"/>
        <v xml:space="preserve"> </v>
      </c>
      <c r="F43" s="71">
        <f>SUM(F29:F42)</f>
        <v>0</v>
      </c>
      <c r="G43" s="72">
        <f>SUM(G29:G42)</f>
        <v>0</v>
      </c>
      <c r="H43" s="73">
        <f>SUM(H29:H42)</f>
        <v>0</v>
      </c>
      <c r="I43" s="74">
        <f>SUM(I29:I42)</f>
        <v>0</v>
      </c>
    </row>
    <row r="44" spans="2:10" ht="12.75">
      <c r="B44" s="75"/>
      <c r="C44" s="75"/>
      <c r="D44" s="75"/>
      <c r="E44" s="75"/>
      <c r="F44" s="75"/>
      <c r="G44" s="75"/>
      <c r="H44" s="75"/>
      <c r="I44" s="75"/>
      <c r="J44" s="75"/>
    </row>
    <row r="45" spans="2:10" ht="12.75">
      <c r="B45" s="75"/>
      <c r="C45" s="75"/>
      <c r="D45" s="75"/>
      <c r="E45" s="75"/>
      <c r="F45" s="75"/>
      <c r="G45" s="75"/>
      <c r="H45" s="75"/>
      <c r="I45" s="75"/>
      <c r="J45" s="75"/>
    </row>
    <row r="46" spans="2:10" ht="12.75">
      <c r="B46" s="76" t="s">
        <v>31</v>
      </c>
      <c r="C46" s="75"/>
      <c r="D46" s="75"/>
      <c r="E46" s="75"/>
      <c r="F46" s="75"/>
      <c r="G46" s="75"/>
      <c r="H46" s="75"/>
      <c r="I46" s="75"/>
      <c r="J46" s="75"/>
    </row>
    <row r="47" spans="2:10" ht="125.25" customHeight="1">
      <c r="B47" s="189"/>
      <c r="C47" s="190"/>
      <c r="D47" s="190"/>
      <c r="E47" s="190"/>
      <c r="F47" s="190"/>
      <c r="G47" s="190"/>
      <c r="H47" s="190"/>
      <c r="I47" s="191"/>
      <c r="J47" s="75"/>
    </row>
    <row r="48" spans="2:10" ht="12.75">
      <c r="B48" s="75"/>
      <c r="C48" s="75"/>
      <c r="D48" s="75"/>
      <c r="E48" s="75"/>
      <c r="F48" s="75"/>
      <c r="G48" s="75"/>
      <c r="H48" s="75"/>
      <c r="I48" s="75"/>
      <c r="J48" s="75"/>
    </row>
    <row r="52" spans="2:10" ht="12.75">
      <c r="B52" s="77"/>
      <c r="C52" s="77"/>
      <c r="D52" s="77"/>
      <c r="E52" s="77"/>
      <c r="F52" s="77"/>
      <c r="G52" s="78"/>
      <c r="H52" s="77"/>
      <c r="I52" s="78"/>
      <c r="J52" s="77"/>
    </row>
    <row r="53" spans="3:10" ht="12.75">
      <c r="C53" s="79"/>
      <c r="D53" s="80"/>
      <c r="E53" s="79"/>
      <c r="F53" s="79"/>
      <c r="G53" s="78"/>
      <c r="H53" s="79"/>
      <c r="I53" s="78"/>
      <c r="J53" s="10"/>
    </row>
  </sheetData>
  <sheetProtection password="C7B2" sheet="1"/>
  <mergeCells count="22">
    <mergeCell ref="B47:I47"/>
    <mergeCell ref="C40:D40"/>
    <mergeCell ref="C41:D41"/>
    <mergeCell ref="C42:D42"/>
    <mergeCell ref="C34:D34"/>
    <mergeCell ref="C35:D35"/>
    <mergeCell ref="C36:D36"/>
    <mergeCell ref="C37:D37"/>
    <mergeCell ref="C38:D38"/>
    <mergeCell ref="C39:D39"/>
    <mergeCell ref="C33:D33"/>
    <mergeCell ref="H16:I16"/>
    <mergeCell ref="H17:I17"/>
    <mergeCell ref="H18:I18"/>
    <mergeCell ref="H19:I19"/>
    <mergeCell ref="H20:I20"/>
    <mergeCell ref="H21:I21"/>
    <mergeCell ref="H22:I22"/>
    <mergeCell ref="C29:D29"/>
    <mergeCell ref="C30:D30"/>
    <mergeCell ref="C31:D31"/>
    <mergeCell ref="C32:D32"/>
  </mergeCells>
  <printOptions/>
  <pageMargins left="0.5905511811023623" right="0.1968503937007874" top="0.3937007874015748" bottom="0.3937007874015748" header="0" footer="0.11811023622047245"/>
  <pageSetup horizontalDpi="300" verticalDpi="300" orientation="portrait" paperSize="9" r:id="rId1"/>
  <headerFooter alignWithMargins="0">
    <oddFooter>&amp;C&amp;8Stránka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6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3623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3787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1695</v>
      </c>
      <c r="C7" s="111" t="s">
        <v>1696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1987</v>
      </c>
      <c r="C8" s="122" t="s">
        <v>3764</v>
      </c>
      <c r="D8" s="123" t="s">
        <v>2491</v>
      </c>
      <c r="E8" s="124">
        <v>2</v>
      </c>
      <c r="F8" s="125">
        <v>0</v>
      </c>
      <c r="G8" s="126">
        <f aca="true" t="shared" si="0" ref="G8:G34">E8*F8</f>
        <v>0</v>
      </c>
      <c r="H8" s="127">
        <v>0</v>
      </c>
      <c r="I8" s="128">
        <f aca="true" t="shared" si="1" ref="I8:I34">E8*H8</f>
        <v>0</v>
      </c>
      <c r="J8" s="127"/>
      <c r="K8" s="128">
        <f aca="true" t="shared" si="2" ref="K8:K34">E8*J8</f>
        <v>0</v>
      </c>
      <c r="O8" s="119"/>
      <c r="AZ8" s="129">
        <f aca="true" t="shared" si="3" ref="AZ8:AZ34">G8</f>
        <v>0</v>
      </c>
      <c r="CZ8" s="81">
        <v>4</v>
      </c>
    </row>
    <row r="9" spans="1:104" ht="12.75">
      <c r="A9" s="120">
        <v>2</v>
      </c>
      <c r="B9" s="121" t="s">
        <v>1989</v>
      </c>
      <c r="C9" s="122" t="s">
        <v>3765</v>
      </c>
      <c r="D9" s="123" t="s">
        <v>185</v>
      </c>
      <c r="E9" s="124">
        <v>20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4</v>
      </c>
    </row>
    <row r="10" spans="1:104" ht="12.75">
      <c r="A10" s="120">
        <v>3</v>
      </c>
      <c r="B10" s="121" t="s">
        <v>1991</v>
      </c>
      <c r="C10" s="122" t="s">
        <v>2517</v>
      </c>
      <c r="D10" s="123" t="s">
        <v>185</v>
      </c>
      <c r="E10" s="124">
        <v>20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4</v>
      </c>
    </row>
    <row r="11" spans="1:104" ht="12.75">
      <c r="A11" s="120">
        <v>4</v>
      </c>
      <c r="B11" s="121" t="s">
        <v>1993</v>
      </c>
      <c r="C11" s="122" t="s">
        <v>2556</v>
      </c>
      <c r="D11" s="123" t="s">
        <v>185</v>
      </c>
      <c r="E11" s="124">
        <v>70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4</v>
      </c>
    </row>
    <row r="12" spans="1:104" ht="12.75">
      <c r="A12" s="120">
        <v>5</v>
      </c>
      <c r="B12" s="121" t="s">
        <v>1995</v>
      </c>
      <c r="C12" s="122" t="s">
        <v>3766</v>
      </c>
      <c r="D12" s="123" t="s">
        <v>185</v>
      </c>
      <c r="E12" s="124">
        <v>120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4</v>
      </c>
    </row>
    <row r="13" spans="1:104" ht="12.75">
      <c r="A13" s="120">
        <v>6</v>
      </c>
      <c r="B13" s="121" t="s">
        <v>1997</v>
      </c>
      <c r="C13" s="122" t="s">
        <v>3767</v>
      </c>
      <c r="D13" s="123" t="s">
        <v>1931</v>
      </c>
      <c r="E13" s="124">
        <v>2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4</v>
      </c>
    </row>
    <row r="14" spans="1:104" ht="12.75">
      <c r="A14" s="120">
        <v>7</v>
      </c>
      <c r="B14" s="121" t="s">
        <v>1999</v>
      </c>
      <c r="C14" s="122" t="s">
        <v>3768</v>
      </c>
      <c r="D14" s="123" t="s">
        <v>1931</v>
      </c>
      <c r="E14" s="124">
        <v>3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4</v>
      </c>
    </row>
    <row r="15" spans="1:104" ht="12.75">
      <c r="A15" s="120">
        <v>8</v>
      </c>
      <c r="B15" s="121" t="s">
        <v>2001</v>
      </c>
      <c r="C15" s="122" t="s">
        <v>3769</v>
      </c>
      <c r="D15" s="123" t="s">
        <v>185</v>
      </c>
      <c r="E15" s="124">
        <v>220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4</v>
      </c>
    </row>
    <row r="16" spans="1:104" ht="12.75">
      <c r="A16" s="120">
        <v>9</v>
      </c>
      <c r="B16" s="121" t="s">
        <v>2003</v>
      </c>
      <c r="C16" s="122" t="s">
        <v>3486</v>
      </c>
      <c r="D16" s="123" t="s">
        <v>185</v>
      </c>
      <c r="E16" s="124">
        <v>220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4</v>
      </c>
    </row>
    <row r="17" spans="1:104" ht="12.75">
      <c r="A17" s="120">
        <v>10</v>
      </c>
      <c r="B17" s="121" t="s">
        <v>2005</v>
      </c>
      <c r="C17" s="122" t="s">
        <v>3770</v>
      </c>
      <c r="D17" s="123" t="s">
        <v>1720</v>
      </c>
      <c r="E17" s="124">
        <v>2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4</v>
      </c>
    </row>
    <row r="18" spans="1:104" ht="12.75">
      <c r="A18" s="120">
        <v>11</v>
      </c>
      <c r="B18" s="121" t="s">
        <v>2007</v>
      </c>
      <c r="C18" s="122" t="s">
        <v>2614</v>
      </c>
      <c r="D18" s="123" t="s">
        <v>1720</v>
      </c>
      <c r="E18" s="124">
        <v>2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4</v>
      </c>
    </row>
    <row r="19" spans="1:104" ht="12.75">
      <c r="A19" s="120">
        <v>12</v>
      </c>
      <c r="B19" s="121" t="s">
        <v>2009</v>
      </c>
      <c r="C19" s="122" t="s">
        <v>3771</v>
      </c>
      <c r="D19" s="123" t="s">
        <v>1720</v>
      </c>
      <c r="E19" s="124">
        <v>2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4</v>
      </c>
    </row>
    <row r="20" spans="1:104" ht="12.75">
      <c r="A20" s="120">
        <v>13</v>
      </c>
      <c r="B20" s="121" t="s">
        <v>2011</v>
      </c>
      <c r="C20" s="122" t="s">
        <v>3772</v>
      </c>
      <c r="D20" s="123" t="s">
        <v>1720</v>
      </c>
      <c r="E20" s="124">
        <v>8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4</v>
      </c>
    </row>
    <row r="21" spans="1:104" ht="12.75">
      <c r="A21" s="120">
        <v>14</v>
      </c>
      <c r="B21" s="121" t="s">
        <v>2013</v>
      </c>
      <c r="C21" s="122" t="s">
        <v>2618</v>
      </c>
      <c r="D21" s="123" t="s">
        <v>1720</v>
      </c>
      <c r="E21" s="124">
        <v>6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4</v>
      </c>
    </row>
    <row r="22" spans="1:104" ht="12.75">
      <c r="A22" s="120">
        <v>15</v>
      </c>
      <c r="B22" s="121" t="s">
        <v>2775</v>
      </c>
      <c r="C22" s="122" t="s">
        <v>2776</v>
      </c>
      <c r="D22" s="123" t="s">
        <v>57</v>
      </c>
      <c r="E22" s="124">
        <v>1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4</v>
      </c>
    </row>
    <row r="23" spans="1:104" ht="12.75">
      <c r="A23" s="120">
        <v>16</v>
      </c>
      <c r="B23" s="121" t="s">
        <v>2777</v>
      </c>
      <c r="C23" s="122" t="s">
        <v>3197</v>
      </c>
      <c r="D23" s="123" t="s">
        <v>57</v>
      </c>
      <c r="E23" s="124">
        <v>1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4</v>
      </c>
    </row>
    <row r="24" spans="1:104" ht="12.75">
      <c r="A24" s="120">
        <v>17</v>
      </c>
      <c r="B24" s="121" t="s">
        <v>2778</v>
      </c>
      <c r="C24" s="122" t="s">
        <v>2779</v>
      </c>
      <c r="D24" s="123" t="s">
        <v>2780</v>
      </c>
      <c r="E24" s="124">
        <v>1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4</v>
      </c>
    </row>
    <row r="25" spans="1:104" ht="12.75">
      <c r="A25" s="120">
        <v>18</v>
      </c>
      <c r="B25" s="121" t="s">
        <v>2846</v>
      </c>
      <c r="C25" s="122" t="s">
        <v>3764</v>
      </c>
      <c r="D25" s="123" t="s">
        <v>2491</v>
      </c>
      <c r="E25" s="124">
        <v>2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3</v>
      </c>
    </row>
    <row r="26" spans="1:104" ht="12.75">
      <c r="A26" s="120">
        <v>19</v>
      </c>
      <c r="B26" s="121" t="s">
        <v>2847</v>
      </c>
      <c r="C26" s="122" t="s">
        <v>3765</v>
      </c>
      <c r="D26" s="123" t="s">
        <v>185</v>
      </c>
      <c r="E26" s="124">
        <v>20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3</v>
      </c>
    </row>
    <row r="27" spans="1:104" ht="12.75">
      <c r="A27" s="120">
        <v>20</v>
      </c>
      <c r="B27" s="121" t="s">
        <v>2848</v>
      </c>
      <c r="C27" s="122" t="s">
        <v>2517</v>
      </c>
      <c r="D27" s="123" t="s">
        <v>185</v>
      </c>
      <c r="E27" s="124">
        <v>20</v>
      </c>
      <c r="F27" s="125">
        <v>0</v>
      </c>
      <c r="G27" s="126">
        <f t="shared" si="0"/>
        <v>0</v>
      </c>
      <c r="H27" s="127">
        <v>0</v>
      </c>
      <c r="I27" s="128">
        <f t="shared" si="1"/>
        <v>0</v>
      </c>
      <c r="J27" s="127"/>
      <c r="K27" s="128">
        <f t="shared" si="2"/>
        <v>0</v>
      </c>
      <c r="O27" s="119"/>
      <c r="AZ27" s="129">
        <f t="shared" si="3"/>
        <v>0</v>
      </c>
      <c r="CZ27" s="81">
        <v>3</v>
      </c>
    </row>
    <row r="28" spans="1:104" ht="12.75">
      <c r="A28" s="120">
        <v>21</v>
      </c>
      <c r="B28" s="121" t="s">
        <v>2849</v>
      </c>
      <c r="C28" s="122" t="s">
        <v>2556</v>
      </c>
      <c r="D28" s="123" t="s">
        <v>185</v>
      </c>
      <c r="E28" s="124">
        <v>70</v>
      </c>
      <c r="F28" s="125">
        <v>0</v>
      </c>
      <c r="G28" s="126">
        <f t="shared" si="0"/>
        <v>0</v>
      </c>
      <c r="H28" s="127">
        <v>0</v>
      </c>
      <c r="I28" s="128">
        <f t="shared" si="1"/>
        <v>0</v>
      </c>
      <c r="J28" s="127"/>
      <c r="K28" s="128">
        <f t="shared" si="2"/>
        <v>0</v>
      </c>
      <c r="O28" s="119"/>
      <c r="AZ28" s="129">
        <f t="shared" si="3"/>
        <v>0</v>
      </c>
      <c r="CZ28" s="81">
        <v>3</v>
      </c>
    </row>
    <row r="29" spans="1:104" ht="12.75">
      <c r="A29" s="120">
        <v>22</v>
      </c>
      <c r="B29" s="121" t="s">
        <v>2850</v>
      </c>
      <c r="C29" s="122" t="s">
        <v>3766</v>
      </c>
      <c r="D29" s="123" t="s">
        <v>185</v>
      </c>
      <c r="E29" s="124">
        <v>120</v>
      </c>
      <c r="F29" s="125">
        <v>0</v>
      </c>
      <c r="G29" s="126">
        <f t="shared" si="0"/>
        <v>0</v>
      </c>
      <c r="H29" s="127">
        <v>0</v>
      </c>
      <c r="I29" s="128">
        <f t="shared" si="1"/>
        <v>0</v>
      </c>
      <c r="J29" s="127"/>
      <c r="K29" s="128">
        <f t="shared" si="2"/>
        <v>0</v>
      </c>
      <c r="O29" s="119"/>
      <c r="AZ29" s="129">
        <f t="shared" si="3"/>
        <v>0</v>
      </c>
      <c r="CZ29" s="81">
        <v>3</v>
      </c>
    </row>
    <row r="30" spans="1:104" ht="12.75">
      <c r="A30" s="120">
        <v>23</v>
      </c>
      <c r="B30" s="121" t="s">
        <v>2851</v>
      </c>
      <c r="C30" s="122" t="s">
        <v>3767</v>
      </c>
      <c r="D30" s="123" t="s">
        <v>1931</v>
      </c>
      <c r="E30" s="124">
        <v>2</v>
      </c>
      <c r="F30" s="125">
        <v>0</v>
      </c>
      <c r="G30" s="126">
        <f t="shared" si="0"/>
        <v>0</v>
      </c>
      <c r="H30" s="127">
        <v>0</v>
      </c>
      <c r="I30" s="128">
        <f t="shared" si="1"/>
        <v>0</v>
      </c>
      <c r="J30" s="127"/>
      <c r="K30" s="128">
        <f t="shared" si="2"/>
        <v>0</v>
      </c>
      <c r="O30" s="119"/>
      <c r="AZ30" s="129">
        <f t="shared" si="3"/>
        <v>0</v>
      </c>
      <c r="CZ30" s="81">
        <v>3</v>
      </c>
    </row>
    <row r="31" spans="1:104" ht="12.75">
      <c r="A31" s="120">
        <v>24</v>
      </c>
      <c r="B31" s="121" t="s">
        <v>2852</v>
      </c>
      <c r="C31" s="122" t="s">
        <v>3768</v>
      </c>
      <c r="D31" s="123" t="s">
        <v>1931</v>
      </c>
      <c r="E31" s="124">
        <v>3</v>
      </c>
      <c r="F31" s="125">
        <v>0</v>
      </c>
      <c r="G31" s="126">
        <f t="shared" si="0"/>
        <v>0</v>
      </c>
      <c r="H31" s="127">
        <v>0</v>
      </c>
      <c r="I31" s="128">
        <f t="shared" si="1"/>
        <v>0</v>
      </c>
      <c r="J31" s="127"/>
      <c r="K31" s="128">
        <f t="shared" si="2"/>
        <v>0</v>
      </c>
      <c r="O31" s="119"/>
      <c r="AZ31" s="129">
        <f t="shared" si="3"/>
        <v>0</v>
      </c>
      <c r="CZ31" s="81">
        <v>3</v>
      </c>
    </row>
    <row r="32" spans="1:104" ht="12.75">
      <c r="A32" s="120">
        <v>25</v>
      </c>
      <c r="B32" s="121" t="s">
        <v>2853</v>
      </c>
      <c r="C32" s="122" t="s">
        <v>3769</v>
      </c>
      <c r="D32" s="123" t="s">
        <v>185</v>
      </c>
      <c r="E32" s="124">
        <v>220</v>
      </c>
      <c r="F32" s="125">
        <v>0</v>
      </c>
      <c r="G32" s="126">
        <f t="shared" si="0"/>
        <v>0</v>
      </c>
      <c r="H32" s="127">
        <v>0</v>
      </c>
      <c r="I32" s="128">
        <f t="shared" si="1"/>
        <v>0</v>
      </c>
      <c r="J32" s="127"/>
      <c r="K32" s="128">
        <f t="shared" si="2"/>
        <v>0</v>
      </c>
      <c r="O32" s="119"/>
      <c r="AZ32" s="129">
        <f t="shared" si="3"/>
        <v>0</v>
      </c>
      <c r="CZ32" s="81">
        <v>3</v>
      </c>
    </row>
    <row r="33" spans="1:104" ht="12.75">
      <c r="A33" s="120">
        <v>26</v>
      </c>
      <c r="B33" s="121" t="s">
        <v>2854</v>
      </c>
      <c r="C33" s="122" t="s">
        <v>3486</v>
      </c>
      <c r="D33" s="123" t="s">
        <v>185</v>
      </c>
      <c r="E33" s="124">
        <v>220</v>
      </c>
      <c r="F33" s="125">
        <v>0</v>
      </c>
      <c r="G33" s="126">
        <f t="shared" si="0"/>
        <v>0</v>
      </c>
      <c r="H33" s="127">
        <v>0</v>
      </c>
      <c r="I33" s="128">
        <f t="shared" si="1"/>
        <v>0</v>
      </c>
      <c r="J33" s="127"/>
      <c r="K33" s="128">
        <f t="shared" si="2"/>
        <v>0</v>
      </c>
      <c r="O33" s="119"/>
      <c r="AZ33" s="129">
        <f t="shared" si="3"/>
        <v>0</v>
      </c>
      <c r="CZ33" s="81">
        <v>3</v>
      </c>
    </row>
    <row r="34" spans="1:104" ht="12.75">
      <c r="A34" s="120">
        <v>27</v>
      </c>
      <c r="B34" s="121" t="s">
        <v>2861</v>
      </c>
      <c r="C34" s="122" t="s">
        <v>2772</v>
      </c>
      <c r="D34" s="123" t="s">
        <v>57</v>
      </c>
      <c r="E34" s="124">
        <v>1</v>
      </c>
      <c r="F34" s="125">
        <v>0</v>
      </c>
      <c r="G34" s="126">
        <f t="shared" si="0"/>
        <v>0</v>
      </c>
      <c r="H34" s="127">
        <v>0</v>
      </c>
      <c r="I34" s="128">
        <f t="shared" si="1"/>
        <v>0</v>
      </c>
      <c r="J34" s="127"/>
      <c r="K34" s="128">
        <f t="shared" si="2"/>
        <v>0</v>
      </c>
      <c r="O34" s="119"/>
      <c r="AZ34" s="129">
        <f t="shared" si="3"/>
        <v>0</v>
      </c>
      <c r="CZ34" s="81">
        <v>3</v>
      </c>
    </row>
    <row r="35" spans="1:58" ht="12.75">
      <c r="A35" s="140" t="s">
        <v>51</v>
      </c>
      <c r="B35" s="141" t="s">
        <v>1695</v>
      </c>
      <c r="C35" s="142" t="s">
        <v>1696</v>
      </c>
      <c r="D35" s="143"/>
      <c r="E35" s="144"/>
      <c r="F35" s="144"/>
      <c r="G35" s="145">
        <f>SUM(G7:G34)</f>
        <v>0</v>
      </c>
      <c r="H35" s="146"/>
      <c r="I35" s="145">
        <f>SUM(I7:I34)</f>
        <v>0</v>
      </c>
      <c r="J35" s="147"/>
      <c r="K35" s="145">
        <f>SUM(K7:K34)</f>
        <v>0</v>
      </c>
      <c r="O35" s="119"/>
      <c r="X35" s="129">
        <f>K35</f>
        <v>0</v>
      </c>
      <c r="Y35" s="129">
        <f>I35</f>
        <v>0</v>
      </c>
      <c r="Z35" s="129">
        <f>G35</f>
        <v>0</v>
      </c>
      <c r="BA35" s="148"/>
      <c r="BB35" s="148"/>
      <c r="BC35" s="148"/>
      <c r="BD35" s="148"/>
      <c r="BE35" s="148"/>
      <c r="BF35" s="148"/>
    </row>
    <row r="36" spans="1:15" ht="14.25" customHeight="1">
      <c r="A36" s="109" t="s">
        <v>46</v>
      </c>
      <c r="B36" s="110" t="s">
        <v>3773</v>
      </c>
      <c r="C36" s="111" t="s">
        <v>3774</v>
      </c>
      <c r="D36" s="112"/>
      <c r="E36" s="113"/>
      <c r="F36" s="113"/>
      <c r="G36" s="114"/>
      <c r="H36" s="115"/>
      <c r="I36" s="116"/>
      <c r="J36" s="117"/>
      <c r="K36" s="118"/>
      <c r="O36" s="119"/>
    </row>
    <row r="37" spans="1:104" ht="12.75">
      <c r="A37" s="120">
        <v>28</v>
      </c>
      <c r="B37" s="121" t="s">
        <v>1962</v>
      </c>
      <c r="C37" s="122" t="s">
        <v>3775</v>
      </c>
      <c r="D37" s="123" t="s">
        <v>1931</v>
      </c>
      <c r="E37" s="124">
        <v>1</v>
      </c>
      <c r="F37" s="125">
        <v>0</v>
      </c>
      <c r="G37" s="126">
        <f aca="true" t="shared" si="4" ref="G37:G61">E37*F37</f>
        <v>0</v>
      </c>
      <c r="H37" s="127">
        <v>0</v>
      </c>
      <c r="I37" s="128">
        <f aca="true" t="shared" si="5" ref="I37:I61">E37*H37</f>
        <v>0</v>
      </c>
      <c r="J37" s="127"/>
      <c r="K37" s="128">
        <f aca="true" t="shared" si="6" ref="K37:K61">E37*J37</f>
        <v>0</v>
      </c>
      <c r="O37" s="119"/>
      <c r="AZ37" s="129">
        <f aca="true" t="shared" si="7" ref="AZ37:AZ61">G37</f>
        <v>0</v>
      </c>
      <c r="CZ37" s="81">
        <v>4</v>
      </c>
    </row>
    <row r="38" spans="1:104" ht="22.5">
      <c r="A38" s="120">
        <v>29</v>
      </c>
      <c r="B38" s="121" t="s">
        <v>1964</v>
      </c>
      <c r="C38" s="122" t="s">
        <v>3776</v>
      </c>
      <c r="D38" s="123" t="s">
        <v>1931</v>
      </c>
      <c r="E38" s="124">
        <v>4</v>
      </c>
      <c r="F38" s="125">
        <v>0</v>
      </c>
      <c r="G38" s="126">
        <f t="shared" si="4"/>
        <v>0</v>
      </c>
      <c r="H38" s="127">
        <v>0</v>
      </c>
      <c r="I38" s="128">
        <f t="shared" si="5"/>
        <v>0</v>
      </c>
      <c r="J38" s="127"/>
      <c r="K38" s="128">
        <f t="shared" si="6"/>
        <v>0</v>
      </c>
      <c r="O38" s="119"/>
      <c r="AZ38" s="129">
        <f t="shared" si="7"/>
        <v>0</v>
      </c>
      <c r="CZ38" s="81">
        <v>4</v>
      </c>
    </row>
    <row r="39" spans="1:104" ht="22.5">
      <c r="A39" s="120">
        <v>30</v>
      </c>
      <c r="B39" s="121" t="s">
        <v>1966</v>
      </c>
      <c r="C39" s="122" t="s">
        <v>3777</v>
      </c>
      <c r="D39" s="123" t="s">
        <v>1931</v>
      </c>
      <c r="E39" s="124">
        <v>1</v>
      </c>
      <c r="F39" s="125">
        <v>0</v>
      </c>
      <c r="G39" s="126">
        <f t="shared" si="4"/>
        <v>0</v>
      </c>
      <c r="H39" s="127">
        <v>0</v>
      </c>
      <c r="I39" s="128">
        <f t="shared" si="5"/>
        <v>0</v>
      </c>
      <c r="J39" s="127"/>
      <c r="K39" s="128">
        <f t="shared" si="6"/>
        <v>0</v>
      </c>
      <c r="O39" s="119"/>
      <c r="AZ39" s="129">
        <f t="shared" si="7"/>
        <v>0</v>
      </c>
      <c r="CZ39" s="81">
        <v>4</v>
      </c>
    </row>
    <row r="40" spans="1:104" ht="12.75">
      <c r="A40" s="120">
        <v>31</v>
      </c>
      <c r="B40" s="121" t="s">
        <v>1968</v>
      </c>
      <c r="C40" s="122" t="s">
        <v>3778</v>
      </c>
      <c r="D40" s="123" t="s">
        <v>1931</v>
      </c>
      <c r="E40" s="124">
        <v>1</v>
      </c>
      <c r="F40" s="125">
        <v>0</v>
      </c>
      <c r="G40" s="126">
        <f t="shared" si="4"/>
        <v>0</v>
      </c>
      <c r="H40" s="127">
        <v>0</v>
      </c>
      <c r="I40" s="128">
        <f t="shared" si="5"/>
        <v>0</v>
      </c>
      <c r="J40" s="127"/>
      <c r="K40" s="128">
        <f t="shared" si="6"/>
        <v>0</v>
      </c>
      <c r="O40" s="119"/>
      <c r="AZ40" s="129">
        <f t="shared" si="7"/>
        <v>0</v>
      </c>
      <c r="CZ40" s="81">
        <v>4</v>
      </c>
    </row>
    <row r="41" spans="1:104" ht="12.75">
      <c r="A41" s="120">
        <v>32</v>
      </c>
      <c r="B41" s="121" t="s">
        <v>1970</v>
      </c>
      <c r="C41" s="122" t="s">
        <v>3779</v>
      </c>
      <c r="D41" s="123" t="s">
        <v>1931</v>
      </c>
      <c r="E41" s="124">
        <v>3</v>
      </c>
      <c r="F41" s="125">
        <v>0</v>
      </c>
      <c r="G41" s="126">
        <f t="shared" si="4"/>
        <v>0</v>
      </c>
      <c r="H41" s="127">
        <v>0</v>
      </c>
      <c r="I41" s="128">
        <f t="shared" si="5"/>
        <v>0</v>
      </c>
      <c r="J41" s="127"/>
      <c r="K41" s="128">
        <f t="shared" si="6"/>
        <v>0</v>
      </c>
      <c r="O41" s="119"/>
      <c r="AZ41" s="129">
        <f t="shared" si="7"/>
        <v>0</v>
      </c>
      <c r="CZ41" s="81">
        <v>4</v>
      </c>
    </row>
    <row r="42" spans="1:104" ht="22.5">
      <c r="A42" s="120">
        <v>33</v>
      </c>
      <c r="B42" s="121" t="s">
        <v>1972</v>
      </c>
      <c r="C42" s="122" t="s">
        <v>3780</v>
      </c>
      <c r="D42" s="123" t="s">
        <v>1931</v>
      </c>
      <c r="E42" s="124">
        <v>1</v>
      </c>
      <c r="F42" s="125">
        <v>0</v>
      </c>
      <c r="G42" s="126">
        <f t="shared" si="4"/>
        <v>0</v>
      </c>
      <c r="H42" s="127">
        <v>0</v>
      </c>
      <c r="I42" s="128">
        <f t="shared" si="5"/>
        <v>0</v>
      </c>
      <c r="J42" s="127"/>
      <c r="K42" s="128">
        <f t="shared" si="6"/>
        <v>0</v>
      </c>
      <c r="O42" s="119"/>
      <c r="AZ42" s="129">
        <f t="shared" si="7"/>
        <v>0</v>
      </c>
      <c r="CZ42" s="81">
        <v>4</v>
      </c>
    </row>
    <row r="43" spans="1:104" ht="12.75">
      <c r="A43" s="120">
        <v>34</v>
      </c>
      <c r="B43" s="121" t="s">
        <v>1974</v>
      </c>
      <c r="C43" s="122" t="s">
        <v>3781</v>
      </c>
      <c r="D43" s="123" t="s">
        <v>1931</v>
      </c>
      <c r="E43" s="124">
        <v>1</v>
      </c>
      <c r="F43" s="125">
        <v>0</v>
      </c>
      <c r="G43" s="126">
        <f t="shared" si="4"/>
        <v>0</v>
      </c>
      <c r="H43" s="127">
        <v>0</v>
      </c>
      <c r="I43" s="128">
        <f t="shared" si="5"/>
        <v>0</v>
      </c>
      <c r="J43" s="127"/>
      <c r="K43" s="128">
        <f t="shared" si="6"/>
        <v>0</v>
      </c>
      <c r="O43" s="119"/>
      <c r="AZ43" s="129">
        <f t="shared" si="7"/>
        <v>0</v>
      </c>
      <c r="CZ43" s="81">
        <v>4</v>
      </c>
    </row>
    <row r="44" spans="1:104" ht="22.5">
      <c r="A44" s="120">
        <v>35</v>
      </c>
      <c r="B44" s="121" t="s">
        <v>1976</v>
      </c>
      <c r="C44" s="122" t="s">
        <v>3782</v>
      </c>
      <c r="D44" s="123" t="s">
        <v>1931</v>
      </c>
      <c r="E44" s="124">
        <v>2</v>
      </c>
      <c r="F44" s="125">
        <v>0</v>
      </c>
      <c r="G44" s="126">
        <f t="shared" si="4"/>
        <v>0</v>
      </c>
      <c r="H44" s="127">
        <v>0</v>
      </c>
      <c r="I44" s="128">
        <f t="shared" si="5"/>
        <v>0</v>
      </c>
      <c r="J44" s="127"/>
      <c r="K44" s="128">
        <f t="shared" si="6"/>
        <v>0</v>
      </c>
      <c r="O44" s="119"/>
      <c r="AZ44" s="129">
        <f t="shared" si="7"/>
        <v>0</v>
      </c>
      <c r="CZ44" s="81">
        <v>4</v>
      </c>
    </row>
    <row r="45" spans="1:104" ht="12.75">
      <c r="A45" s="120">
        <v>36</v>
      </c>
      <c r="B45" s="121" t="s">
        <v>1977</v>
      </c>
      <c r="C45" s="122" t="s">
        <v>3783</v>
      </c>
      <c r="D45" s="123" t="s">
        <v>2491</v>
      </c>
      <c r="E45" s="124">
        <v>1</v>
      </c>
      <c r="F45" s="125">
        <v>0</v>
      </c>
      <c r="G45" s="126">
        <f t="shared" si="4"/>
        <v>0</v>
      </c>
      <c r="H45" s="127">
        <v>0</v>
      </c>
      <c r="I45" s="128">
        <f t="shared" si="5"/>
        <v>0</v>
      </c>
      <c r="J45" s="127"/>
      <c r="K45" s="128">
        <f t="shared" si="6"/>
        <v>0</v>
      </c>
      <c r="O45" s="119"/>
      <c r="AZ45" s="129">
        <f t="shared" si="7"/>
        <v>0</v>
      </c>
      <c r="CZ45" s="81">
        <v>4</v>
      </c>
    </row>
    <row r="46" spans="1:104" ht="12.75">
      <c r="A46" s="120">
        <v>37</v>
      </c>
      <c r="B46" s="121" t="s">
        <v>1979</v>
      </c>
      <c r="C46" s="122" t="s">
        <v>3784</v>
      </c>
      <c r="D46" s="123" t="s">
        <v>1931</v>
      </c>
      <c r="E46" s="124">
        <v>3</v>
      </c>
      <c r="F46" s="125">
        <v>0</v>
      </c>
      <c r="G46" s="126">
        <f t="shared" si="4"/>
        <v>0</v>
      </c>
      <c r="H46" s="127">
        <v>0</v>
      </c>
      <c r="I46" s="128">
        <f t="shared" si="5"/>
        <v>0</v>
      </c>
      <c r="J46" s="127"/>
      <c r="K46" s="128">
        <f t="shared" si="6"/>
        <v>0</v>
      </c>
      <c r="O46" s="119"/>
      <c r="AZ46" s="129">
        <f t="shared" si="7"/>
        <v>0</v>
      </c>
      <c r="CZ46" s="81">
        <v>4</v>
      </c>
    </row>
    <row r="47" spans="1:104" ht="12.75">
      <c r="A47" s="120">
        <v>38</v>
      </c>
      <c r="B47" s="121" t="s">
        <v>2794</v>
      </c>
      <c r="C47" s="122" t="s">
        <v>2783</v>
      </c>
      <c r="D47" s="123" t="s">
        <v>1931</v>
      </c>
      <c r="E47" s="124">
        <v>8</v>
      </c>
      <c r="F47" s="125">
        <v>0</v>
      </c>
      <c r="G47" s="126">
        <f t="shared" si="4"/>
        <v>0</v>
      </c>
      <c r="H47" s="127">
        <v>0</v>
      </c>
      <c r="I47" s="128">
        <f t="shared" si="5"/>
        <v>0</v>
      </c>
      <c r="J47" s="127"/>
      <c r="K47" s="128">
        <f t="shared" si="6"/>
        <v>0</v>
      </c>
      <c r="O47" s="119"/>
      <c r="AZ47" s="129">
        <f t="shared" si="7"/>
        <v>0</v>
      </c>
      <c r="CZ47" s="81">
        <v>3</v>
      </c>
    </row>
    <row r="48" spans="1:104" ht="12.75">
      <c r="A48" s="120">
        <v>39</v>
      </c>
      <c r="B48" s="121" t="s">
        <v>2795</v>
      </c>
      <c r="C48" s="122" t="s">
        <v>3785</v>
      </c>
      <c r="D48" s="123" t="s">
        <v>1931</v>
      </c>
      <c r="E48" s="124">
        <v>5</v>
      </c>
      <c r="F48" s="125">
        <v>0</v>
      </c>
      <c r="G48" s="126">
        <f t="shared" si="4"/>
        <v>0</v>
      </c>
      <c r="H48" s="127">
        <v>0</v>
      </c>
      <c r="I48" s="128">
        <f t="shared" si="5"/>
        <v>0</v>
      </c>
      <c r="J48" s="127"/>
      <c r="K48" s="128">
        <f t="shared" si="6"/>
        <v>0</v>
      </c>
      <c r="O48" s="119"/>
      <c r="AZ48" s="129">
        <f t="shared" si="7"/>
        <v>0</v>
      </c>
      <c r="CZ48" s="81">
        <v>3</v>
      </c>
    </row>
    <row r="49" spans="1:104" ht="12.75">
      <c r="A49" s="120">
        <v>40</v>
      </c>
      <c r="B49" s="121" t="s">
        <v>2796</v>
      </c>
      <c r="C49" s="122" t="s">
        <v>2813</v>
      </c>
      <c r="D49" s="123" t="s">
        <v>1931</v>
      </c>
      <c r="E49" s="124">
        <v>8</v>
      </c>
      <c r="F49" s="125">
        <v>0</v>
      </c>
      <c r="G49" s="126">
        <f t="shared" si="4"/>
        <v>0</v>
      </c>
      <c r="H49" s="127">
        <v>0</v>
      </c>
      <c r="I49" s="128">
        <f t="shared" si="5"/>
        <v>0</v>
      </c>
      <c r="J49" s="127"/>
      <c r="K49" s="128">
        <f t="shared" si="6"/>
        <v>0</v>
      </c>
      <c r="O49" s="119"/>
      <c r="AZ49" s="129">
        <f t="shared" si="7"/>
        <v>0</v>
      </c>
      <c r="CZ49" s="81">
        <v>3</v>
      </c>
    </row>
    <row r="50" spans="1:104" ht="12.75">
      <c r="A50" s="120">
        <v>41</v>
      </c>
      <c r="B50" s="121" t="s">
        <v>2797</v>
      </c>
      <c r="C50" s="122" t="s">
        <v>3775</v>
      </c>
      <c r="D50" s="123" t="s">
        <v>1931</v>
      </c>
      <c r="E50" s="124">
        <v>1</v>
      </c>
      <c r="F50" s="125">
        <v>0</v>
      </c>
      <c r="G50" s="126">
        <f t="shared" si="4"/>
        <v>0</v>
      </c>
      <c r="H50" s="127">
        <v>0</v>
      </c>
      <c r="I50" s="128">
        <f t="shared" si="5"/>
        <v>0</v>
      </c>
      <c r="J50" s="127"/>
      <c r="K50" s="128">
        <f t="shared" si="6"/>
        <v>0</v>
      </c>
      <c r="O50" s="119"/>
      <c r="AZ50" s="129">
        <f t="shared" si="7"/>
        <v>0</v>
      </c>
      <c r="CZ50" s="81">
        <v>3</v>
      </c>
    </row>
    <row r="51" spans="1:104" ht="22.5">
      <c r="A51" s="120">
        <v>42</v>
      </c>
      <c r="B51" s="121" t="s">
        <v>2798</v>
      </c>
      <c r="C51" s="122" t="s">
        <v>3776</v>
      </c>
      <c r="D51" s="123" t="s">
        <v>1931</v>
      </c>
      <c r="E51" s="124">
        <v>4</v>
      </c>
      <c r="F51" s="125">
        <v>0</v>
      </c>
      <c r="G51" s="126">
        <f t="shared" si="4"/>
        <v>0</v>
      </c>
      <c r="H51" s="127">
        <v>0</v>
      </c>
      <c r="I51" s="128">
        <f t="shared" si="5"/>
        <v>0</v>
      </c>
      <c r="J51" s="127"/>
      <c r="K51" s="128">
        <f t="shared" si="6"/>
        <v>0</v>
      </c>
      <c r="O51" s="119"/>
      <c r="AZ51" s="129">
        <f t="shared" si="7"/>
        <v>0</v>
      </c>
      <c r="CZ51" s="81">
        <v>3</v>
      </c>
    </row>
    <row r="52" spans="1:104" ht="22.5">
      <c r="A52" s="120">
        <v>43</v>
      </c>
      <c r="B52" s="121" t="s">
        <v>2799</v>
      </c>
      <c r="C52" s="122" t="s">
        <v>3777</v>
      </c>
      <c r="D52" s="123" t="s">
        <v>1931</v>
      </c>
      <c r="E52" s="124">
        <v>1</v>
      </c>
      <c r="F52" s="125">
        <v>0</v>
      </c>
      <c r="G52" s="126">
        <f t="shared" si="4"/>
        <v>0</v>
      </c>
      <c r="H52" s="127">
        <v>0</v>
      </c>
      <c r="I52" s="128">
        <f t="shared" si="5"/>
        <v>0</v>
      </c>
      <c r="J52" s="127"/>
      <c r="K52" s="128">
        <f t="shared" si="6"/>
        <v>0</v>
      </c>
      <c r="O52" s="119"/>
      <c r="AZ52" s="129">
        <f t="shared" si="7"/>
        <v>0</v>
      </c>
      <c r="CZ52" s="81">
        <v>3</v>
      </c>
    </row>
    <row r="53" spans="1:104" ht="12.75">
      <c r="A53" s="120">
        <v>44</v>
      </c>
      <c r="B53" s="121" t="s">
        <v>2800</v>
      </c>
      <c r="C53" s="122" t="s">
        <v>3778</v>
      </c>
      <c r="D53" s="123" t="s">
        <v>1931</v>
      </c>
      <c r="E53" s="124">
        <v>1</v>
      </c>
      <c r="F53" s="125">
        <v>0</v>
      </c>
      <c r="G53" s="126">
        <f t="shared" si="4"/>
        <v>0</v>
      </c>
      <c r="H53" s="127">
        <v>0</v>
      </c>
      <c r="I53" s="128">
        <f t="shared" si="5"/>
        <v>0</v>
      </c>
      <c r="J53" s="127"/>
      <c r="K53" s="128">
        <f t="shared" si="6"/>
        <v>0</v>
      </c>
      <c r="O53" s="119"/>
      <c r="AZ53" s="129">
        <f t="shared" si="7"/>
        <v>0</v>
      </c>
      <c r="CZ53" s="81">
        <v>3</v>
      </c>
    </row>
    <row r="54" spans="1:104" ht="12.75">
      <c r="A54" s="120">
        <v>45</v>
      </c>
      <c r="B54" s="121" t="s">
        <v>2801</v>
      </c>
      <c r="C54" s="122" t="s">
        <v>3779</v>
      </c>
      <c r="D54" s="123" t="s">
        <v>1931</v>
      </c>
      <c r="E54" s="124">
        <v>3</v>
      </c>
      <c r="F54" s="125">
        <v>0</v>
      </c>
      <c r="G54" s="126">
        <f t="shared" si="4"/>
        <v>0</v>
      </c>
      <c r="H54" s="127">
        <v>0</v>
      </c>
      <c r="I54" s="128">
        <f t="shared" si="5"/>
        <v>0</v>
      </c>
      <c r="J54" s="127"/>
      <c r="K54" s="128">
        <f t="shared" si="6"/>
        <v>0</v>
      </c>
      <c r="O54" s="119"/>
      <c r="AZ54" s="129">
        <f t="shared" si="7"/>
        <v>0</v>
      </c>
      <c r="CZ54" s="81">
        <v>3</v>
      </c>
    </row>
    <row r="55" spans="1:104" ht="22.5">
      <c r="A55" s="120">
        <v>46</v>
      </c>
      <c r="B55" s="121" t="s">
        <v>2802</v>
      </c>
      <c r="C55" s="122" t="s">
        <v>3780</v>
      </c>
      <c r="D55" s="123" t="s">
        <v>1931</v>
      </c>
      <c r="E55" s="124">
        <v>1</v>
      </c>
      <c r="F55" s="125">
        <v>0</v>
      </c>
      <c r="G55" s="126">
        <f t="shared" si="4"/>
        <v>0</v>
      </c>
      <c r="H55" s="127">
        <v>0</v>
      </c>
      <c r="I55" s="128">
        <f t="shared" si="5"/>
        <v>0</v>
      </c>
      <c r="J55" s="127"/>
      <c r="K55" s="128">
        <f t="shared" si="6"/>
        <v>0</v>
      </c>
      <c r="O55" s="119"/>
      <c r="AZ55" s="129">
        <f t="shared" si="7"/>
        <v>0</v>
      </c>
      <c r="CZ55" s="81">
        <v>3</v>
      </c>
    </row>
    <row r="56" spans="1:104" ht="12.75">
      <c r="A56" s="120">
        <v>47</v>
      </c>
      <c r="B56" s="121" t="s">
        <v>2803</v>
      </c>
      <c r="C56" s="122" t="s">
        <v>3781</v>
      </c>
      <c r="D56" s="123" t="s">
        <v>1931</v>
      </c>
      <c r="E56" s="124">
        <v>1</v>
      </c>
      <c r="F56" s="125">
        <v>0</v>
      </c>
      <c r="G56" s="126">
        <f t="shared" si="4"/>
        <v>0</v>
      </c>
      <c r="H56" s="127">
        <v>0</v>
      </c>
      <c r="I56" s="128">
        <f t="shared" si="5"/>
        <v>0</v>
      </c>
      <c r="J56" s="127"/>
      <c r="K56" s="128">
        <f t="shared" si="6"/>
        <v>0</v>
      </c>
      <c r="O56" s="119"/>
      <c r="AZ56" s="129">
        <f t="shared" si="7"/>
        <v>0</v>
      </c>
      <c r="CZ56" s="81">
        <v>3</v>
      </c>
    </row>
    <row r="57" spans="1:104" ht="12.75">
      <c r="A57" s="120">
        <v>48</v>
      </c>
      <c r="B57" s="121" t="s">
        <v>2806</v>
      </c>
      <c r="C57" s="122" t="s">
        <v>3783</v>
      </c>
      <c r="D57" s="123" t="s">
        <v>2491</v>
      </c>
      <c r="E57" s="124">
        <v>1</v>
      </c>
      <c r="F57" s="125">
        <v>0</v>
      </c>
      <c r="G57" s="126">
        <f t="shared" si="4"/>
        <v>0</v>
      </c>
      <c r="H57" s="127">
        <v>0</v>
      </c>
      <c r="I57" s="128">
        <f t="shared" si="5"/>
        <v>0</v>
      </c>
      <c r="J57" s="127"/>
      <c r="K57" s="128">
        <f t="shared" si="6"/>
        <v>0</v>
      </c>
      <c r="O57" s="119"/>
      <c r="AZ57" s="129">
        <f t="shared" si="7"/>
        <v>0</v>
      </c>
      <c r="CZ57" s="81">
        <v>3</v>
      </c>
    </row>
    <row r="58" spans="1:104" ht="12.75">
      <c r="A58" s="120">
        <v>49</v>
      </c>
      <c r="B58" s="121" t="s">
        <v>2807</v>
      </c>
      <c r="C58" s="122" t="s">
        <v>3784</v>
      </c>
      <c r="D58" s="123" t="s">
        <v>1931</v>
      </c>
      <c r="E58" s="124">
        <v>3</v>
      </c>
      <c r="F58" s="125">
        <v>0</v>
      </c>
      <c r="G58" s="126">
        <f t="shared" si="4"/>
        <v>0</v>
      </c>
      <c r="H58" s="127">
        <v>0</v>
      </c>
      <c r="I58" s="128">
        <f t="shared" si="5"/>
        <v>0</v>
      </c>
      <c r="J58" s="127"/>
      <c r="K58" s="128">
        <f t="shared" si="6"/>
        <v>0</v>
      </c>
      <c r="O58" s="119"/>
      <c r="AZ58" s="129">
        <f t="shared" si="7"/>
        <v>0</v>
      </c>
      <c r="CZ58" s="81">
        <v>3</v>
      </c>
    </row>
    <row r="59" spans="1:104" ht="12.75">
      <c r="A59" s="120">
        <v>50</v>
      </c>
      <c r="B59" s="121" t="s">
        <v>2843</v>
      </c>
      <c r="C59" s="122" t="s">
        <v>3786</v>
      </c>
      <c r="D59" s="123" t="s">
        <v>1931</v>
      </c>
      <c r="E59" s="124">
        <v>3</v>
      </c>
      <c r="F59" s="125">
        <v>0</v>
      </c>
      <c r="G59" s="126">
        <f t="shared" si="4"/>
        <v>0</v>
      </c>
      <c r="H59" s="127">
        <v>0</v>
      </c>
      <c r="I59" s="128">
        <f t="shared" si="5"/>
        <v>0</v>
      </c>
      <c r="J59" s="127"/>
      <c r="K59" s="128">
        <f t="shared" si="6"/>
        <v>0</v>
      </c>
      <c r="O59" s="119"/>
      <c r="AZ59" s="129">
        <f t="shared" si="7"/>
        <v>0</v>
      </c>
      <c r="CZ59" s="81">
        <v>3</v>
      </c>
    </row>
    <row r="60" spans="1:104" ht="12.75">
      <c r="A60" s="120">
        <v>51</v>
      </c>
      <c r="B60" s="121" t="s">
        <v>2844</v>
      </c>
      <c r="C60" s="122" t="s">
        <v>3786</v>
      </c>
      <c r="D60" s="123" t="s">
        <v>1931</v>
      </c>
      <c r="E60" s="124">
        <v>5</v>
      </c>
      <c r="F60" s="125">
        <v>0</v>
      </c>
      <c r="G60" s="126">
        <f t="shared" si="4"/>
        <v>0</v>
      </c>
      <c r="H60" s="127">
        <v>0</v>
      </c>
      <c r="I60" s="128">
        <f t="shared" si="5"/>
        <v>0</v>
      </c>
      <c r="J60" s="127"/>
      <c r="K60" s="128">
        <f t="shared" si="6"/>
        <v>0</v>
      </c>
      <c r="O60" s="119"/>
      <c r="AZ60" s="129">
        <f t="shared" si="7"/>
        <v>0</v>
      </c>
      <c r="CZ60" s="81">
        <v>3</v>
      </c>
    </row>
    <row r="61" spans="1:104" ht="12.75">
      <c r="A61" s="120">
        <v>52</v>
      </c>
      <c r="B61" s="121" t="s">
        <v>2845</v>
      </c>
      <c r="C61" s="122" t="s">
        <v>3786</v>
      </c>
      <c r="D61" s="123" t="s">
        <v>1931</v>
      </c>
      <c r="E61" s="124">
        <v>2</v>
      </c>
      <c r="F61" s="125">
        <v>0</v>
      </c>
      <c r="G61" s="126">
        <f t="shared" si="4"/>
        <v>0</v>
      </c>
      <c r="H61" s="127">
        <v>0</v>
      </c>
      <c r="I61" s="128">
        <f t="shared" si="5"/>
        <v>0</v>
      </c>
      <c r="J61" s="127"/>
      <c r="K61" s="128">
        <f t="shared" si="6"/>
        <v>0</v>
      </c>
      <c r="O61" s="119"/>
      <c r="AZ61" s="129">
        <f t="shared" si="7"/>
        <v>0</v>
      </c>
      <c r="CZ61" s="81">
        <v>3</v>
      </c>
    </row>
    <row r="62" spans="1:58" ht="12.75">
      <c r="A62" s="140" t="s">
        <v>51</v>
      </c>
      <c r="B62" s="141" t="s">
        <v>3773</v>
      </c>
      <c r="C62" s="142" t="s">
        <v>3774</v>
      </c>
      <c r="D62" s="143"/>
      <c r="E62" s="144"/>
      <c r="F62" s="144"/>
      <c r="G62" s="145">
        <f>SUM(G36:G61)</f>
        <v>0</v>
      </c>
      <c r="H62" s="146"/>
      <c r="I62" s="145">
        <f>SUM(I36:I61)</f>
        <v>0</v>
      </c>
      <c r="J62" s="147"/>
      <c r="K62" s="145">
        <f>SUM(K36:K61)</f>
        <v>0</v>
      </c>
      <c r="O62" s="119"/>
      <c r="X62" s="129">
        <f>K62</f>
        <v>0</v>
      </c>
      <c r="Y62" s="129">
        <f>I62</f>
        <v>0</v>
      </c>
      <c r="Z62" s="129">
        <f>G62</f>
        <v>0</v>
      </c>
      <c r="BA62" s="148"/>
      <c r="BB62" s="148"/>
      <c r="BC62" s="148"/>
      <c r="BD62" s="148"/>
      <c r="BE62" s="148"/>
      <c r="BF62" s="148"/>
    </row>
    <row r="63" spans="1:58" ht="12.75">
      <c r="A63" s="149" t="s">
        <v>29</v>
      </c>
      <c r="B63" s="150" t="s">
        <v>52</v>
      </c>
      <c r="C63" s="151"/>
      <c r="D63" s="152"/>
      <c r="E63" s="153"/>
      <c r="F63" s="153"/>
      <c r="G63" s="154">
        <f>SUM(Z7:Z63)</f>
        <v>0</v>
      </c>
      <c r="H63" s="155"/>
      <c r="I63" s="154">
        <f>SUM(Y7:Y63)</f>
        <v>0</v>
      </c>
      <c r="J63" s="155"/>
      <c r="K63" s="154">
        <f>SUM(X7:X63)</f>
        <v>0</v>
      </c>
      <c r="O63" s="119"/>
      <c r="BA63" s="148"/>
      <c r="BB63" s="148"/>
      <c r="BC63" s="148"/>
      <c r="BD63" s="148"/>
      <c r="BE63" s="148"/>
      <c r="BF63" s="148"/>
    </row>
    <row r="64" ht="12.75">
      <c r="E64" s="81"/>
    </row>
    <row r="65" spans="1:5" ht="12.75">
      <c r="A65" s="156" t="s">
        <v>31</v>
      </c>
      <c r="E65" s="81"/>
    </row>
    <row r="66" spans="1:7" ht="117.75" customHeight="1">
      <c r="A66" s="196"/>
      <c r="B66" s="197"/>
      <c r="C66" s="197"/>
      <c r="D66" s="197"/>
      <c r="E66" s="197"/>
      <c r="F66" s="197"/>
      <c r="G66" s="198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spans="1:7" ht="12.75">
      <c r="A87" s="138"/>
      <c r="B87" s="138"/>
      <c r="C87" s="138"/>
      <c r="D87" s="138"/>
      <c r="E87" s="138"/>
      <c r="F87" s="138"/>
      <c r="G87" s="138"/>
    </row>
    <row r="88" spans="1:7" ht="12.75">
      <c r="A88" s="138"/>
      <c r="B88" s="138"/>
      <c r="C88" s="138"/>
      <c r="D88" s="138"/>
      <c r="E88" s="138"/>
      <c r="F88" s="138"/>
      <c r="G88" s="138"/>
    </row>
    <row r="89" spans="1:7" ht="12.75">
      <c r="A89" s="138"/>
      <c r="B89" s="138"/>
      <c r="C89" s="138"/>
      <c r="D89" s="138"/>
      <c r="E89" s="138"/>
      <c r="F89" s="138"/>
      <c r="G89" s="138"/>
    </row>
    <row r="90" spans="1:7" ht="12.75">
      <c r="A90" s="138"/>
      <c r="B90" s="138"/>
      <c r="C90" s="138"/>
      <c r="D90" s="138"/>
      <c r="E90" s="138"/>
      <c r="F90" s="138"/>
      <c r="G90" s="138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spans="1:2" ht="12.75">
      <c r="A122" s="157"/>
      <c r="B122" s="157"/>
    </row>
    <row r="123" spans="1:7" ht="12.75">
      <c r="A123" s="138"/>
      <c r="B123" s="138"/>
      <c r="C123" s="158"/>
      <c r="D123" s="158"/>
      <c r="E123" s="159"/>
      <c r="F123" s="158"/>
      <c r="G123" s="160"/>
    </row>
    <row r="124" spans="1:7" ht="12.75">
      <c r="A124" s="161"/>
      <c r="B124" s="161"/>
      <c r="C124" s="138"/>
      <c r="D124" s="138"/>
      <c r="E124" s="162"/>
      <c r="F124" s="138"/>
      <c r="G124" s="138"/>
    </row>
    <row r="125" spans="1:7" ht="12.75">
      <c r="A125" s="138"/>
      <c r="B125" s="138"/>
      <c r="C125" s="138"/>
      <c r="D125" s="138"/>
      <c r="E125" s="162"/>
      <c r="F125" s="138"/>
      <c r="G125" s="138"/>
    </row>
    <row r="126" spans="1:7" ht="12.75">
      <c r="A126" s="138"/>
      <c r="B126" s="138"/>
      <c r="C126" s="138"/>
      <c r="D126" s="138"/>
      <c r="E126" s="162"/>
      <c r="F126" s="138"/>
      <c r="G126" s="138"/>
    </row>
    <row r="127" spans="1:7" ht="12.75">
      <c r="A127" s="138"/>
      <c r="B127" s="138"/>
      <c r="C127" s="138"/>
      <c r="D127" s="138"/>
      <c r="E127" s="162"/>
      <c r="F127" s="138"/>
      <c r="G127" s="138"/>
    </row>
    <row r="128" spans="1:7" ht="12.75">
      <c r="A128" s="138"/>
      <c r="B128" s="138"/>
      <c r="C128" s="138"/>
      <c r="D128" s="138"/>
      <c r="E128" s="162"/>
      <c r="F128" s="138"/>
      <c r="G128" s="138"/>
    </row>
    <row r="129" spans="1:7" ht="12.75">
      <c r="A129" s="138"/>
      <c r="B129" s="138"/>
      <c r="C129" s="138"/>
      <c r="D129" s="138"/>
      <c r="E129" s="162"/>
      <c r="F129" s="138"/>
      <c r="G129" s="138"/>
    </row>
    <row r="130" spans="1:7" ht="12.75">
      <c r="A130" s="138"/>
      <c r="B130" s="138"/>
      <c r="C130" s="138"/>
      <c r="D130" s="138"/>
      <c r="E130" s="162"/>
      <c r="F130" s="138"/>
      <c r="G130" s="138"/>
    </row>
    <row r="131" spans="1:7" ht="12.75">
      <c r="A131" s="138"/>
      <c r="B131" s="138"/>
      <c r="C131" s="138"/>
      <c r="D131" s="138"/>
      <c r="E131" s="162"/>
      <c r="F131" s="138"/>
      <c r="G131" s="138"/>
    </row>
    <row r="132" spans="1:7" ht="12.75">
      <c r="A132" s="138"/>
      <c r="B132" s="138"/>
      <c r="C132" s="138"/>
      <c r="D132" s="138"/>
      <c r="E132" s="162"/>
      <c r="F132" s="138"/>
      <c r="G132" s="138"/>
    </row>
    <row r="133" spans="1:7" ht="12.75">
      <c r="A133" s="138"/>
      <c r="B133" s="138"/>
      <c r="C133" s="138"/>
      <c r="D133" s="138"/>
      <c r="E133" s="162"/>
      <c r="F133" s="138"/>
      <c r="G133" s="138"/>
    </row>
    <row r="134" spans="1:7" ht="12.75">
      <c r="A134" s="138"/>
      <c r="B134" s="138"/>
      <c r="C134" s="138"/>
      <c r="D134" s="138"/>
      <c r="E134" s="162"/>
      <c r="F134" s="138"/>
      <c r="G134" s="138"/>
    </row>
    <row r="135" spans="1:7" ht="12.75">
      <c r="A135" s="138"/>
      <c r="B135" s="138"/>
      <c r="C135" s="138"/>
      <c r="D135" s="138"/>
      <c r="E135" s="162"/>
      <c r="F135" s="138"/>
      <c r="G135" s="138"/>
    </row>
    <row r="136" spans="1:7" ht="12.75">
      <c r="A136" s="138"/>
      <c r="B136" s="138"/>
      <c r="C136" s="138"/>
      <c r="D136" s="138"/>
      <c r="E136" s="162"/>
      <c r="F136" s="138"/>
      <c r="G136" s="138"/>
    </row>
  </sheetData>
  <sheetProtection password="C7B2" sheet="1"/>
  <mergeCells count="2">
    <mergeCell ref="A1:G1"/>
    <mergeCell ref="A66:G66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1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3804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3805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3788</v>
      </c>
      <c r="C8" s="122" t="s">
        <v>3789</v>
      </c>
      <c r="D8" s="123" t="s">
        <v>82</v>
      </c>
      <c r="E8" s="124">
        <v>3.14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AZ8" s="129">
        <f>G8</f>
        <v>0</v>
      </c>
      <c r="CZ8" s="81">
        <v>1</v>
      </c>
    </row>
    <row r="9" spans="1:104" ht="12.75">
      <c r="A9" s="120">
        <v>2</v>
      </c>
      <c r="B9" s="121" t="s">
        <v>3790</v>
      </c>
      <c r="C9" s="122" t="s">
        <v>3791</v>
      </c>
      <c r="D9" s="123" t="s">
        <v>82</v>
      </c>
      <c r="E9" s="124">
        <v>3.14</v>
      </c>
      <c r="F9" s="125">
        <v>0</v>
      </c>
      <c r="G9" s="126">
        <f>E9*F9</f>
        <v>0</v>
      </c>
      <c r="H9" s="127">
        <v>0</v>
      </c>
      <c r="I9" s="128">
        <f>E9*H9</f>
        <v>0</v>
      </c>
      <c r="J9" s="127">
        <v>0</v>
      </c>
      <c r="K9" s="128">
        <f>E9*J9</f>
        <v>0</v>
      </c>
      <c r="O9" s="119"/>
      <c r="AZ9" s="129">
        <f>G9</f>
        <v>0</v>
      </c>
      <c r="CZ9" s="81">
        <v>1</v>
      </c>
    </row>
    <row r="10" spans="1:104" ht="12.75">
      <c r="A10" s="120">
        <v>3</v>
      </c>
      <c r="B10" s="121" t="s">
        <v>3792</v>
      </c>
      <c r="C10" s="122" t="s">
        <v>3793</v>
      </c>
      <c r="D10" s="123" t="s">
        <v>82</v>
      </c>
      <c r="E10" s="124">
        <v>3.14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/>
      <c r="K10" s="128">
        <f>E10*J10</f>
        <v>0</v>
      </c>
      <c r="O10" s="119"/>
      <c r="AZ10" s="129">
        <f>G10</f>
        <v>0</v>
      </c>
      <c r="CZ10" s="81">
        <v>1</v>
      </c>
    </row>
    <row r="11" spans="1:58" ht="12.75">
      <c r="A11" s="140" t="s">
        <v>51</v>
      </c>
      <c r="B11" s="141" t="s">
        <v>47</v>
      </c>
      <c r="C11" s="142" t="s">
        <v>48</v>
      </c>
      <c r="D11" s="143"/>
      <c r="E11" s="144"/>
      <c r="F11" s="144"/>
      <c r="G11" s="145">
        <f>SUM(G7:G10)</f>
        <v>0</v>
      </c>
      <c r="H11" s="146"/>
      <c r="I11" s="145">
        <f>SUM(I7:I10)</f>
        <v>0</v>
      </c>
      <c r="J11" s="147"/>
      <c r="K11" s="145">
        <f>SUM(K7:K10)</f>
        <v>0</v>
      </c>
      <c r="O11" s="119"/>
      <c r="X11" s="129">
        <f>K11</f>
        <v>0</v>
      </c>
      <c r="Y11" s="129">
        <f>I11</f>
        <v>0</v>
      </c>
      <c r="Z11" s="129">
        <f>G11</f>
        <v>0</v>
      </c>
      <c r="BA11" s="148"/>
      <c r="BB11" s="148"/>
      <c r="BC11" s="148"/>
      <c r="BD11" s="148"/>
      <c r="BE11" s="148"/>
      <c r="BF11" s="148"/>
    </row>
    <row r="12" spans="1:15" ht="14.25" customHeight="1">
      <c r="A12" s="109" t="s">
        <v>46</v>
      </c>
      <c r="B12" s="110" t="s">
        <v>3708</v>
      </c>
      <c r="C12" s="111" t="s">
        <v>3709</v>
      </c>
      <c r="D12" s="112"/>
      <c r="E12" s="113"/>
      <c r="F12" s="113"/>
      <c r="G12" s="114"/>
      <c r="H12" s="115"/>
      <c r="I12" s="116"/>
      <c r="J12" s="117"/>
      <c r="K12" s="118"/>
      <c r="O12" s="119"/>
    </row>
    <row r="13" spans="1:104" ht="33.75">
      <c r="A13" s="120">
        <v>4</v>
      </c>
      <c r="B13" s="121" t="s">
        <v>3794</v>
      </c>
      <c r="C13" s="122" t="s">
        <v>3795</v>
      </c>
      <c r="D13" s="123" t="s">
        <v>185</v>
      </c>
      <c r="E13" s="124">
        <v>4</v>
      </c>
      <c r="F13" s="125">
        <v>0</v>
      </c>
      <c r="G13" s="126">
        <f>E13*F13</f>
        <v>0</v>
      </c>
      <c r="H13" s="127">
        <v>0.537330000000111</v>
      </c>
      <c r="I13" s="128">
        <f>E13*H13</f>
        <v>2.149320000000444</v>
      </c>
      <c r="J13" s="127">
        <v>0</v>
      </c>
      <c r="K13" s="128">
        <f>E13*J13</f>
        <v>0</v>
      </c>
      <c r="O13" s="119"/>
      <c r="AZ13" s="129">
        <f>G13</f>
        <v>0</v>
      </c>
      <c r="CZ13" s="81">
        <v>1</v>
      </c>
    </row>
    <row r="14" spans="1:104" ht="22.5">
      <c r="A14" s="120">
        <v>5</v>
      </c>
      <c r="B14" s="121" t="s">
        <v>3796</v>
      </c>
      <c r="C14" s="122" t="s">
        <v>3797</v>
      </c>
      <c r="D14" s="123" t="s">
        <v>194</v>
      </c>
      <c r="E14" s="124">
        <v>4</v>
      </c>
      <c r="F14" s="125">
        <v>0</v>
      </c>
      <c r="G14" s="126">
        <f>E14*F14</f>
        <v>0</v>
      </c>
      <c r="H14" s="127">
        <v>0.739999999999782</v>
      </c>
      <c r="I14" s="128">
        <f>E14*H14</f>
        <v>2.959999999999128</v>
      </c>
      <c r="J14" s="127"/>
      <c r="K14" s="128">
        <f>E14*J14</f>
        <v>0</v>
      </c>
      <c r="O14" s="119"/>
      <c r="AZ14" s="129">
        <f>G14</f>
        <v>0</v>
      </c>
      <c r="CZ14" s="81">
        <v>1</v>
      </c>
    </row>
    <row r="15" spans="1:104" ht="12.75">
      <c r="A15" s="120">
        <v>6</v>
      </c>
      <c r="B15" s="121" t="s">
        <v>3798</v>
      </c>
      <c r="C15" s="122" t="s">
        <v>3799</v>
      </c>
      <c r="D15" s="123" t="s">
        <v>194</v>
      </c>
      <c r="E15" s="124">
        <v>1</v>
      </c>
      <c r="F15" s="125">
        <v>0</v>
      </c>
      <c r="G15" s="126">
        <f>E15*F15</f>
        <v>0</v>
      </c>
      <c r="H15" s="127">
        <v>0.238000000000056</v>
      </c>
      <c r="I15" s="128">
        <f>E15*H15</f>
        <v>0.238000000000056</v>
      </c>
      <c r="J15" s="127"/>
      <c r="K15" s="128">
        <f>E15*J15</f>
        <v>0</v>
      </c>
      <c r="O15" s="119"/>
      <c r="AZ15" s="129">
        <f>G15</f>
        <v>0</v>
      </c>
      <c r="CZ15" s="81">
        <v>1</v>
      </c>
    </row>
    <row r="16" spans="1:104" ht="12.75">
      <c r="A16" s="120">
        <v>7</v>
      </c>
      <c r="B16" s="121" t="s">
        <v>3800</v>
      </c>
      <c r="C16" s="122" t="s">
        <v>3801</v>
      </c>
      <c r="D16" s="123" t="s">
        <v>3519</v>
      </c>
      <c r="E16" s="124">
        <v>0.589</v>
      </c>
      <c r="F16" s="125">
        <v>0</v>
      </c>
      <c r="G16" s="126">
        <f>E16*F16</f>
        <v>0</v>
      </c>
      <c r="H16" s="127">
        <v>1</v>
      </c>
      <c r="I16" s="128">
        <f>E16*H16</f>
        <v>0.589</v>
      </c>
      <c r="J16" s="127"/>
      <c r="K16" s="128">
        <f>E16*J16</f>
        <v>0</v>
      </c>
      <c r="O16" s="119"/>
      <c r="AZ16" s="129">
        <f>G16</f>
        <v>0</v>
      </c>
      <c r="CZ16" s="81">
        <v>1</v>
      </c>
    </row>
    <row r="17" spans="1:58" ht="12.75">
      <c r="A17" s="140" t="s">
        <v>51</v>
      </c>
      <c r="B17" s="141" t="s">
        <v>3708</v>
      </c>
      <c r="C17" s="142" t="s">
        <v>3709</v>
      </c>
      <c r="D17" s="143"/>
      <c r="E17" s="144"/>
      <c r="F17" s="144"/>
      <c r="G17" s="145">
        <f>SUM(G12:G16)</f>
        <v>0</v>
      </c>
      <c r="H17" s="146"/>
      <c r="I17" s="145">
        <f>SUM(I12:I16)</f>
        <v>5.936319999999629</v>
      </c>
      <c r="J17" s="147"/>
      <c r="K17" s="145">
        <f>SUM(K12:K16)</f>
        <v>0</v>
      </c>
      <c r="O17" s="119"/>
      <c r="X17" s="129">
        <f>K17</f>
        <v>0</v>
      </c>
      <c r="Y17" s="129">
        <f>I17</f>
        <v>5.936319999999629</v>
      </c>
      <c r="Z17" s="129">
        <f>G17</f>
        <v>0</v>
      </c>
      <c r="BA17" s="148"/>
      <c r="BB17" s="148"/>
      <c r="BC17" s="148"/>
      <c r="BD17" s="148"/>
      <c r="BE17" s="148"/>
      <c r="BF17" s="148"/>
    </row>
    <row r="18" spans="1:58" ht="12.75">
      <c r="A18" s="149" t="s">
        <v>29</v>
      </c>
      <c r="B18" s="150" t="s">
        <v>52</v>
      </c>
      <c r="C18" s="151"/>
      <c r="D18" s="152"/>
      <c r="E18" s="153"/>
      <c r="F18" s="153"/>
      <c r="G18" s="154">
        <f>SUM(Z7:Z18)</f>
        <v>0</v>
      </c>
      <c r="H18" s="155"/>
      <c r="I18" s="154">
        <f>SUM(Y7:Y18)</f>
        <v>5.936319999999629</v>
      </c>
      <c r="J18" s="155"/>
      <c r="K18" s="154">
        <f>SUM(X7:X18)</f>
        <v>0</v>
      </c>
      <c r="O18" s="119"/>
      <c r="BA18" s="148"/>
      <c r="BB18" s="148"/>
      <c r="BC18" s="148"/>
      <c r="BD18" s="148"/>
      <c r="BE18" s="148"/>
      <c r="BF18" s="148"/>
    </row>
    <row r="19" ht="12.75">
      <c r="E19" s="81"/>
    </row>
    <row r="20" spans="1:5" ht="12.75">
      <c r="A20" s="156" t="s">
        <v>31</v>
      </c>
      <c r="E20" s="81"/>
    </row>
    <row r="21" spans="1:7" ht="117.75" customHeight="1">
      <c r="A21" s="196"/>
      <c r="B21" s="197"/>
      <c r="C21" s="197"/>
      <c r="D21" s="197"/>
      <c r="E21" s="197"/>
      <c r="F21" s="197"/>
      <c r="G21" s="198"/>
    </row>
    <row r="22" ht="12.75">
      <c r="E22" s="81"/>
    </row>
    <row r="23" ht="12.75">
      <c r="E23" s="81"/>
    </row>
    <row r="24" ht="12.75">
      <c r="E24" s="81"/>
    </row>
    <row r="25" ht="12.75">
      <c r="E25" s="81"/>
    </row>
    <row r="26" ht="12.75">
      <c r="E26" s="81"/>
    </row>
    <row r="27" ht="12.75">
      <c r="E27" s="81"/>
    </row>
    <row r="28" ht="12.75">
      <c r="E28" s="81"/>
    </row>
    <row r="29" ht="12.75">
      <c r="E29" s="81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spans="1:7" ht="12.75">
      <c r="A42" s="138"/>
      <c r="B42" s="138"/>
      <c r="C42" s="138"/>
      <c r="D42" s="138"/>
      <c r="E42" s="138"/>
      <c r="F42" s="138"/>
      <c r="G42" s="138"/>
    </row>
    <row r="43" spans="1:7" ht="12.75">
      <c r="A43" s="138"/>
      <c r="B43" s="138"/>
      <c r="C43" s="138"/>
      <c r="D43" s="138"/>
      <c r="E43" s="138"/>
      <c r="F43" s="138"/>
      <c r="G43" s="138"/>
    </row>
    <row r="44" spans="1:7" ht="12.75">
      <c r="A44" s="138"/>
      <c r="B44" s="138"/>
      <c r="C44" s="138"/>
      <c r="D44" s="138"/>
      <c r="E44" s="138"/>
      <c r="F44" s="138"/>
      <c r="G44" s="138"/>
    </row>
    <row r="45" spans="1:7" ht="12.75">
      <c r="A45" s="138"/>
      <c r="B45" s="138"/>
      <c r="C45" s="138"/>
      <c r="D45" s="138"/>
      <c r="E45" s="138"/>
      <c r="F45" s="138"/>
      <c r="G45" s="138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spans="1:2" ht="12.75">
      <c r="A77" s="157"/>
      <c r="B77" s="157"/>
    </row>
    <row r="78" spans="1:7" ht="12.75">
      <c r="A78" s="138"/>
      <c r="B78" s="138"/>
      <c r="C78" s="158"/>
      <c r="D78" s="158"/>
      <c r="E78" s="159"/>
      <c r="F78" s="158"/>
      <c r="G78" s="160"/>
    </row>
    <row r="79" spans="1:7" ht="12.75">
      <c r="A79" s="161"/>
      <c r="B79" s="161"/>
      <c r="C79" s="138"/>
      <c r="D79" s="138"/>
      <c r="E79" s="162"/>
      <c r="F79" s="138"/>
      <c r="G79" s="138"/>
    </row>
    <row r="80" spans="1:7" ht="12.75">
      <c r="A80" s="138"/>
      <c r="B80" s="138"/>
      <c r="C80" s="138"/>
      <c r="D80" s="138"/>
      <c r="E80" s="162"/>
      <c r="F80" s="138"/>
      <c r="G80" s="138"/>
    </row>
    <row r="81" spans="1:7" ht="12.75">
      <c r="A81" s="138"/>
      <c r="B81" s="138"/>
      <c r="C81" s="138"/>
      <c r="D81" s="138"/>
      <c r="E81" s="162"/>
      <c r="F81" s="138"/>
      <c r="G81" s="138"/>
    </row>
    <row r="82" spans="1:7" ht="12.75">
      <c r="A82" s="138"/>
      <c r="B82" s="138"/>
      <c r="C82" s="138"/>
      <c r="D82" s="138"/>
      <c r="E82" s="162"/>
      <c r="F82" s="138"/>
      <c r="G82" s="138"/>
    </row>
    <row r="83" spans="1:7" ht="12.75">
      <c r="A83" s="138"/>
      <c r="B83" s="138"/>
      <c r="C83" s="138"/>
      <c r="D83" s="138"/>
      <c r="E83" s="162"/>
      <c r="F83" s="138"/>
      <c r="G83" s="138"/>
    </row>
    <row r="84" spans="1:7" ht="12.75">
      <c r="A84" s="138"/>
      <c r="B84" s="138"/>
      <c r="C84" s="138"/>
      <c r="D84" s="138"/>
      <c r="E84" s="162"/>
      <c r="F84" s="138"/>
      <c r="G84" s="138"/>
    </row>
    <row r="85" spans="1:7" ht="12.75">
      <c r="A85" s="138"/>
      <c r="B85" s="138"/>
      <c r="C85" s="138"/>
      <c r="D85" s="138"/>
      <c r="E85" s="162"/>
      <c r="F85" s="138"/>
      <c r="G85" s="138"/>
    </row>
    <row r="86" spans="1:7" ht="12.75">
      <c r="A86" s="138"/>
      <c r="B86" s="138"/>
      <c r="C86" s="138"/>
      <c r="D86" s="138"/>
      <c r="E86" s="162"/>
      <c r="F86" s="138"/>
      <c r="G86" s="138"/>
    </row>
    <row r="87" spans="1:7" ht="12.75">
      <c r="A87" s="138"/>
      <c r="B87" s="138"/>
      <c r="C87" s="138"/>
      <c r="D87" s="138"/>
      <c r="E87" s="162"/>
      <c r="F87" s="138"/>
      <c r="G87" s="138"/>
    </row>
    <row r="88" spans="1:7" ht="12.75">
      <c r="A88" s="138"/>
      <c r="B88" s="138"/>
      <c r="C88" s="138"/>
      <c r="D88" s="138"/>
      <c r="E88" s="162"/>
      <c r="F88" s="138"/>
      <c r="G88" s="138"/>
    </row>
    <row r="89" spans="1:7" ht="12.75">
      <c r="A89" s="138"/>
      <c r="B89" s="138"/>
      <c r="C89" s="138"/>
      <c r="D89" s="138"/>
      <c r="E89" s="162"/>
      <c r="F89" s="138"/>
      <c r="G89" s="138"/>
    </row>
    <row r="90" spans="1:7" ht="12.75">
      <c r="A90" s="138"/>
      <c r="B90" s="138"/>
      <c r="C90" s="138"/>
      <c r="D90" s="138"/>
      <c r="E90" s="162"/>
      <c r="F90" s="138"/>
      <c r="G90" s="138"/>
    </row>
    <row r="91" spans="1:7" ht="12.75">
      <c r="A91" s="138"/>
      <c r="B91" s="138"/>
      <c r="C91" s="138"/>
      <c r="D91" s="138"/>
      <c r="E91" s="162"/>
      <c r="F91" s="138"/>
      <c r="G91" s="138"/>
    </row>
  </sheetData>
  <sheetProtection password="C7B2" sheet="1"/>
  <mergeCells count="2">
    <mergeCell ref="A1:G1"/>
    <mergeCell ref="A21:G21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1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3804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3820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2773</v>
      </c>
      <c r="C7" s="111" t="s">
        <v>2774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3806</v>
      </c>
      <c r="C8" s="122" t="s">
        <v>3697</v>
      </c>
      <c r="D8" s="123" t="s">
        <v>185</v>
      </c>
      <c r="E8" s="124">
        <v>100</v>
      </c>
      <c r="F8" s="125">
        <v>0</v>
      </c>
      <c r="G8" s="126">
        <f aca="true" t="shared" si="0" ref="G8:G26">E8*F8</f>
        <v>0</v>
      </c>
      <c r="H8" s="127">
        <v>0</v>
      </c>
      <c r="I8" s="128">
        <f aca="true" t="shared" si="1" ref="I8:I26">E8*H8</f>
        <v>0</v>
      </c>
      <c r="J8" s="127"/>
      <c r="K8" s="128">
        <f aca="true" t="shared" si="2" ref="K8:K26">E8*J8</f>
        <v>0</v>
      </c>
      <c r="O8" s="119"/>
      <c r="AZ8" s="129">
        <f aca="true" t="shared" si="3" ref="AZ8:AZ26">G8</f>
        <v>0</v>
      </c>
      <c r="CZ8" s="81">
        <v>4</v>
      </c>
    </row>
    <row r="9" spans="1:104" ht="22.5">
      <c r="A9" s="120">
        <v>2</v>
      </c>
      <c r="B9" s="121" t="s">
        <v>1958</v>
      </c>
      <c r="C9" s="122" t="s">
        <v>3696</v>
      </c>
      <c r="D9" s="123" t="s">
        <v>3637</v>
      </c>
      <c r="E9" s="124">
        <v>1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4</v>
      </c>
    </row>
    <row r="10" spans="1:104" ht="22.5">
      <c r="A10" s="120">
        <v>3</v>
      </c>
      <c r="B10" s="121" t="s">
        <v>3807</v>
      </c>
      <c r="C10" s="122" t="s">
        <v>3808</v>
      </c>
      <c r="D10" s="123" t="s">
        <v>1931</v>
      </c>
      <c r="E10" s="124">
        <v>3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4</v>
      </c>
    </row>
    <row r="11" spans="1:104" ht="12.75">
      <c r="A11" s="120">
        <v>4</v>
      </c>
      <c r="B11" s="121" t="s">
        <v>3809</v>
      </c>
      <c r="C11" s="122" t="s">
        <v>3810</v>
      </c>
      <c r="D11" s="123" t="s">
        <v>1931</v>
      </c>
      <c r="E11" s="124">
        <v>1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4</v>
      </c>
    </row>
    <row r="12" spans="1:104" ht="12.75">
      <c r="A12" s="120">
        <v>5</v>
      </c>
      <c r="B12" s="121" t="s">
        <v>3811</v>
      </c>
      <c r="C12" s="122" t="s">
        <v>3812</v>
      </c>
      <c r="D12" s="123" t="s">
        <v>1931</v>
      </c>
      <c r="E12" s="124">
        <v>3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4</v>
      </c>
    </row>
    <row r="13" spans="1:104" ht="12.75">
      <c r="A13" s="120">
        <v>6</v>
      </c>
      <c r="B13" s="121" t="s">
        <v>3813</v>
      </c>
      <c r="C13" s="122" t="s">
        <v>3814</v>
      </c>
      <c r="D13" s="123" t="s">
        <v>1931</v>
      </c>
      <c r="E13" s="124">
        <v>3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4</v>
      </c>
    </row>
    <row r="14" spans="1:104" ht="12.75">
      <c r="A14" s="120">
        <v>7</v>
      </c>
      <c r="B14" s="121" t="s">
        <v>1959</v>
      </c>
      <c r="C14" s="122" t="s">
        <v>3661</v>
      </c>
      <c r="D14" s="123" t="s">
        <v>82</v>
      </c>
      <c r="E14" s="124">
        <v>0.75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4</v>
      </c>
    </row>
    <row r="15" spans="1:104" ht="12.75">
      <c r="A15" s="120">
        <v>8</v>
      </c>
      <c r="B15" s="121" t="s">
        <v>1960</v>
      </c>
      <c r="C15" s="122" t="s">
        <v>3689</v>
      </c>
      <c r="D15" s="123" t="s">
        <v>82</v>
      </c>
      <c r="E15" s="124">
        <v>1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4</v>
      </c>
    </row>
    <row r="16" spans="1:104" ht="12.75">
      <c r="A16" s="120">
        <v>9</v>
      </c>
      <c r="B16" s="121" t="s">
        <v>1962</v>
      </c>
      <c r="C16" s="122" t="s">
        <v>3663</v>
      </c>
      <c r="D16" s="123" t="s">
        <v>82</v>
      </c>
      <c r="E16" s="124">
        <v>2.7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4</v>
      </c>
    </row>
    <row r="17" spans="1:104" ht="12.75">
      <c r="A17" s="120">
        <v>10</v>
      </c>
      <c r="B17" s="121" t="s">
        <v>1964</v>
      </c>
      <c r="C17" s="122" t="s">
        <v>3690</v>
      </c>
      <c r="D17" s="123" t="s">
        <v>185</v>
      </c>
      <c r="E17" s="124">
        <v>100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4</v>
      </c>
    </row>
    <row r="18" spans="1:104" ht="12.75">
      <c r="A18" s="120">
        <v>11</v>
      </c>
      <c r="B18" s="121" t="s">
        <v>1966</v>
      </c>
      <c r="C18" s="122" t="s">
        <v>3664</v>
      </c>
      <c r="D18" s="123" t="s">
        <v>3637</v>
      </c>
      <c r="E18" s="124">
        <v>1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4</v>
      </c>
    </row>
    <row r="19" spans="1:104" ht="12.75">
      <c r="A19" s="120">
        <v>12</v>
      </c>
      <c r="B19" s="121" t="s">
        <v>3815</v>
      </c>
      <c r="C19" s="122" t="s">
        <v>3697</v>
      </c>
      <c r="D19" s="123" t="s">
        <v>185</v>
      </c>
      <c r="E19" s="124">
        <v>100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4</v>
      </c>
    </row>
    <row r="20" spans="1:104" ht="22.5">
      <c r="A20" s="120">
        <v>13</v>
      </c>
      <c r="B20" s="121" t="s">
        <v>2794</v>
      </c>
      <c r="C20" s="122" t="s">
        <v>3696</v>
      </c>
      <c r="D20" s="123" t="s">
        <v>3637</v>
      </c>
      <c r="E20" s="124">
        <v>1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4</v>
      </c>
    </row>
    <row r="21" spans="1:104" ht="22.5">
      <c r="A21" s="120">
        <v>14</v>
      </c>
      <c r="B21" s="121" t="s">
        <v>3816</v>
      </c>
      <c r="C21" s="122" t="s">
        <v>3808</v>
      </c>
      <c r="D21" s="123" t="s">
        <v>1931</v>
      </c>
      <c r="E21" s="124">
        <v>3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4</v>
      </c>
    </row>
    <row r="22" spans="1:104" ht="12.75">
      <c r="A22" s="120">
        <v>15</v>
      </c>
      <c r="B22" s="121" t="s">
        <v>3817</v>
      </c>
      <c r="C22" s="122" t="s">
        <v>3810</v>
      </c>
      <c r="D22" s="123" t="s">
        <v>1931</v>
      </c>
      <c r="E22" s="124">
        <v>1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4</v>
      </c>
    </row>
    <row r="23" spans="1:104" ht="12.75">
      <c r="A23" s="120">
        <v>16</v>
      </c>
      <c r="B23" s="121" t="s">
        <v>3818</v>
      </c>
      <c r="C23" s="122" t="s">
        <v>3812</v>
      </c>
      <c r="D23" s="123" t="s">
        <v>1931</v>
      </c>
      <c r="E23" s="124">
        <v>3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4</v>
      </c>
    </row>
    <row r="24" spans="1:104" ht="12.75">
      <c r="A24" s="120">
        <v>17</v>
      </c>
      <c r="B24" s="121" t="s">
        <v>3819</v>
      </c>
      <c r="C24" s="122" t="s">
        <v>3814</v>
      </c>
      <c r="D24" s="123" t="s">
        <v>1931</v>
      </c>
      <c r="E24" s="124">
        <v>3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4</v>
      </c>
    </row>
    <row r="25" spans="1:104" ht="12.75">
      <c r="A25" s="120">
        <v>18</v>
      </c>
      <c r="B25" s="121" t="s">
        <v>2795</v>
      </c>
      <c r="C25" s="122" t="s">
        <v>3661</v>
      </c>
      <c r="D25" s="123" t="s">
        <v>82</v>
      </c>
      <c r="E25" s="124">
        <v>0.75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4</v>
      </c>
    </row>
    <row r="26" spans="1:104" ht="12.75">
      <c r="A26" s="120">
        <v>19</v>
      </c>
      <c r="B26" s="121" t="s">
        <v>2798</v>
      </c>
      <c r="C26" s="122" t="s">
        <v>3690</v>
      </c>
      <c r="D26" s="123" t="s">
        <v>185</v>
      </c>
      <c r="E26" s="124">
        <v>100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4</v>
      </c>
    </row>
    <row r="27" spans="1:58" ht="12.75">
      <c r="A27" s="140" t="s">
        <v>51</v>
      </c>
      <c r="B27" s="141" t="s">
        <v>2773</v>
      </c>
      <c r="C27" s="142" t="s">
        <v>2774</v>
      </c>
      <c r="D27" s="143"/>
      <c r="E27" s="144"/>
      <c r="F27" s="144"/>
      <c r="G27" s="145">
        <f>SUM(G7:G26)</f>
        <v>0</v>
      </c>
      <c r="H27" s="146"/>
      <c r="I27" s="145">
        <f>SUM(I7:I26)</f>
        <v>0</v>
      </c>
      <c r="J27" s="147"/>
      <c r="K27" s="145">
        <f>SUM(K7:K26)</f>
        <v>0</v>
      </c>
      <c r="O27" s="119"/>
      <c r="X27" s="129">
        <f>K27</f>
        <v>0</v>
      </c>
      <c r="Y27" s="129">
        <f>I27</f>
        <v>0</v>
      </c>
      <c r="Z27" s="129">
        <f>G27</f>
        <v>0</v>
      </c>
      <c r="BA27" s="148"/>
      <c r="BB27" s="148"/>
      <c r="BC27" s="148"/>
      <c r="BD27" s="148"/>
      <c r="BE27" s="148"/>
      <c r="BF27" s="148"/>
    </row>
    <row r="28" spans="1:58" ht="12.75">
      <c r="A28" s="149" t="s">
        <v>29</v>
      </c>
      <c r="B28" s="150" t="s">
        <v>52</v>
      </c>
      <c r="C28" s="151"/>
      <c r="D28" s="152"/>
      <c r="E28" s="153"/>
      <c r="F28" s="153"/>
      <c r="G28" s="154">
        <f>SUM(Z7:Z28)</f>
        <v>0</v>
      </c>
      <c r="H28" s="155"/>
      <c r="I28" s="154">
        <f>SUM(Y7:Y28)</f>
        <v>0</v>
      </c>
      <c r="J28" s="155"/>
      <c r="K28" s="154">
        <f>SUM(X7:X28)</f>
        <v>0</v>
      </c>
      <c r="O28" s="119"/>
      <c r="BA28" s="148"/>
      <c r="BB28" s="148"/>
      <c r="BC28" s="148"/>
      <c r="BD28" s="148"/>
      <c r="BE28" s="148"/>
      <c r="BF28" s="148"/>
    </row>
    <row r="29" ht="12.75">
      <c r="E29" s="81"/>
    </row>
    <row r="30" spans="1:5" ht="12.75">
      <c r="A30" s="156" t="s">
        <v>31</v>
      </c>
      <c r="E30" s="81"/>
    </row>
    <row r="31" spans="1:7" ht="117.75" customHeight="1">
      <c r="A31" s="196"/>
      <c r="B31" s="197"/>
      <c r="C31" s="197"/>
      <c r="D31" s="197"/>
      <c r="E31" s="197"/>
      <c r="F31" s="197"/>
      <c r="G31" s="198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spans="1:7" ht="12.75">
      <c r="A52" s="138"/>
      <c r="B52" s="138"/>
      <c r="C52" s="138"/>
      <c r="D52" s="138"/>
      <c r="E52" s="138"/>
      <c r="F52" s="138"/>
      <c r="G52" s="138"/>
    </row>
    <row r="53" spans="1:7" ht="12.75">
      <c r="A53" s="138"/>
      <c r="B53" s="138"/>
      <c r="C53" s="138"/>
      <c r="D53" s="138"/>
      <c r="E53" s="138"/>
      <c r="F53" s="138"/>
      <c r="G53" s="138"/>
    </row>
    <row r="54" spans="1:7" ht="12.75">
      <c r="A54" s="138"/>
      <c r="B54" s="138"/>
      <c r="C54" s="138"/>
      <c r="D54" s="138"/>
      <c r="E54" s="138"/>
      <c r="F54" s="138"/>
      <c r="G54" s="138"/>
    </row>
    <row r="55" spans="1:7" ht="12.75">
      <c r="A55" s="138"/>
      <c r="B55" s="138"/>
      <c r="C55" s="138"/>
      <c r="D55" s="138"/>
      <c r="E55" s="138"/>
      <c r="F55" s="138"/>
      <c r="G55" s="138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spans="1:2" ht="12.75">
      <c r="A87" s="157"/>
      <c r="B87" s="157"/>
    </row>
    <row r="88" spans="1:7" ht="12.75">
      <c r="A88" s="138"/>
      <c r="B88" s="138"/>
      <c r="C88" s="158"/>
      <c r="D88" s="158"/>
      <c r="E88" s="159"/>
      <c r="F88" s="158"/>
      <c r="G88" s="160"/>
    </row>
    <row r="89" spans="1:7" ht="12.75">
      <c r="A89" s="161"/>
      <c r="B89" s="161"/>
      <c r="C89" s="138"/>
      <c r="D89" s="138"/>
      <c r="E89" s="162"/>
      <c r="F89" s="138"/>
      <c r="G89" s="138"/>
    </row>
    <row r="90" spans="1:7" ht="12.75">
      <c r="A90" s="138"/>
      <c r="B90" s="138"/>
      <c r="C90" s="138"/>
      <c r="D90" s="138"/>
      <c r="E90" s="162"/>
      <c r="F90" s="138"/>
      <c r="G90" s="138"/>
    </row>
    <row r="91" spans="1:7" ht="12.75">
      <c r="A91" s="138"/>
      <c r="B91" s="138"/>
      <c r="C91" s="138"/>
      <c r="D91" s="138"/>
      <c r="E91" s="162"/>
      <c r="F91" s="138"/>
      <c r="G91" s="138"/>
    </row>
    <row r="92" spans="1:7" ht="12.75">
      <c r="A92" s="138"/>
      <c r="B92" s="138"/>
      <c r="C92" s="138"/>
      <c r="D92" s="138"/>
      <c r="E92" s="162"/>
      <c r="F92" s="138"/>
      <c r="G92" s="138"/>
    </row>
    <row r="93" spans="1:7" ht="12.75">
      <c r="A93" s="138"/>
      <c r="B93" s="138"/>
      <c r="C93" s="138"/>
      <c r="D93" s="138"/>
      <c r="E93" s="162"/>
      <c r="F93" s="138"/>
      <c r="G93" s="138"/>
    </row>
    <row r="94" spans="1:7" ht="12.75">
      <c r="A94" s="138"/>
      <c r="B94" s="138"/>
      <c r="C94" s="138"/>
      <c r="D94" s="138"/>
      <c r="E94" s="162"/>
      <c r="F94" s="138"/>
      <c r="G94" s="138"/>
    </row>
    <row r="95" spans="1:7" ht="12.75">
      <c r="A95" s="138"/>
      <c r="B95" s="138"/>
      <c r="C95" s="138"/>
      <c r="D95" s="138"/>
      <c r="E95" s="162"/>
      <c r="F95" s="138"/>
      <c r="G95" s="138"/>
    </row>
    <row r="96" spans="1:7" ht="12.75">
      <c r="A96" s="138"/>
      <c r="B96" s="138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  <row r="98" spans="1:7" ht="12.75">
      <c r="A98" s="138"/>
      <c r="B98" s="138"/>
      <c r="C98" s="138"/>
      <c r="D98" s="138"/>
      <c r="E98" s="162"/>
      <c r="F98" s="138"/>
      <c r="G98" s="138"/>
    </row>
    <row r="99" spans="1:7" ht="12.75">
      <c r="A99" s="138"/>
      <c r="B99" s="138"/>
      <c r="C99" s="138"/>
      <c r="D99" s="138"/>
      <c r="E99" s="162"/>
      <c r="F99" s="138"/>
      <c r="G99" s="138"/>
    </row>
    <row r="100" spans="1:7" ht="12.75">
      <c r="A100" s="138"/>
      <c r="B100" s="138"/>
      <c r="C100" s="138"/>
      <c r="D100" s="138"/>
      <c r="E100" s="162"/>
      <c r="F100" s="138"/>
      <c r="G100" s="138"/>
    </row>
    <row r="101" spans="1:7" ht="12.75">
      <c r="A101" s="138"/>
      <c r="B101" s="138"/>
      <c r="C101" s="138"/>
      <c r="D101" s="138"/>
      <c r="E101" s="162"/>
      <c r="F101" s="138"/>
      <c r="G101" s="138"/>
    </row>
  </sheetData>
  <sheetProtection password="C7B2" sheet="1"/>
  <mergeCells count="2">
    <mergeCell ref="A1:G1"/>
    <mergeCell ref="A31:G31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3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3841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3842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3821</v>
      </c>
      <c r="C7" s="111" t="s">
        <v>3822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22.5">
      <c r="A8" s="120">
        <v>1</v>
      </c>
      <c r="B8" s="121" t="s">
        <v>3823</v>
      </c>
      <c r="C8" s="122" t="s">
        <v>3824</v>
      </c>
      <c r="D8" s="123" t="s">
        <v>50</v>
      </c>
      <c r="E8" s="124">
        <v>554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AZ8" s="129">
        <f>G8</f>
        <v>0</v>
      </c>
      <c r="CZ8" s="81">
        <v>1</v>
      </c>
    </row>
    <row r="9" spans="1:104" ht="12.75">
      <c r="A9" s="120">
        <v>2</v>
      </c>
      <c r="B9" s="121" t="s">
        <v>3825</v>
      </c>
      <c r="C9" s="122" t="s">
        <v>3826</v>
      </c>
      <c r="D9" s="123" t="s">
        <v>50</v>
      </c>
      <c r="E9" s="124">
        <v>232</v>
      </c>
      <c r="F9" s="125">
        <v>0</v>
      </c>
      <c r="G9" s="126">
        <f>E9*F9</f>
        <v>0</v>
      </c>
      <c r="H9" s="127">
        <v>0</v>
      </c>
      <c r="I9" s="128">
        <f>E9*H9</f>
        <v>0</v>
      </c>
      <c r="J9" s="127"/>
      <c r="K9" s="128">
        <f>E9*J9</f>
        <v>0</v>
      </c>
      <c r="O9" s="119"/>
      <c r="AZ9" s="129">
        <f>G9</f>
        <v>0</v>
      </c>
      <c r="CZ9" s="81">
        <v>1</v>
      </c>
    </row>
    <row r="10" spans="1:56" ht="12.75">
      <c r="A10" s="130"/>
      <c r="B10" s="131"/>
      <c r="C10" s="199" t="s">
        <v>3827</v>
      </c>
      <c r="D10" s="200"/>
      <c r="E10" s="134">
        <v>232</v>
      </c>
      <c r="F10" s="135"/>
      <c r="G10" s="136"/>
      <c r="H10" s="137"/>
      <c r="I10" s="132"/>
      <c r="J10" s="138"/>
      <c r="K10" s="132"/>
      <c r="M10" s="139" t="s">
        <v>3827</v>
      </c>
      <c r="O10" s="119"/>
      <c r="BD10" s="108" t="str">
        <f>C9</f>
        <v>Oblázkový lem,obsyp kačírkem fr.16/32 mm</v>
      </c>
    </row>
    <row r="11" spans="1:104" ht="22.5">
      <c r="A11" s="120">
        <v>3</v>
      </c>
      <c r="B11" s="121" t="s">
        <v>3828</v>
      </c>
      <c r="C11" s="122" t="s">
        <v>3829</v>
      </c>
      <c r="D11" s="123" t="s">
        <v>50</v>
      </c>
      <c r="E11" s="124">
        <v>786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AZ11" s="129">
        <f>G11</f>
        <v>0</v>
      </c>
      <c r="CZ11" s="81">
        <v>1</v>
      </c>
    </row>
    <row r="12" spans="1:56" ht="12.75">
      <c r="A12" s="130"/>
      <c r="B12" s="131"/>
      <c r="C12" s="199" t="s">
        <v>3830</v>
      </c>
      <c r="D12" s="200"/>
      <c r="E12" s="134">
        <v>786</v>
      </c>
      <c r="F12" s="135"/>
      <c r="G12" s="136"/>
      <c r="H12" s="137"/>
      <c r="I12" s="132"/>
      <c r="J12" s="138"/>
      <c r="K12" s="132"/>
      <c r="M12" s="139" t="s">
        <v>3830</v>
      </c>
      <c r="O12" s="119"/>
      <c r="BD12" s="108" t="str">
        <f>C11</f>
        <v>Izolace ochranná z geotextilie materiál ve specifikaci</v>
      </c>
    </row>
    <row r="13" spans="1:104" ht="12.75">
      <c r="A13" s="120">
        <v>4</v>
      </c>
      <c r="B13" s="121" t="s">
        <v>85</v>
      </c>
      <c r="C13" s="122" t="s">
        <v>3831</v>
      </c>
      <c r="D13" s="123" t="s">
        <v>82</v>
      </c>
      <c r="E13" s="124">
        <v>27.7</v>
      </c>
      <c r="F13" s="125">
        <v>0</v>
      </c>
      <c r="G13" s="126">
        <f>E13*F13</f>
        <v>0</v>
      </c>
      <c r="H13" s="127">
        <v>0</v>
      </c>
      <c r="I13" s="128">
        <f>E13*H13</f>
        <v>0</v>
      </c>
      <c r="J13" s="127"/>
      <c r="K13" s="128">
        <f>E13*J13</f>
        <v>0</v>
      </c>
      <c r="O13" s="119"/>
      <c r="AZ13" s="129">
        <f>G13</f>
        <v>0</v>
      </c>
      <c r="CZ13" s="81">
        <v>1</v>
      </c>
    </row>
    <row r="14" spans="1:56" ht="12.75">
      <c r="A14" s="130"/>
      <c r="B14" s="131"/>
      <c r="C14" s="199" t="s">
        <v>3832</v>
      </c>
      <c r="D14" s="200"/>
      <c r="E14" s="134">
        <v>27.7</v>
      </c>
      <c r="F14" s="135"/>
      <c r="G14" s="136"/>
      <c r="H14" s="137"/>
      <c r="I14" s="132"/>
      <c r="J14" s="138"/>
      <c r="K14" s="132"/>
      <c r="M14" s="139" t="s">
        <v>3832</v>
      </c>
      <c r="O14" s="119"/>
      <c r="BD14" s="108" t="str">
        <f>C13</f>
        <v>Substrát zahradnický/ směs ornice a štěrk 2/4,</v>
      </c>
    </row>
    <row r="15" spans="1:104" ht="12.75">
      <c r="A15" s="120">
        <v>5</v>
      </c>
      <c r="B15" s="121" t="s">
        <v>3833</v>
      </c>
      <c r="C15" s="122" t="s">
        <v>3834</v>
      </c>
      <c r="D15" s="123" t="s">
        <v>50</v>
      </c>
      <c r="E15" s="124">
        <v>570.62</v>
      </c>
      <c r="F15" s="125">
        <v>0</v>
      </c>
      <c r="G15" s="126">
        <f>E15*F15</f>
        <v>0</v>
      </c>
      <c r="H15" s="127">
        <v>0</v>
      </c>
      <c r="I15" s="128">
        <f>E15*H15</f>
        <v>0</v>
      </c>
      <c r="J15" s="127"/>
      <c r="K15" s="128">
        <f>E15*J15</f>
        <v>0</v>
      </c>
      <c r="O15" s="119"/>
      <c r="AZ15" s="129">
        <f>G15</f>
        <v>0</v>
      </c>
      <c r="CZ15" s="81">
        <v>1</v>
      </c>
    </row>
    <row r="16" spans="1:56" ht="12.75">
      <c r="A16" s="130"/>
      <c r="B16" s="131"/>
      <c r="C16" s="199" t="s">
        <v>3835</v>
      </c>
      <c r="D16" s="200"/>
      <c r="E16" s="134">
        <v>570.62</v>
      </c>
      <c r="F16" s="135"/>
      <c r="G16" s="136"/>
      <c r="H16" s="137"/>
      <c r="I16" s="132"/>
      <c r="J16" s="138"/>
      <c r="K16" s="132"/>
      <c r="M16" s="139" t="s">
        <v>3835</v>
      </c>
      <c r="O16" s="119"/>
      <c r="BD16" s="108" t="str">
        <f>C15</f>
        <v>Filtrační geotextilie 150 g/m2</v>
      </c>
    </row>
    <row r="17" spans="1:104" ht="12.75">
      <c r="A17" s="120">
        <v>6</v>
      </c>
      <c r="B17" s="121" t="s">
        <v>3836</v>
      </c>
      <c r="C17" s="122" t="s">
        <v>3837</v>
      </c>
      <c r="D17" s="123" t="s">
        <v>50</v>
      </c>
      <c r="E17" s="124">
        <v>238.96</v>
      </c>
      <c r="F17" s="125">
        <v>0</v>
      </c>
      <c r="G17" s="126">
        <f>E17*F17</f>
        <v>0</v>
      </c>
      <c r="H17" s="127">
        <v>0</v>
      </c>
      <c r="I17" s="128">
        <f>E17*H17</f>
        <v>0</v>
      </c>
      <c r="J17" s="127"/>
      <c r="K17" s="128">
        <f>E17*J17</f>
        <v>0</v>
      </c>
      <c r="O17" s="119"/>
      <c r="AZ17" s="129">
        <f>G17</f>
        <v>0</v>
      </c>
      <c r="CZ17" s="81">
        <v>1</v>
      </c>
    </row>
    <row r="18" spans="1:56" ht="12.75">
      <c r="A18" s="130"/>
      <c r="B18" s="131"/>
      <c r="C18" s="199" t="s">
        <v>3838</v>
      </c>
      <c r="D18" s="200"/>
      <c r="E18" s="134">
        <v>238.96</v>
      </c>
      <c r="F18" s="135"/>
      <c r="G18" s="136"/>
      <c r="H18" s="137"/>
      <c r="I18" s="132"/>
      <c r="J18" s="138"/>
      <c r="K18" s="132"/>
      <c r="M18" s="139" t="s">
        <v>3838</v>
      </c>
      <c r="O18" s="119"/>
      <c r="BD18" s="108" t="str">
        <f>C17</f>
        <v>Geotextilie podkladní 300g/m2</v>
      </c>
    </row>
    <row r="19" spans="1:58" ht="12.75">
      <c r="A19" s="140" t="s">
        <v>51</v>
      </c>
      <c r="B19" s="141" t="s">
        <v>3821</v>
      </c>
      <c r="C19" s="142" t="s">
        <v>3822</v>
      </c>
      <c r="D19" s="143"/>
      <c r="E19" s="144"/>
      <c r="F19" s="144"/>
      <c r="G19" s="145">
        <f>SUM(G7:G18)</f>
        <v>0</v>
      </c>
      <c r="H19" s="146"/>
      <c r="I19" s="145">
        <f>SUM(I7:I18)</f>
        <v>0</v>
      </c>
      <c r="J19" s="147"/>
      <c r="K19" s="145">
        <f>SUM(K7:K18)</f>
        <v>0</v>
      </c>
      <c r="O19" s="119"/>
      <c r="X19" s="129">
        <f>K19</f>
        <v>0</v>
      </c>
      <c r="Y19" s="129">
        <f>I19</f>
        <v>0</v>
      </c>
      <c r="Z19" s="129">
        <f>G19</f>
        <v>0</v>
      </c>
      <c r="BA19" s="148"/>
      <c r="BB19" s="148"/>
      <c r="BC19" s="148"/>
      <c r="BD19" s="148"/>
      <c r="BE19" s="148"/>
      <c r="BF19" s="148"/>
    </row>
    <row r="20" spans="1:58" ht="12.75">
      <c r="A20" s="149" t="s">
        <v>29</v>
      </c>
      <c r="B20" s="150" t="s">
        <v>52</v>
      </c>
      <c r="C20" s="151"/>
      <c r="D20" s="152"/>
      <c r="E20" s="153"/>
      <c r="F20" s="153"/>
      <c r="G20" s="154">
        <f>SUM(Z7:Z20)</f>
        <v>0</v>
      </c>
      <c r="H20" s="155"/>
      <c r="I20" s="154">
        <f>SUM(Y7:Y20)</f>
        <v>0</v>
      </c>
      <c r="J20" s="155"/>
      <c r="K20" s="154">
        <f>SUM(X7:X20)</f>
        <v>0</v>
      </c>
      <c r="O20" s="119"/>
      <c r="BA20" s="148"/>
      <c r="BB20" s="148"/>
      <c r="BC20" s="148"/>
      <c r="BD20" s="148"/>
      <c r="BE20" s="148"/>
      <c r="BF20" s="148"/>
    </row>
    <row r="21" ht="12.75">
      <c r="E21" s="81"/>
    </row>
    <row r="22" spans="1:5" ht="12.75">
      <c r="A22" s="156" t="s">
        <v>31</v>
      </c>
      <c r="E22" s="81"/>
    </row>
    <row r="23" spans="1:7" ht="117.75" customHeight="1">
      <c r="A23" s="196"/>
      <c r="B23" s="197"/>
      <c r="C23" s="197"/>
      <c r="D23" s="197"/>
      <c r="E23" s="197"/>
      <c r="F23" s="197"/>
      <c r="G23" s="198"/>
    </row>
    <row r="24" ht="12.75">
      <c r="E24" s="81"/>
    </row>
    <row r="25" ht="12.75">
      <c r="E25" s="81"/>
    </row>
    <row r="26" ht="12.75">
      <c r="E26" s="81"/>
    </row>
    <row r="27" ht="12.75">
      <c r="E27" s="81"/>
    </row>
    <row r="28" ht="12.75">
      <c r="E28" s="81"/>
    </row>
    <row r="29" ht="12.75">
      <c r="E29" s="81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spans="1:7" ht="12.75">
      <c r="A44" s="138"/>
      <c r="B44" s="138"/>
      <c r="C44" s="138"/>
      <c r="D44" s="138"/>
      <c r="E44" s="138"/>
      <c r="F44" s="138"/>
      <c r="G44" s="138"/>
    </row>
    <row r="45" spans="1:7" ht="12.75">
      <c r="A45" s="138"/>
      <c r="B45" s="138"/>
      <c r="C45" s="138"/>
      <c r="D45" s="138"/>
      <c r="E45" s="138"/>
      <c r="F45" s="138"/>
      <c r="G45" s="138"/>
    </row>
    <row r="46" spans="1:7" ht="12.75">
      <c r="A46" s="138"/>
      <c r="B46" s="138"/>
      <c r="C46" s="138"/>
      <c r="D46" s="138"/>
      <c r="E46" s="138"/>
      <c r="F46" s="138"/>
      <c r="G46" s="138"/>
    </row>
    <row r="47" spans="1:7" ht="12.75">
      <c r="A47" s="138"/>
      <c r="B47" s="138"/>
      <c r="C47" s="138"/>
      <c r="D47" s="138"/>
      <c r="E47" s="138"/>
      <c r="F47" s="138"/>
      <c r="G47" s="138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spans="1:2" ht="12.75">
      <c r="A79" s="157"/>
      <c r="B79" s="157"/>
    </row>
    <row r="80" spans="1:7" ht="12.75">
      <c r="A80" s="138"/>
      <c r="B80" s="138"/>
      <c r="C80" s="158"/>
      <c r="D80" s="158"/>
      <c r="E80" s="159"/>
      <c r="F80" s="158"/>
      <c r="G80" s="160"/>
    </row>
    <row r="81" spans="1:7" ht="12.75">
      <c r="A81" s="161"/>
      <c r="B81" s="161"/>
      <c r="C81" s="138"/>
      <c r="D81" s="138"/>
      <c r="E81" s="162"/>
      <c r="F81" s="138"/>
      <c r="G81" s="138"/>
    </row>
    <row r="82" spans="1:7" ht="12.75">
      <c r="A82" s="138"/>
      <c r="B82" s="138"/>
      <c r="C82" s="138"/>
      <c r="D82" s="138"/>
      <c r="E82" s="162"/>
      <c r="F82" s="138"/>
      <c r="G82" s="138"/>
    </row>
    <row r="83" spans="1:7" ht="12.75">
      <c r="A83" s="138"/>
      <c r="B83" s="138"/>
      <c r="C83" s="138"/>
      <c r="D83" s="138"/>
      <c r="E83" s="162"/>
      <c r="F83" s="138"/>
      <c r="G83" s="138"/>
    </row>
    <row r="84" spans="1:7" ht="12.75">
      <c r="A84" s="138"/>
      <c r="B84" s="138"/>
      <c r="C84" s="138"/>
      <c r="D84" s="138"/>
      <c r="E84" s="162"/>
      <c r="F84" s="138"/>
      <c r="G84" s="138"/>
    </row>
    <row r="85" spans="1:7" ht="12.75">
      <c r="A85" s="138"/>
      <c r="B85" s="138"/>
      <c r="C85" s="138"/>
      <c r="D85" s="138"/>
      <c r="E85" s="162"/>
      <c r="F85" s="138"/>
      <c r="G85" s="138"/>
    </row>
    <row r="86" spans="1:7" ht="12.75">
      <c r="A86" s="138"/>
      <c r="B86" s="138"/>
      <c r="C86" s="138"/>
      <c r="D86" s="138"/>
      <c r="E86" s="162"/>
      <c r="F86" s="138"/>
      <c r="G86" s="138"/>
    </row>
    <row r="87" spans="1:7" ht="12.75">
      <c r="A87" s="138"/>
      <c r="B87" s="138"/>
      <c r="C87" s="138"/>
      <c r="D87" s="138"/>
      <c r="E87" s="162"/>
      <c r="F87" s="138"/>
      <c r="G87" s="138"/>
    </row>
    <row r="88" spans="1:7" ht="12.75">
      <c r="A88" s="138"/>
      <c r="B88" s="138"/>
      <c r="C88" s="138"/>
      <c r="D88" s="138"/>
      <c r="E88" s="162"/>
      <c r="F88" s="138"/>
      <c r="G88" s="138"/>
    </row>
    <row r="89" spans="1:7" ht="12.75">
      <c r="A89" s="138"/>
      <c r="B89" s="138"/>
      <c r="C89" s="138"/>
      <c r="D89" s="138"/>
      <c r="E89" s="162"/>
      <c r="F89" s="138"/>
      <c r="G89" s="138"/>
    </row>
    <row r="90" spans="1:7" ht="12.75">
      <c r="A90" s="138"/>
      <c r="B90" s="138"/>
      <c r="C90" s="138"/>
      <c r="D90" s="138"/>
      <c r="E90" s="162"/>
      <c r="F90" s="138"/>
      <c r="G90" s="138"/>
    </row>
    <row r="91" spans="1:7" ht="12.75">
      <c r="A91" s="138"/>
      <c r="B91" s="138"/>
      <c r="C91" s="138"/>
      <c r="D91" s="138"/>
      <c r="E91" s="162"/>
      <c r="F91" s="138"/>
      <c r="G91" s="138"/>
    </row>
    <row r="92" spans="1:7" ht="12.75">
      <c r="A92" s="138"/>
      <c r="B92" s="138"/>
      <c r="C92" s="138"/>
      <c r="D92" s="138"/>
      <c r="E92" s="162"/>
      <c r="F92" s="138"/>
      <c r="G92" s="138"/>
    </row>
    <row r="93" spans="1:7" ht="12.75">
      <c r="A93" s="138"/>
      <c r="B93" s="138"/>
      <c r="C93" s="138"/>
      <c r="D93" s="138"/>
      <c r="E93" s="162"/>
      <c r="F93" s="138"/>
      <c r="G93" s="138"/>
    </row>
  </sheetData>
  <sheetProtection password="C7B2" sheet="1"/>
  <mergeCells count="7">
    <mergeCell ref="A1:G1"/>
    <mergeCell ref="A23:G23"/>
    <mergeCell ref="C10:D10"/>
    <mergeCell ref="C12:D12"/>
    <mergeCell ref="C14:D14"/>
    <mergeCell ref="C16:D16"/>
    <mergeCell ref="C18:D18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1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3889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3890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884</v>
      </c>
      <c r="C7" s="111" t="s">
        <v>885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3843</v>
      </c>
      <c r="C8" s="122" t="s">
        <v>3844</v>
      </c>
      <c r="D8" s="123" t="s">
        <v>82</v>
      </c>
      <c r="E8" s="124">
        <v>19.2375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-2</v>
      </c>
      <c r="K8" s="128">
        <f>E8*J8</f>
        <v>-38.475</v>
      </c>
      <c r="O8" s="119"/>
      <c r="AZ8" s="129">
        <f>G8</f>
        <v>0</v>
      </c>
      <c r="CZ8" s="81">
        <v>1</v>
      </c>
    </row>
    <row r="9" spans="1:56" ht="12.75">
      <c r="A9" s="130"/>
      <c r="B9" s="131"/>
      <c r="C9" s="199" t="s">
        <v>3845</v>
      </c>
      <c r="D9" s="200"/>
      <c r="E9" s="134">
        <v>19.2375</v>
      </c>
      <c r="F9" s="135"/>
      <c r="G9" s="136"/>
      <c r="H9" s="137"/>
      <c r="I9" s="132"/>
      <c r="J9" s="138"/>
      <c r="K9" s="132"/>
      <c r="M9" s="139" t="s">
        <v>3845</v>
      </c>
      <c r="O9" s="119"/>
      <c r="BD9" s="108" t="str">
        <f>C8</f>
        <v xml:space="preserve">Bourání základů z betonu prostého </v>
      </c>
    </row>
    <row r="10" spans="1:104" ht="12.75">
      <c r="A10" s="120">
        <v>2</v>
      </c>
      <c r="B10" s="121" t="s">
        <v>3846</v>
      </c>
      <c r="C10" s="122" t="s">
        <v>3847</v>
      </c>
      <c r="D10" s="123" t="s">
        <v>185</v>
      </c>
      <c r="E10" s="124">
        <v>133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>
        <v>-0.01</v>
      </c>
      <c r="K10" s="128">
        <f>E10*J10</f>
        <v>-1.33</v>
      </c>
      <c r="O10" s="119"/>
      <c r="AZ10" s="129">
        <f>G10</f>
        <v>0</v>
      </c>
      <c r="CZ10" s="81">
        <v>1</v>
      </c>
    </row>
    <row r="11" spans="1:56" ht="12.75">
      <c r="A11" s="130"/>
      <c r="B11" s="131"/>
      <c r="C11" s="199" t="s">
        <v>3848</v>
      </c>
      <c r="D11" s="200"/>
      <c r="E11" s="134">
        <v>38</v>
      </c>
      <c r="F11" s="135"/>
      <c r="G11" s="136"/>
      <c r="H11" s="137"/>
      <c r="I11" s="132"/>
      <c r="J11" s="138"/>
      <c r="K11" s="132"/>
      <c r="M11" s="139" t="s">
        <v>3848</v>
      </c>
      <c r="O11" s="119"/>
      <c r="BD11" s="108" t="str">
        <f>C10</f>
        <v xml:space="preserve">Rozebrání plotu tyč. lať. prken. drátěného, plech. </v>
      </c>
    </row>
    <row r="12" spans="1:56" ht="12.75">
      <c r="A12" s="130"/>
      <c r="B12" s="131"/>
      <c r="C12" s="199" t="s">
        <v>3849</v>
      </c>
      <c r="D12" s="200"/>
      <c r="E12" s="134">
        <v>95</v>
      </c>
      <c r="F12" s="135"/>
      <c r="G12" s="136"/>
      <c r="H12" s="137"/>
      <c r="I12" s="132"/>
      <c r="J12" s="138"/>
      <c r="K12" s="132"/>
      <c r="M12" s="139" t="s">
        <v>3849</v>
      </c>
      <c r="O12" s="119"/>
      <c r="BD12" s="108" t="str">
        <f>C11</f>
        <v>Původní oplocení pletivo a sloupky: 38,00</v>
      </c>
    </row>
    <row r="13" spans="1:58" ht="12.75">
      <c r="A13" s="140" t="s">
        <v>51</v>
      </c>
      <c r="B13" s="141" t="s">
        <v>884</v>
      </c>
      <c r="C13" s="142" t="s">
        <v>885</v>
      </c>
      <c r="D13" s="143"/>
      <c r="E13" s="144"/>
      <c r="F13" s="144"/>
      <c r="G13" s="145">
        <f>SUM(G7:G12)</f>
        <v>0</v>
      </c>
      <c r="H13" s="146"/>
      <c r="I13" s="145">
        <f>SUM(I7:I12)</f>
        <v>0</v>
      </c>
      <c r="J13" s="147"/>
      <c r="K13" s="145">
        <f>SUM(K7:K12)</f>
        <v>-39.805</v>
      </c>
      <c r="O13" s="119"/>
      <c r="X13" s="129">
        <f>K13</f>
        <v>-39.805</v>
      </c>
      <c r="Y13" s="129">
        <f>I13</f>
        <v>0</v>
      </c>
      <c r="Z13" s="129">
        <f>G13</f>
        <v>0</v>
      </c>
      <c r="BA13" s="148"/>
      <c r="BB13" s="148"/>
      <c r="BC13" s="148"/>
      <c r="BD13" s="148"/>
      <c r="BE13" s="148"/>
      <c r="BF13" s="148"/>
    </row>
    <row r="14" spans="1:15" ht="14.25" customHeight="1">
      <c r="A14" s="109" t="s">
        <v>46</v>
      </c>
      <c r="B14" s="110" t="s">
        <v>1690</v>
      </c>
      <c r="C14" s="111" t="s">
        <v>1691</v>
      </c>
      <c r="D14" s="112"/>
      <c r="E14" s="113"/>
      <c r="F14" s="113"/>
      <c r="G14" s="114"/>
      <c r="H14" s="115"/>
      <c r="I14" s="116"/>
      <c r="J14" s="117"/>
      <c r="K14" s="118"/>
      <c r="O14" s="119"/>
    </row>
    <row r="15" spans="1:104" ht="12.75">
      <c r="A15" s="120">
        <v>3</v>
      </c>
      <c r="B15" s="121" t="s">
        <v>1692</v>
      </c>
      <c r="C15" s="122" t="s">
        <v>3850</v>
      </c>
      <c r="D15" s="123" t="s">
        <v>185</v>
      </c>
      <c r="E15" s="124">
        <v>132.5</v>
      </c>
      <c r="F15" s="125">
        <v>0</v>
      </c>
      <c r="G15" s="126">
        <f>E15*F15</f>
        <v>0</v>
      </c>
      <c r="H15" s="127">
        <v>0</v>
      </c>
      <c r="I15" s="128">
        <f>E15*H15</f>
        <v>0</v>
      </c>
      <c r="J15" s="127"/>
      <c r="K15" s="128">
        <f>E15*J15</f>
        <v>0</v>
      </c>
      <c r="O15" s="119"/>
      <c r="AZ15" s="129">
        <f>G15</f>
        <v>0</v>
      </c>
      <c r="CZ15" s="81">
        <v>2</v>
      </c>
    </row>
    <row r="16" spans="1:56" ht="12.75">
      <c r="A16" s="130"/>
      <c r="B16" s="131"/>
      <c r="C16" s="199" t="s">
        <v>3851</v>
      </c>
      <c r="D16" s="200"/>
      <c r="E16" s="134">
        <v>132.5</v>
      </c>
      <c r="F16" s="135"/>
      <c r="G16" s="136"/>
      <c r="H16" s="137"/>
      <c r="I16" s="132"/>
      <c r="J16" s="138"/>
      <c r="K16" s="132"/>
      <c r="M16" s="139" t="s">
        <v>3851</v>
      </c>
      <c r="O16" s="119"/>
      <c r="BD16" s="108" t="str">
        <f>C15</f>
        <v>Montáž oplocení včetně zemních prací</v>
      </c>
    </row>
    <row r="17" spans="1:104" ht="12.75">
      <c r="A17" s="120">
        <v>4</v>
      </c>
      <c r="B17" s="121" t="s">
        <v>3852</v>
      </c>
      <c r="C17" s="122" t="s">
        <v>3853</v>
      </c>
      <c r="D17" s="123" t="s">
        <v>194</v>
      </c>
      <c r="E17" s="124">
        <v>1</v>
      </c>
      <c r="F17" s="125">
        <v>0</v>
      </c>
      <c r="G17" s="126">
        <f>E17*F17</f>
        <v>0</v>
      </c>
      <c r="H17" s="127">
        <v>0</v>
      </c>
      <c r="I17" s="128">
        <f>E17*H17</f>
        <v>0</v>
      </c>
      <c r="J17" s="127"/>
      <c r="K17" s="128">
        <f>E17*J17</f>
        <v>0</v>
      </c>
      <c r="O17" s="119"/>
      <c r="AZ17" s="129">
        <f>G17</f>
        <v>0</v>
      </c>
      <c r="CZ17" s="81">
        <v>2</v>
      </c>
    </row>
    <row r="18" spans="1:104" ht="12.75">
      <c r="A18" s="120">
        <v>5</v>
      </c>
      <c r="B18" s="121" t="s">
        <v>3854</v>
      </c>
      <c r="C18" s="122" t="s">
        <v>3855</v>
      </c>
      <c r="D18" s="123" t="s">
        <v>194</v>
      </c>
      <c r="E18" s="124">
        <v>2</v>
      </c>
      <c r="F18" s="125">
        <v>0</v>
      </c>
      <c r="G18" s="126">
        <f>E18*F18</f>
        <v>0</v>
      </c>
      <c r="H18" s="127">
        <v>0</v>
      </c>
      <c r="I18" s="128">
        <f>E18*H18</f>
        <v>0</v>
      </c>
      <c r="J18" s="127"/>
      <c r="K18" s="128">
        <f>E18*J18</f>
        <v>0</v>
      </c>
      <c r="O18" s="119"/>
      <c r="AZ18" s="129">
        <f>G18</f>
        <v>0</v>
      </c>
      <c r="CZ18" s="81">
        <v>2</v>
      </c>
    </row>
    <row r="19" spans="1:104" ht="12.75">
      <c r="A19" s="120">
        <v>6</v>
      </c>
      <c r="B19" s="121" t="s">
        <v>3856</v>
      </c>
      <c r="C19" s="122" t="s">
        <v>2776</v>
      </c>
      <c r="D19" s="123" t="s">
        <v>57</v>
      </c>
      <c r="E19" s="124">
        <v>1</v>
      </c>
      <c r="F19" s="125">
        <v>0</v>
      </c>
      <c r="G19" s="126">
        <f>E19*F19</f>
        <v>0</v>
      </c>
      <c r="H19" s="127">
        <v>0</v>
      </c>
      <c r="I19" s="128">
        <f>E19*H19</f>
        <v>0</v>
      </c>
      <c r="J19" s="127"/>
      <c r="K19" s="128">
        <f>E19*J19</f>
        <v>0</v>
      </c>
      <c r="O19" s="119"/>
      <c r="AZ19" s="129">
        <f>G19</f>
        <v>0</v>
      </c>
      <c r="CZ19" s="81">
        <v>2</v>
      </c>
    </row>
    <row r="20" spans="1:104" ht="12.75">
      <c r="A20" s="120">
        <v>7</v>
      </c>
      <c r="B20" s="121" t="s">
        <v>3857</v>
      </c>
      <c r="C20" s="122" t="s">
        <v>3858</v>
      </c>
      <c r="D20" s="123" t="s">
        <v>194</v>
      </c>
      <c r="E20" s="124">
        <v>54</v>
      </c>
      <c r="F20" s="125">
        <v>0</v>
      </c>
      <c r="G20" s="126">
        <f>E20*F20</f>
        <v>0</v>
      </c>
      <c r="H20" s="127">
        <v>0</v>
      </c>
      <c r="I20" s="128">
        <f>E20*H20</f>
        <v>0</v>
      </c>
      <c r="J20" s="127"/>
      <c r="K20" s="128">
        <f>E20*J20</f>
        <v>0</v>
      </c>
      <c r="O20" s="119"/>
      <c r="AZ20" s="129">
        <f>G20</f>
        <v>0</v>
      </c>
      <c r="CZ20" s="81">
        <v>2</v>
      </c>
    </row>
    <row r="21" spans="1:56" ht="12.75">
      <c r="A21" s="130"/>
      <c r="B21" s="131"/>
      <c r="C21" s="199" t="s">
        <v>3859</v>
      </c>
      <c r="D21" s="200"/>
      <c r="E21" s="134">
        <v>54</v>
      </c>
      <c r="F21" s="135"/>
      <c r="G21" s="136"/>
      <c r="H21" s="137"/>
      <c r="I21" s="132"/>
      <c r="J21" s="138"/>
      <c r="K21" s="132"/>
      <c r="M21" s="139" t="s">
        <v>3859</v>
      </c>
      <c r="O21" s="119"/>
      <c r="BD21" s="108" t="str">
        <f>C20</f>
        <v>Panel 2D Zn+vypalovaný polyester RAL 7016</v>
      </c>
    </row>
    <row r="22" spans="1:104" ht="12.75">
      <c r="A22" s="120">
        <v>8</v>
      </c>
      <c r="B22" s="121" t="s">
        <v>3860</v>
      </c>
      <c r="C22" s="122" t="s">
        <v>3861</v>
      </c>
      <c r="D22" s="123" t="s">
        <v>194</v>
      </c>
      <c r="E22" s="124">
        <v>52</v>
      </c>
      <c r="F22" s="125">
        <v>0</v>
      </c>
      <c r="G22" s="126">
        <f>E22*F22</f>
        <v>0</v>
      </c>
      <c r="H22" s="127">
        <v>0</v>
      </c>
      <c r="I22" s="128">
        <f>E22*H22</f>
        <v>0</v>
      </c>
      <c r="J22" s="127"/>
      <c r="K22" s="128">
        <f>E22*J22</f>
        <v>0</v>
      </c>
      <c r="O22" s="119"/>
      <c r="AZ22" s="129">
        <f>G22</f>
        <v>0</v>
      </c>
      <c r="CZ22" s="81">
        <v>2</v>
      </c>
    </row>
    <row r="23" spans="1:56" ht="12.75">
      <c r="A23" s="130"/>
      <c r="B23" s="131"/>
      <c r="C23" s="199" t="s">
        <v>3862</v>
      </c>
      <c r="D23" s="200"/>
      <c r="E23" s="134">
        <v>52</v>
      </c>
      <c r="F23" s="135"/>
      <c r="G23" s="136"/>
      <c r="H23" s="137"/>
      <c r="I23" s="132"/>
      <c r="J23" s="138"/>
      <c r="K23" s="132"/>
      <c r="M23" s="139" t="s">
        <v>3862</v>
      </c>
      <c r="O23" s="119"/>
      <c r="BD23" s="108" t="str">
        <f>C22</f>
        <v>Sloupek 60x60mm, Zn+PVC RAL7016, dl.1700mm</v>
      </c>
    </row>
    <row r="24" spans="1:104" ht="12.75">
      <c r="A24" s="120">
        <v>9</v>
      </c>
      <c r="B24" s="121" t="s">
        <v>3863</v>
      </c>
      <c r="C24" s="122" t="s">
        <v>3864</v>
      </c>
      <c r="D24" s="123" t="s">
        <v>194</v>
      </c>
      <c r="E24" s="124">
        <v>220.32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/>
      <c r="K24" s="128">
        <f>E24*J24</f>
        <v>0</v>
      </c>
      <c r="O24" s="119"/>
      <c r="AZ24" s="129">
        <f>G24</f>
        <v>0</v>
      </c>
      <c r="CZ24" s="81">
        <v>2</v>
      </c>
    </row>
    <row r="25" spans="1:56" ht="12.75">
      <c r="A25" s="130"/>
      <c r="B25" s="131"/>
      <c r="C25" s="199" t="s">
        <v>3865</v>
      </c>
      <c r="D25" s="200"/>
      <c r="E25" s="134">
        <v>216</v>
      </c>
      <c r="F25" s="135"/>
      <c r="G25" s="136"/>
      <c r="H25" s="137"/>
      <c r="I25" s="132"/>
      <c r="J25" s="138"/>
      <c r="K25" s="132"/>
      <c r="M25" s="139" t="s">
        <v>3865</v>
      </c>
      <c r="O25" s="119"/>
      <c r="BD25" s="108" t="str">
        <f>C24</f>
        <v>Příchytky plast. na přichycení panelu ke sloupku</v>
      </c>
    </row>
    <row r="26" spans="1:56" ht="12.75">
      <c r="A26" s="130"/>
      <c r="B26" s="131"/>
      <c r="C26" s="199" t="s">
        <v>3866</v>
      </c>
      <c r="D26" s="200"/>
      <c r="E26" s="134">
        <v>4.32</v>
      </c>
      <c r="F26" s="135"/>
      <c r="G26" s="136"/>
      <c r="H26" s="137"/>
      <c r="I26" s="132"/>
      <c r="J26" s="138"/>
      <c r="K26" s="132"/>
      <c r="M26" s="139" t="s">
        <v>3866</v>
      </c>
      <c r="O26" s="119"/>
      <c r="BD26" s="108" t="str">
        <f>C25</f>
        <v>PP*4</v>
      </c>
    </row>
    <row r="27" spans="1:104" ht="12.75">
      <c r="A27" s="120">
        <v>10</v>
      </c>
      <c r="B27" s="121" t="s">
        <v>3867</v>
      </c>
      <c r="C27" s="122" t="s">
        <v>3868</v>
      </c>
      <c r="D27" s="123" t="s">
        <v>194</v>
      </c>
      <c r="E27" s="124">
        <v>54</v>
      </c>
      <c r="F27" s="125">
        <v>0</v>
      </c>
      <c r="G27" s="126">
        <f>E27*F27</f>
        <v>0</v>
      </c>
      <c r="H27" s="127">
        <v>0</v>
      </c>
      <c r="I27" s="128">
        <f>E27*H27</f>
        <v>0</v>
      </c>
      <c r="J27" s="127"/>
      <c r="K27" s="128">
        <f>E27*J27</f>
        <v>0</v>
      </c>
      <c r="O27" s="119"/>
      <c r="AZ27" s="129">
        <f>G27</f>
        <v>0</v>
      </c>
      <c r="CZ27" s="81">
        <v>2</v>
      </c>
    </row>
    <row r="28" spans="1:56" ht="12.75">
      <c r="A28" s="130"/>
      <c r="B28" s="131"/>
      <c r="C28" s="199" t="s">
        <v>3859</v>
      </c>
      <c r="D28" s="200"/>
      <c r="E28" s="134">
        <v>54</v>
      </c>
      <c r="F28" s="135"/>
      <c r="G28" s="136"/>
      <c r="H28" s="137"/>
      <c r="I28" s="132"/>
      <c r="J28" s="138"/>
      <c r="K28" s="132"/>
      <c r="M28" s="139" t="s">
        <v>3859</v>
      </c>
      <c r="O28" s="119"/>
      <c r="BD28" s="108" t="str">
        <f>C27</f>
        <v>Deska betonová podhrabová 2450x300x50mm</v>
      </c>
    </row>
    <row r="29" spans="1:104" ht="12.75">
      <c r="A29" s="120">
        <v>11</v>
      </c>
      <c r="B29" s="121" t="s">
        <v>3869</v>
      </c>
      <c r="C29" s="122" t="s">
        <v>3870</v>
      </c>
      <c r="D29" s="123" t="s">
        <v>194</v>
      </c>
      <c r="E29" s="124">
        <v>108</v>
      </c>
      <c r="F29" s="125">
        <v>0</v>
      </c>
      <c r="G29" s="126">
        <f>E29*F29</f>
        <v>0</v>
      </c>
      <c r="H29" s="127">
        <v>0</v>
      </c>
      <c r="I29" s="128">
        <f>E29*H29</f>
        <v>0</v>
      </c>
      <c r="J29" s="127"/>
      <c r="K29" s="128">
        <f>E29*J29</f>
        <v>0</v>
      </c>
      <c r="O29" s="119"/>
      <c r="AZ29" s="129">
        <f>G29</f>
        <v>0</v>
      </c>
      <c r="CZ29" s="81">
        <v>2</v>
      </c>
    </row>
    <row r="30" spans="1:56" ht="12.75">
      <c r="A30" s="130"/>
      <c r="B30" s="131"/>
      <c r="C30" s="199" t="s">
        <v>3871</v>
      </c>
      <c r="D30" s="200"/>
      <c r="E30" s="134">
        <v>108</v>
      </c>
      <c r="F30" s="135"/>
      <c r="G30" s="136"/>
      <c r="H30" s="137"/>
      <c r="I30" s="132"/>
      <c r="J30" s="138"/>
      <c r="K30" s="132"/>
      <c r="M30" s="139" t="s">
        <v>3871</v>
      </c>
      <c r="O30" s="119"/>
      <c r="BD30" s="108" t="str">
        <f>C29</f>
        <v>Držák desky typ U 30 CM - zinek</v>
      </c>
    </row>
    <row r="31" spans="1:104" ht="12.75">
      <c r="A31" s="120">
        <v>12</v>
      </c>
      <c r="B31" s="121" t="s">
        <v>3872</v>
      </c>
      <c r="C31" s="122" t="s">
        <v>3873</v>
      </c>
      <c r="D31" s="123" t="s">
        <v>194</v>
      </c>
      <c r="E31" s="124">
        <v>216</v>
      </c>
      <c r="F31" s="125">
        <v>0</v>
      </c>
      <c r="G31" s="126">
        <f>E31*F31</f>
        <v>0</v>
      </c>
      <c r="H31" s="127">
        <v>0</v>
      </c>
      <c r="I31" s="128">
        <f>E31*H31</f>
        <v>0</v>
      </c>
      <c r="J31" s="127"/>
      <c r="K31" s="128">
        <f>E31*J31</f>
        <v>0</v>
      </c>
      <c r="O31" s="119"/>
      <c r="AZ31" s="129">
        <f>G31</f>
        <v>0</v>
      </c>
      <c r="CZ31" s="81">
        <v>2</v>
      </c>
    </row>
    <row r="32" spans="1:56" ht="12.75">
      <c r="A32" s="130"/>
      <c r="B32" s="131"/>
      <c r="C32" s="199" t="s">
        <v>3865</v>
      </c>
      <c r="D32" s="200"/>
      <c r="E32" s="134">
        <v>216</v>
      </c>
      <c r="F32" s="135"/>
      <c r="G32" s="136"/>
      <c r="H32" s="137"/>
      <c r="I32" s="132"/>
      <c r="J32" s="138"/>
      <c r="K32" s="132"/>
      <c r="M32" s="139" t="s">
        <v>3865</v>
      </c>
      <c r="O32" s="119"/>
      <c r="BD32" s="108" t="str">
        <f>C31</f>
        <v>Šroub TEX</v>
      </c>
    </row>
    <row r="33" spans="1:104" ht="12.75">
      <c r="A33" s="120">
        <v>13</v>
      </c>
      <c r="B33" s="121" t="s">
        <v>3874</v>
      </c>
      <c r="C33" s="122" t="s">
        <v>3875</v>
      </c>
      <c r="D33" s="123" t="s">
        <v>194</v>
      </c>
      <c r="E33" s="124">
        <v>1</v>
      </c>
      <c r="F33" s="125">
        <v>0</v>
      </c>
      <c r="G33" s="126">
        <f>E33*F33</f>
        <v>0</v>
      </c>
      <c r="H33" s="127">
        <v>0</v>
      </c>
      <c r="I33" s="128">
        <f>E33*H33</f>
        <v>0</v>
      </c>
      <c r="J33" s="127"/>
      <c r="K33" s="128">
        <f>E33*J33</f>
        <v>0</v>
      </c>
      <c r="O33" s="119"/>
      <c r="AZ33" s="129">
        <f>G33</f>
        <v>0</v>
      </c>
      <c r="CZ33" s="81">
        <v>2</v>
      </c>
    </row>
    <row r="34" spans="1:104" ht="22.5">
      <c r="A34" s="120">
        <v>14</v>
      </c>
      <c r="B34" s="121" t="s">
        <v>3876</v>
      </c>
      <c r="C34" s="122" t="s">
        <v>3877</v>
      </c>
      <c r="D34" s="123" t="s">
        <v>194</v>
      </c>
      <c r="E34" s="124">
        <v>1</v>
      </c>
      <c r="F34" s="125">
        <v>0</v>
      </c>
      <c r="G34" s="126">
        <f>E34*F34</f>
        <v>0</v>
      </c>
      <c r="H34" s="127">
        <v>0</v>
      </c>
      <c r="I34" s="128">
        <f>E34*H34</f>
        <v>0</v>
      </c>
      <c r="J34" s="127"/>
      <c r="K34" s="128">
        <f>E34*J34</f>
        <v>0</v>
      </c>
      <c r="O34" s="119"/>
      <c r="AZ34" s="129">
        <f>G34</f>
        <v>0</v>
      </c>
      <c r="CZ34" s="81">
        <v>2</v>
      </c>
    </row>
    <row r="35" spans="1:104" ht="22.5">
      <c r="A35" s="120">
        <v>15</v>
      </c>
      <c r="B35" s="121" t="s">
        <v>3878</v>
      </c>
      <c r="C35" s="122" t="s">
        <v>3877</v>
      </c>
      <c r="D35" s="123" t="s">
        <v>194</v>
      </c>
      <c r="E35" s="124">
        <v>1</v>
      </c>
      <c r="F35" s="125">
        <v>0</v>
      </c>
      <c r="G35" s="126">
        <f>E35*F35</f>
        <v>0</v>
      </c>
      <c r="H35" s="127">
        <v>0</v>
      </c>
      <c r="I35" s="128">
        <f>E35*H35</f>
        <v>0</v>
      </c>
      <c r="J35" s="127"/>
      <c r="K35" s="128">
        <f>E35*J35</f>
        <v>0</v>
      </c>
      <c r="O35" s="119"/>
      <c r="AZ35" s="129">
        <f>G35</f>
        <v>0</v>
      </c>
      <c r="CZ35" s="81">
        <v>2</v>
      </c>
    </row>
    <row r="36" spans="1:104" ht="12.75">
      <c r="A36" s="120">
        <v>16</v>
      </c>
      <c r="B36" s="121" t="s">
        <v>3879</v>
      </c>
      <c r="C36" s="122" t="s">
        <v>3880</v>
      </c>
      <c r="D36" s="123" t="s">
        <v>194</v>
      </c>
      <c r="E36" s="124">
        <v>6</v>
      </c>
      <c r="F36" s="125">
        <v>0</v>
      </c>
      <c r="G36" s="126">
        <f>E36*F36</f>
        <v>0</v>
      </c>
      <c r="H36" s="127">
        <v>0</v>
      </c>
      <c r="I36" s="128">
        <f>E36*H36</f>
        <v>0</v>
      </c>
      <c r="J36" s="127"/>
      <c r="K36" s="128">
        <f>E36*J36</f>
        <v>0</v>
      </c>
      <c r="O36" s="119"/>
      <c r="AZ36" s="129">
        <f>G36</f>
        <v>0</v>
      </c>
      <c r="CZ36" s="81">
        <v>2</v>
      </c>
    </row>
    <row r="37" spans="1:104" ht="12.75">
      <c r="A37" s="120">
        <v>17</v>
      </c>
      <c r="B37" s="121" t="s">
        <v>3881</v>
      </c>
      <c r="C37" s="122" t="s">
        <v>3882</v>
      </c>
      <c r="D37" s="123" t="s">
        <v>82</v>
      </c>
      <c r="E37" s="124">
        <v>6.336</v>
      </c>
      <c r="F37" s="125">
        <v>0</v>
      </c>
      <c r="G37" s="126">
        <f>E37*F37</f>
        <v>0</v>
      </c>
      <c r="H37" s="127">
        <v>0</v>
      </c>
      <c r="I37" s="128">
        <f>E37*H37</f>
        <v>0</v>
      </c>
      <c r="J37" s="127"/>
      <c r="K37" s="128">
        <f>E37*J37</f>
        <v>0</v>
      </c>
      <c r="O37" s="119"/>
      <c r="AZ37" s="129">
        <f>G37</f>
        <v>0</v>
      </c>
      <c r="CZ37" s="81">
        <v>2</v>
      </c>
    </row>
    <row r="38" spans="1:56" ht="12.75">
      <c r="A38" s="130"/>
      <c r="B38" s="131"/>
      <c r="C38" s="199" t="s">
        <v>3883</v>
      </c>
      <c r="D38" s="200"/>
      <c r="E38" s="134">
        <v>3.744</v>
      </c>
      <c r="F38" s="135"/>
      <c r="G38" s="136"/>
      <c r="H38" s="137"/>
      <c r="I38" s="132"/>
      <c r="J38" s="138"/>
      <c r="K38" s="132"/>
      <c r="M38" s="139" t="s">
        <v>3883</v>
      </c>
      <c r="O38" s="119"/>
      <c r="BD38" s="108" t="str">
        <f>C37</f>
        <v>Beton</v>
      </c>
    </row>
    <row r="39" spans="1:56" ht="12.75">
      <c r="A39" s="130"/>
      <c r="B39" s="131"/>
      <c r="C39" s="199" t="s">
        <v>3884</v>
      </c>
      <c r="D39" s="200"/>
      <c r="E39" s="134">
        <v>2.592</v>
      </c>
      <c r="F39" s="135"/>
      <c r="G39" s="136"/>
      <c r="H39" s="137"/>
      <c r="I39" s="132"/>
      <c r="J39" s="138"/>
      <c r="K39" s="132"/>
      <c r="M39" s="139" t="s">
        <v>3884</v>
      </c>
      <c r="O39" s="119"/>
      <c r="BD39" s="108" t="str">
        <f>C38</f>
        <v>0,30*0,30*0,80*(PP-2)</v>
      </c>
    </row>
    <row r="40" spans="1:58" ht="12.75">
      <c r="A40" s="140" t="s">
        <v>51</v>
      </c>
      <c r="B40" s="141" t="s">
        <v>1690</v>
      </c>
      <c r="C40" s="142" t="s">
        <v>1691</v>
      </c>
      <c r="D40" s="143"/>
      <c r="E40" s="144"/>
      <c r="F40" s="144"/>
      <c r="G40" s="145">
        <f>SUM(G14:G39)</f>
        <v>0</v>
      </c>
      <c r="H40" s="146"/>
      <c r="I40" s="145">
        <f>SUM(I14:I39)</f>
        <v>0</v>
      </c>
      <c r="J40" s="147"/>
      <c r="K40" s="145">
        <f>SUM(K14:K39)</f>
        <v>0</v>
      </c>
      <c r="O40" s="119"/>
      <c r="X40" s="129">
        <f>K40</f>
        <v>0</v>
      </c>
      <c r="Y40" s="129">
        <f>I40</f>
        <v>0</v>
      </c>
      <c r="Z40" s="129">
        <f>G40</f>
        <v>0</v>
      </c>
      <c r="BA40" s="148"/>
      <c r="BB40" s="148"/>
      <c r="BC40" s="148"/>
      <c r="BD40" s="148"/>
      <c r="BE40" s="148"/>
      <c r="BF40" s="148"/>
    </row>
    <row r="41" spans="1:15" ht="14.25" customHeight="1">
      <c r="A41" s="109" t="s">
        <v>46</v>
      </c>
      <c r="B41" s="110" t="s">
        <v>1700</v>
      </c>
      <c r="C41" s="111" t="s">
        <v>1701</v>
      </c>
      <c r="D41" s="112"/>
      <c r="E41" s="113"/>
      <c r="F41" s="113"/>
      <c r="G41" s="114"/>
      <c r="H41" s="115"/>
      <c r="I41" s="116"/>
      <c r="J41" s="117"/>
      <c r="K41" s="118"/>
      <c r="O41" s="119"/>
    </row>
    <row r="42" spans="1:104" ht="12.75">
      <c r="A42" s="120">
        <v>18</v>
      </c>
      <c r="B42" s="121" t="s">
        <v>1702</v>
      </c>
      <c r="C42" s="122" t="s">
        <v>1703</v>
      </c>
      <c r="D42" s="123" t="s">
        <v>130</v>
      </c>
      <c r="E42" s="124">
        <v>39.805</v>
      </c>
      <c r="F42" s="125">
        <v>0</v>
      </c>
      <c r="G42" s="126">
        <f>E42*F42</f>
        <v>0</v>
      </c>
      <c r="H42" s="127">
        <v>0</v>
      </c>
      <c r="I42" s="128">
        <f>E42*H42</f>
        <v>0</v>
      </c>
      <c r="J42" s="127"/>
      <c r="K42" s="128">
        <f>E42*J42</f>
        <v>0</v>
      </c>
      <c r="O42" s="119"/>
      <c r="AZ42" s="129">
        <f>G42</f>
        <v>0</v>
      </c>
      <c r="CZ42" s="81">
        <v>1</v>
      </c>
    </row>
    <row r="43" spans="1:104" ht="12.75">
      <c r="A43" s="120">
        <v>19</v>
      </c>
      <c r="B43" s="121" t="s">
        <v>1704</v>
      </c>
      <c r="C43" s="122" t="s">
        <v>1705</v>
      </c>
      <c r="D43" s="123" t="s">
        <v>130</v>
      </c>
      <c r="E43" s="124">
        <v>756.295</v>
      </c>
      <c r="F43" s="125">
        <v>0</v>
      </c>
      <c r="G43" s="126">
        <f>E43*F43</f>
        <v>0</v>
      </c>
      <c r="H43" s="127">
        <v>0</v>
      </c>
      <c r="I43" s="128">
        <f>E43*H43</f>
        <v>0</v>
      </c>
      <c r="J43" s="127"/>
      <c r="K43" s="128">
        <f>E43*J43</f>
        <v>0</v>
      </c>
      <c r="O43" s="119"/>
      <c r="AZ43" s="129">
        <f>G43</f>
        <v>0</v>
      </c>
      <c r="CZ43" s="81">
        <v>1</v>
      </c>
    </row>
    <row r="44" spans="1:104" ht="12.75">
      <c r="A44" s="120">
        <v>20</v>
      </c>
      <c r="B44" s="121" t="s">
        <v>1706</v>
      </c>
      <c r="C44" s="122" t="s">
        <v>1707</v>
      </c>
      <c r="D44" s="123" t="s">
        <v>130</v>
      </c>
      <c r="E44" s="124">
        <v>39.805</v>
      </c>
      <c r="F44" s="125">
        <v>0</v>
      </c>
      <c r="G44" s="126">
        <f>E44*F44</f>
        <v>0</v>
      </c>
      <c r="H44" s="127">
        <v>0</v>
      </c>
      <c r="I44" s="128">
        <f>E44*H44</f>
        <v>0</v>
      </c>
      <c r="J44" s="127"/>
      <c r="K44" s="128">
        <f>E44*J44</f>
        <v>0</v>
      </c>
      <c r="O44" s="119"/>
      <c r="AZ44" s="129">
        <f>G44</f>
        <v>0</v>
      </c>
      <c r="CZ44" s="81">
        <v>1</v>
      </c>
    </row>
    <row r="45" spans="1:104" ht="12.75">
      <c r="A45" s="120">
        <v>21</v>
      </c>
      <c r="B45" s="121" t="s">
        <v>1708</v>
      </c>
      <c r="C45" s="122" t="s">
        <v>1709</v>
      </c>
      <c r="D45" s="123" t="s">
        <v>130</v>
      </c>
      <c r="E45" s="124">
        <v>79.61</v>
      </c>
      <c r="F45" s="125">
        <v>0</v>
      </c>
      <c r="G45" s="126">
        <f>E45*F45</f>
        <v>0</v>
      </c>
      <c r="H45" s="127">
        <v>0</v>
      </c>
      <c r="I45" s="128">
        <f>E45*H45</f>
        <v>0</v>
      </c>
      <c r="J45" s="127"/>
      <c r="K45" s="128">
        <f>E45*J45</f>
        <v>0</v>
      </c>
      <c r="O45" s="119"/>
      <c r="AZ45" s="129">
        <f>G45</f>
        <v>0</v>
      </c>
      <c r="CZ45" s="81">
        <v>1</v>
      </c>
    </row>
    <row r="46" spans="1:104" ht="12.75">
      <c r="A46" s="120">
        <v>22</v>
      </c>
      <c r="B46" s="121" t="s">
        <v>3885</v>
      </c>
      <c r="C46" s="122" t="s">
        <v>3886</v>
      </c>
      <c r="D46" s="123" t="s">
        <v>130</v>
      </c>
      <c r="E46" s="124">
        <v>38.4749995155</v>
      </c>
      <c r="F46" s="125">
        <v>0</v>
      </c>
      <c r="G46" s="126">
        <f>E46*F46</f>
        <v>0</v>
      </c>
      <c r="H46" s="127">
        <v>0</v>
      </c>
      <c r="I46" s="128">
        <f>E46*H46</f>
        <v>0</v>
      </c>
      <c r="J46" s="127"/>
      <c r="K46" s="128">
        <f>E46*J46</f>
        <v>0</v>
      </c>
      <c r="O46" s="119"/>
      <c r="AZ46" s="129">
        <f>G46</f>
        <v>0</v>
      </c>
      <c r="CZ46" s="81">
        <v>1</v>
      </c>
    </row>
    <row r="47" spans="1:58" ht="12.75">
      <c r="A47" s="140" t="s">
        <v>51</v>
      </c>
      <c r="B47" s="141" t="s">
        <v>1700</v>
      </c>
      <c r="C47" s="142" t="s">
        <v>1701</v>
      </c>
      <c r="D47" s="143"/>
      <c r="E47" s="144"/>
      <c r="F47" s="144"/>
      <c r="G47" s="145">
        <f>SUM(G41:G46)</f>
        <v>0</v>
      </c>
      <c r="H47" s="146"/>
      <c r="I47" s="145">
        <f>SUM(I41:I46)</f>
        <v>0</v>
      </c>
      <c r="J47" s="147"/>
      <c r="K47" s="145">
        <f>SUM(K41:K46)</f>
        <v>0</v>
      </c>
      <c r="O47" s="119"/>
      <c r="X47" s="129">
        <f>K47</f>
        <v>0</v>
      </c>
      <c r="Y47" s="129">
        <f>I47</f>
        <v>0</v>
      </c>
      <c r="Z47" s="129">
        <f>G47</f>
        <v>0</v>
      </c>
      <c r="BA47" s="148"/>
      <c r="BB47" s="148"/>
      <c r="BC47" s="148"/>
      <c r="BD47" s="148"/>
      <c r="BE47" s="148"/>
      <c r="BF47" s="148"/>
    </row>
    <row r="48" spans="1:58" ht="12.75">
      <c r="A48" s="149" t="s">
        <v>29</v>
      </c>
      <c r="B48" s="150" t="s">
        <v>52</v>
      </c>
      <c r="C48" s="151"/>
      <c r="D48" s="152"/>
      <c r="E48" s="153"/>
      <c r="F48" s="153"/>
      <c r="G48" s="154">
        <f>SUM(Z7:Z48)</f>
        <v>0</v>
      </c>
      <c r="H48" s="155"/>
      <c r="I48" s="154">
        <f>SUM(Y7:Y48)</f>
        <v>0</v>
      </c>
      <c r="J48" s="155"/>
      <c r="K48" s="154">
        <f>SUM(X7:X48)</f>
        <v>-39.805</v>
      </c>
      <c r="O48" s="119"/>
      <c r="BA48" s="148"/>
      <c r="BB48" s="148"/>
      <c r="BC48" s="148"/>
      <c r="BD48" s="148"/>
      <c r="BE48" s="148"/>
      <c r="BF48" s="148"/>
    </row>
    <row r="49" ht="12.75">
      <c r="E49" s="81"/>
    </row>
    <row r="50" spans="1:5" ht="12.75">
      <c r="A50" s="156" t="s">
        <v>31</v>
      </c>
      <c r="E50" s="81"/>
    </row>
    <row r="51" spans="1:7" ht="117.75" customHeight="1">
      <c r="A51" s="196"/>
      <c r="B51" s="197"/>
      <c r="C51" s="197"/>
      <c r="D51" s="197"/>
      <c r="E51" s="197"/>
      <c r="F51" s="197"/>
      <c r="G51" s="198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spans="1:7" ht="12.75">
      <c r="A72" s="138"/>
      <c r="B72" s="138"/>
      <c r="C72" s="138"/>
      <c r="D72" s="138"/>
      <c r="E72" s="138"/>
      <c r="F72" s="138"/>
      <c r="G72" s="138"/>
    </row>
    <row r="73" spans="1:7" ht="12.75">
      <c r="A73" s="138"/>
      <c r="B73" s="138"/>
      <c r="C73" s="138"/>
      <c r="D73" s="138"/>
      <c r="E73" s="138"/>
      <c r="F73" s="138"/>
      <c r="G73" s="138"/>
    </row>
    <row r="74" spans="1:7" ht="12.75">
      <c r="A74" s="138"/>
      <c r="B74" s="138"/>
      <c r="C74" s="138"/>
      <c r="D74" s="138"/>
      <c r="E74" s="138"/>
      <c r="F74" s="138"/>
      <c r="G74" s="138"/>
    </row>
    <row r="75" spans="1:7" ht="12.75">
      <c r="A75" s="138"/>
      <c r="B75" s="138"/>
      <c r="C75" s="138"/>
      <c r="D75" s="138"/>
      <c r="E75" s="138"/>
      <c r="F75" s="138"/>
      <c r="G75" s="138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spans="1:2" ht="12.75">
      <c r="A107" s="157"/>
      <c r="B107" s="157"/>
    </row>
    <row r="108" spans="1:7" ht="12.75">
      <c r="A108" s="138"/>
      <c r="B108" s="138"/>
      <c r="C108" s="158"/>
      <c r="D108" s="158"/>
      <c r="E108" s="159"/>
      <c r="F108" s="158"/>
      <c r="G108" s="160"/>
    </row>
    <row r="109" spans="1:7" ht="12.75">
      <c r="A109" s="161"/>
      <c r="B109" s="161"/>
      <c r="C109" s="138"/>
      <c r="D109" s="138"/>
      <c r="E109" s="162"/>
      <c r="F109" s="138"/>
      <c r="G109" s="138"/>
    </row>
    <row r="110" spans="1:7" ht="12.75">
      <c r="A110" s="138"/>
      <c r="B110" s="138"/>
      <c r="C110" s="138"/>
      <c r="D110" s="138"/>
      <c r="E110" s="162"/>
      <c r="F110" s="138"/>
      <c r="G110" s="138"/>
    </row>
    <row r="111" spans="1:7" ht="12.75">
      <c r="A111" s="138"/>
      <c r="B111" s="138"/>
      <c r="C111" s="138"/>
      <c r="D111" s="138"/>
      <c r="E111" s="162"/>
      <c r="F111" s="138"/>
      <c r="G111" s="138"/>
    </row>
    <row r="112" spans="1:7" ht="12.75">
      <c r="A112" s="138"/>
      <c r="B112" s="138"/>
      <c r="C112" s="138"/>
      <c r="D112" s="138"/>
      <c r="E112" s="162"/>
      <c r="F112" s="138"/>
      <c r="G112" s="138"/>
    </row>
    <row r="113" spans="1:7" ht="12.75">
      <c r="A113" s="138"/>
      <c r="B113" s="138"/>
      <c r="C113" s="138"/>
      <c r="D113" s="138"/>
      <c r="E113" s="162"/>
      <c r="F113" s="138"/>
      <c r="G113" s="138"/>
    </row>
    <row r="114" spans="1:7" ht="12.75">
      <c r="A114" s="138"/>
      <c r="B114" s="138"/>
      <c r="C114" s="138"/>
      <c r="D114" s="138"/>
      <c r="E114" s="162"/>
      <c r="F114" s="138"/>
      <c r="G114" s="138"/>
    </row>
    <row r="115" spans="1:7" ht="12.75">
      <c r="A115" s="138"/>
      <c r="B115" s="138"/>
      <c r="C115" s="138"/>
      <c r="D115" s="138"/>
      <c r="E115" s="162"/>
      <c r="F115" s="138"/>
      <c r="G115" s="138"/>
    </row>
    <row r="116" spans="1:7" ht="12.75">
      <c r="A116" s="138"/>
      <c r="B116" s="138"/>
      <c r="C116" s="138"/>
      <c r="D116" s="138"/>
      <c r="E116" s="162"/>
      <c r="F116" s="138"/>
      <c r="G116" s="138"/>
    </row>
    <row r="117" spans="1:7" ht="12.75">
      <c r="A117" s="138"/>
      <c r="B117" s="138"/>
      <c r="C117" s="138"/>
      <c r="D117" s="138"/>
      <c r="E117" s="162"/>
      <c r="F117" s="138"/>
      <c r="G117" s="138"/>
    </row>
    <row r="118" spans="1:7" ht="12.75">
      <c r="A118" s="138"/>
      <c r="B118" s="138"/>
      <c r="C118" s="138"/>
      <c r="D118" s="138"/>
      <c r="E118" s="162"/>
      <c r="F118" s="138"/>
      <c r="G118" s="138"/>
    </row>
    <row r="119" spans="1:7" ht="12.75">
      <c r="A119" s="138"/>
      <c r="B119" s="138"/>
      <c r="C119" s="138"/>
      <c r="D119" s="138"/>
      <c r="E119" s="162"/>
      <c r="F119" s="138"/>
      <c r="G119" s="138"/>
    </row>
    <row r="120" spans="1:7" ht="12.75">
      <c r="A120" s="138"/>
      <c r="B120" s="138"/>
      <c r="C120" s="138"/>
      <c r="D120" s="138"/>
      <c r="E120" s="162"/>
      <c r="F120" s="138"/>
      <c r="G120" s="138"/>
    </row>
    <row r="121" spans="1:7" ht="12.75">
      <c r="A121" s="138"/>
      <c r="B121" s="138"/>
      <c r="C121" s="138"/>
      <c r="D121" s="138"/>
      <c r="E121" s="162"/>
      <c r="F121" s="138"/>
      <c r="G121" s="138"/>
    </row>
  </sheetData>
  <sheetProtection password="C7B2" sheet="1"/>
  <mergeCells count="15">
    <mergeCell ref="A1:G1"/>
    <mergeCell ref="A51:G51"/>
    <mergeCell ref="C9:D9"/>
    <mergeCell ref="C11:D11"/>
    <mergeCell ref="C12:D12"/>
    <mergeCell ref="C16:D16"/>
    <mergeCell ref="C32:D32"/>
    <mergeCell ref="C38:D38"/>
    <mergeCell ref="C39:D39"/>
    <mergeCell ref="C21:D21"/>
    <mergeCell ref="C23:D23"/>
    <mergeCell ref="C25:D25"/>
    <mergeCell ref="C26:D26"/>
    <mergeCell ref="C28:D28"/>
    <mergeCell ref="C30:D30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3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3898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3899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1695</v>
      </c>
      <c r="C7" s="111" t="s">
        <v>1696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1958</v>
      </c>
      <c r="C8" s="122" t="s">
        <v>3109</v>
      </c>
      <c r="D8" s="123" t="s">
        <v>185</v>
      </c>
      <c r="E8" s="124">
        <v>760</v>
      </c>
      <c r="F8" s="125">
        <v>0</v>
      </c>
      <c r="G8" s="126">
        <f aca="true" t="shared" si="0" ref="G8:G28">E8*F8</f>
        <v>0</v>
      </c>
      <c r="H8" s="127">
        <v>0</v>
      </c>
      <c r="I8" s="128">
        <f aca="true" t="shared" si="1" ref="I8:I28">E8*H8</f>
        <v>0</v>
      </c>
      <c r="J8" s="127"/>
      <c r="K8" s="128">
        <f aca="true" t="shared" si="2" ref="K8:K28">E8*J8</f>
        <v>0</v>
      </c>
      <c r="O8" s="119"/>
      <c r="AZ8" s="129">
        <f aca="true" t="shared" si="3" ref="AZ8:AZ28">G8</f>
        <v>0</v>
      </c>
      <c r="CZ8" s="81">
        <v>4</v>
      </c>
    </row>
    <row r="9" spans="1:104" ht="12.75">
      <c r="A9" s="120">
        <v>2</v>
      </c>
      <c r="B9" s="121" t="s">
        <v>1959</v>
      </c>
      <c r="C9" s="122" t="s">
        <v>3891</v>
      </c>
      <c r="D9" s="123" t="s">
        <v>185</v>
      </c>
      <c r="E9" s="124">
        <v>55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4</v>
      </c>
    </row>
    <row r="10" spans="1:104" ht="12.75">
      <c r="A10" s="120">
        <v>3</v>
      </c>
      <c r="B10" s="121" t="s">
        <v>1960</v>
      </c>
      <c r="C10" s="122" t="s">
        <v>3892</v>
      </c>
      <c r="D10" s="123" t="s">
        <v>185</v>
      </c>
      <c r="E10" s="124">
        <v>140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4</v>
      </c>
    </row>
    <row r="11" spans="1:104" ht="12.75">
      <c r="A11" s="120">
        <v>4</v>
      </c>
      <c r="B11" s="121" t="s">
        <v>1964</v>
      </c>
      <c r="C11" s="122" t="s">
        <v>3893</v>
      </c>
      <c r="D11" s="123" t="s">
        <v>1931</v>
      </c>
      <c r="E11" s="124">
        <v>69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4</v>
      </c>
    </row>
    <row r="12" spans="1:104" ht="12.75">
      <c r="A12" s="120">
        <v>5</v>
      </c>
      <c r="B12" s="121" t="s">
        <v>1966</v>
      </c>
      <c r="C12" s="122" t="s">
        <v>2445</v>
      </c>
      <c r="D12" s="123" t="s">
        <v>185</v>
      </c>
      <c r="E12" s="124">
        <v>796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4</v>
      </c>
    </row>
    <row r="13" spans="1:104" ht="12.75">
      <c r="A13" s="120">
        <v>6</v>
      </c>
      <c r="B13" s="121" t="s">
        <v>1968</v>
      </c>
      <c r="C13" s="122" t="s">
        <v>3894</v>
      </c>
      <c r="D13" s="123" t="s">
        <v>185</v>
      </c>
      <c r="E13" s="124">
        <v>22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4</v>
      </c>
    </row>
    <row r="14" spans="1:104" ht="12.75">
      <c r="A14" s="120">
        <v>7</v>
      </c>
      <c r="B14" s="121" t="s">
        <v>1970</v>
      </c>
      <c r="C14" s="122" t="s">
        <v>3765</v>
      </c>
      <c r="D14" s="123" t="s">
        <v>185</v>
      </c>
      <c r="E14" s="124">
        <v>70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4</v>
      </c>
    </row>
    <row r="15" spans="1:104" ht="12.75">
      <c r="A15" s="120">
        <v>8</v>
      </c>
      <c r="B15" s="121" t="s">
        <v>1972</v>
      </c>
      <c r="C15" s="122" t="s">
        <v>3895</v>
      </c>
      <c r="D15" s="123" t="s">
        <v>185</v>
      </c>
      <c r="E15" s="124">
        <v>255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4</v>
      </c>
    </row>
    <row r="16" spans="1:104" ht="12.75">
      <c r="A16" s="120">
        <v>9</v>
      </c>
      <c r="B16" s="121" t="s">
        <v>1974</v>
      </c>
      <c r="C16" s="122" t="s">
        <v>3768</v>
      </c>
      <c r="D16" s="123" t="s">
        <v>1931</v>
      </c>
      <c r="E16" s="124">
        <v>6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4</v>
      </c>
    </row>
    <row r="17" spans="1:104" ht="12.75">
      <c r="A17" s="120">
        <v>10</v>
      </c>
      <c r="B17" s="121" t="s">
        <v>1976</v>
      </c>
      <c r="C17" s="122" t="s">
        <v>3486</v>
      </c>
      <c r="D17" s="123" t="s">
        <v>185</v>
      </c>
      <c r="E17" s="124">
        <v>705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4</v>
      </c>
    </row>
    <row r="18" spans="1:104" ht="12.75">
      <c r="A18" s="120">
        <v>11</v>
      </c>
      <c r="B18" s="121" t="s">
        <v>2778</v>
      </c>
      <c r="C18" s="122" t="s">
        <v>2779</v>
      </c>
      <c r="D18" s="123" t="s">
        <v>146</v>
      </c>
      <c r="E18" s="124">
        <v>1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4</v>
      </c>
    </row>
    <row r="19" spans="1:104" ht="12.75">
      <c r="A19" s="120">
        <v>12</v>
      </c>
      <c r="B19" s="121" t="s">
        <v>2794</v>
      </c>
      <c r="C19" s="122" t="s">
        <v>3109</v>
      </c>
      <c r="D19" s="123" t="s">
        <v>185</v>
      </c>
      <c r="E19" s="124">
        <v>760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3</v>
      </c>
    </row>
    <row r="20" spans="1:104" ht="12.75">
      <c r="A20" s="120">
        <v>13</v>
      </c>
      <c r="B20" s="121" t="s">
        <v>2795</v>
      </c>
      <c r="C20" s="122" t="s">
        <v>3891</v>
      </c>
      <c r="D20" s="123" t="s">
        <v>185</v>
      </c>
      <c r="E20" s="124">
        <v>55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3</v>
      </c>
    </row>
    <row r="21" spans="1:104" ht="12.75">
      <c r="A21" s="120">
        <v>14</v>
      </c>
      <c r="B21" s="121" t="s">
        <v>2796</v>
      </c>
      <c r="C21" s="122" t="s">
        <v>3892</v>
      </c>
      <c r="D21" s="123" t="s">
        <v>185</v>
      </c>
      <c r="E21" s="124">
        <v>140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3</v>
      </c>
    </row>
    <row r="22" spans="1:104" ht="12.75">
      <c r="A22" s="120">
        <v>15</v>
      </c>
      <c r="B22" s="121" t="s">
        <v>2799</v>
      </c>
      <c r="C22" s="122" t="s">
        <v>2445</v>
      </c>
      <c r="D22" s="123" t="s">
        <v>185</v>
      </c>
      <c r="E22" s="124">
        <v>796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3</v>
      </c>
    </row>
    <row r="23" spans="1:104" ht="12.75">
      <c r="A23" s="120">
        <v>16</v>
      </c>
      <c r="B23" s="121" t="s">
        <v>2800</v>
      </c>
      <c r="C23" s="122" t="s">
        <v>3894</v>
      </c>
      <c r="D23" s="123" t="s">
        <v>185</v>
      </c>
      <c r="E23" s="124">
        <v>22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3</v>
      </c>
    </row>
    <row r="24" spans="1:104" ht="12.75">
      <c r="A24" s="120">
        <v>17</v>
      </c>
      <c r="B24" s="121" t="s">
        <v>2801</v>
      </c>
      <c r="C24" s="122" t="s">
        <v>3765</v>
      </c>
      <c r="D24" s="123" t="s">
        <v>185</v>
      </c>
      <c r="E24" s="124">
        <v>70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3</v>
      </c>
    </row>
    <row r="25" spans="1:104" ht="12.75">
      <c r="A25" s="120">
        <v>18</v>
      </c>
      <c r="B25" s="121" t="s">
        <v>2802</v>
      </c>
      <c r="C25" s="122" t="s">
        <v>3895</v>
      </c>
      <c r="D25" s="123" t="s">
        <v>185</v>
      </c>
      <c r="E25" s="124">
        <v>255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3</v>
      </c>
    </row>
    <row r="26" spans="1:104" ht="12.75">
      <c r="A26" s="120">
        <v>19</v>
      </c>
      <c r="B26" s="121" t="s">
        <v>2803</v>
      </c>
      <c r="C26" s="122" t="s">
        <v>3768</v>
      </c>
      <c r="D26" s="123" t="s">
        <v>1931</v>
      </c>
      <c r="E26" s="124">
        <v>6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3</v>
      </c>
    </row>
    <row r="27" spans="1:104" ht="12.75">
      <c r="A27" s="120">
        <v>20</v>
      </c>
      <c r="B27" s="121" t="s">
        <v>2804</v>
      </c>
      <c r="C27" s="122" t="s">
        <v>3486</v>
      </c>
      <c r="D27" s="123" t="s">
        <v>185</v>
      </c>
      <c r="E27" s="124">
        <v>705</v>
      </c>
      <c r="F27" s="125">
        <v>0</v>
      </c>
      <c r="G27" s="126">
        <f t="shared" si="0"/>
        <v>0</v>
      </c>
      <c r="H27" s="127">
        <v>0</v>
      </c>
      <c r="I27" s="128">
        <f t="shared" si="1"/>
        <v>0</v>
      </c>
      <c r="J27" s="127"/>
      <c r="K27" s="128">
        <f t="shared" si="2"/>
        <v>0</v>
      </c>
      <c r="O27" s="119"/>
      <c r="AZ27" s="129">
        <f t="shared" si="3"/>
        <v>0</v>
      </c>
      <c r="CZ27" s="81">
        <v>3</v>
      </c>
    </row>
    <row r="28" spans="1:104" ht="12.75">
      <c r="A28" s="120">
        <v>21</v>
      </c>
      <c r="B28" s="121" t="s">
        <v>2806</v>
      </c>
      <c r="C28" s="122" t="s">
        <v>2772</v>
      </c>
      <c r="D28" s="123" t="s">
        <v>57</v>
      </c>
      <c r="E28" s="124">
        <v>1</v>
      </c>
      <c r="F28" s="125">
        <v>0</v>
      </c>
      <c r="G28" s="126">
        <f t="shared" si="0"/>
        <v>0</v>
      </c>
      <c r="H28" s="127">
        <v>0</v>
      </c>
      <c r="I28" s="128">
        <f t="shared" si="1"/>
        <v>0</v>
      </c>
      <c r="J28" s="127"/>
      <c r="K28" s="128">
        <f t="shared" si="2"/>
        <v>0</v>
      </c>
      <c r="O28" s="119"/>
      <c r="AZ28" s="129">
        <f t="shared" si="3"/>
        <v>0</v>
      </c>
      <c r="CZ28" s="81">
        <v>3</v>
      </c>
    </row>
    <row r="29" spans="1:58" ht="12.75">
      <c r="A29" s="140" t="s">
        <v>51</v>
      </c>
      <c r="B29" s="141" t="s">
        <v>1695</v>
      </c>
      <c r="C29" s="142" t="s">
        <v>1696</v>
      </c>
      <c r="D29" s="143"/>
      <c r="E29" s="144"/>
      <c r="F29" s="144"/>
      <c r="G29" s="145">
        <f>SUM(G7:G28)</f>
        <v>0</v>
      </c>
      <c r="H29" s="146"/>
      <c r="I29" s="145">
        <f>SUM(I7:I28)</f>
        <v>0</v>
      </c>
      <c r="J29" s="147"/>
      <c r="K29" s="145">
        <f>SUM(K7:K28)</f>
        <v>0</v>
      </c>
      <c r="O29" s="119"/>
      <c r="X29" s="129">
        <f>K29</f>
        <v>0</v>
      </c>
      <c r="Y29" s="129">
        <f>I29</f>
        <v>0</v>
      </c>
      <c r="Z29" s="129">
        <f>G29</f>
        <v>0</v>
      </c>
      <c r="BA29" s="148"/>
      <c r="BB29" s="148"/>
      <c r="BC29" s="148"/>
      <c r="BD29" s="148"/>
      <c r="BE29" s="148"/>
      <c r="BF29" s="148"/>
    </row>
    <row r="30" spans="1:58" ht="12.75">
      <c r="A30" s="149" t="s">
        <v>29</v>
      </c>
      <c r="B30" s="150" t="s">
        <v>52</v>
      </c>
      <c r="C30" s="151"/>
      <c r="D30" s="152"/>
      <c r="E30" s="153"/>
      <c r="F30" s="153"/>
      <c r="G30" s="154">
        <f>SUM(Z7:Z30)</f>
        <v>0</v>
      </c>
      <c r="H30" s="155"/>
      <c r="I30" s="154">
        <f>SUM(Y7:Y30)</f>
        <v>0</v>
      </c>
      <c r="J30" s="155"/>
      <c r="K30" s="154">
        <f>SUM(X7:X30)</f>
        <v>0</v>
      </c>
      <c r="O30" s="119"/>
      <c r="BA30" s="148"/>
      <c r="BB30" s="148"/>
      <c r="BC30" s="148"/>
      <c r="BD30" s="148"/>
      <c r="BE30" s="148"/>
      <c r="BF30" s="148"/>
    </row>
    <row r="31" ht="12.75">
      <c r="E31" s="81"/>
    </row>
    <row r="32" spans="1:5" ht="12.75">
      <c r="A32" s="156" t="s">
        <v>31</v>
      </c>
      <c r="E32" s="81"/>
    </row>
    <row r="33" spans="1:7" ht="117.75" customHeight="1">
      <c r="A33" s="196"/>
      <c r="B33" s="197"/>
      <c r="C33" s="197"/>
      <c r="D33" s="197"/>
      <c r="E33" s="197"/>
      <c r="F33" s="197"/>
      <c r="G33" s="198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spans="1:7" ht="12.75">
      <c r="A54" s="138"/>
      <c r="B54" s="138"/>
      <c r="C54" s="138"/>
      <c r="D54" s="138"/>
      <c r="E54" s="138"/>
      <c r="F54" s="138"/>
      <c r="G54" s="138"/>
    </row>
    <row r="55" spans="1:7" ht="12.75">
      <c r="A55" s="138"/>
      <c r="B55" s="138"/>
      <c r="C55" s="138"/>
      <c r="D55" s="138"/>
      <c r="E55" s="138"/>
      <c r="F55" s="138"/>
      <c r="G55" s="138"/>
    </row>
    <row r="56" spans="1:7" ht="12.75">
      <c r="A56" s="138"/>
      <c r="B56" s="138"/>
      <c r="C56" s="138"/>
      <c r="D56" s="138"/>
      <c r="E56" s="138"/>
      <c r="F56" s="138"/>
      <c r="G56" s="138"/>
    </row>
    <row r="57" spans="1:7" ht="12.75">
      <c r="A57" s="138"/>
      <c r="B57" s="138"/>
      <c r="C57" s="138"/>
      <c r="D57" s="138"/>
      <c r="E57" s="138"/>
      <c r="F57" s="138"/>
      <c r="G57" s="138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spans="1:2" ht="12.75">
      <c r="A89" s="157"/>
      <c r="B89" s="157"/>
    </row>
    <row r="90" spans="1:7" ht="12.75">
      <c r="A90" s="138"/>
      <c r="B90" s="138"/>
      <c r="C90" s="158"/>
      <c r="D90" s="158"/>
      <c r="E90" s="159"/>
      <c r="F90" s="158"/>
      <c r="G90" s="160"/>
    </row>
    <row r="91" spans="1:7" ht="12.75">
      <c r="A91" s="161"/>
      <c r="B91" s="161"/>
      <c r="C91" s="138"/>
      <c r="D91" s="138"/>
      <c r="E91" s="162"/>
      <c r="F91" s="138"/>
      <c r="G91" s="138"/>
    </row>
    <row r="92" spans="1:7" ht="12.75">
      <c r="A92" s="138"/>
      <c r="B92" s="138"/>
      <c r="C92" s="138"/>
      <c r="D92" s="138"/>
      <c r="E92" s="162"/>
      <c r="F92" s="138"/>
      <c r="G92" s="138"/>
    </row>
    <row r="93" spans="1:7" ht="12.75">
      <c r="A93" s="138"/>
      <c r="B93" s="138"/>
      <c r="C93" s="138"/>
      <c r="D93" s="138"/>
      <c r="E93" s="162"/>
      <c r="F93" s="138"/>
      <c r="G93" s="138"/>
    </row>
    <row r="94" spans="1:7" ht="12.75">
      <c r="A94" s="138"/>
      <c r="B94" s="138"/>
      <c r="C94" s="138"/>
      <c r="D94" s="138"/>
      <c r="E94" s="162"/>
      <c r="F94" s="138"/>
      <c r="G94" s="138"/>
    </row>
    <row r="95" spans="1:7" ht="12.75">
      <c r="A95" s="138"/>
      <c r="B95" s="138"/>
      <c r="C95" s="138"/>
      <c r="D95" s="138"/>
      <c r="E95" s="162"/>
      <c r="F95" s="138"/>
      <c r="G95" s="138"/>
    </row>
    <row r="96" spans="1:7" ht="12.75">
      <c r="A96" s="138"/>
      <c r="B96" s="138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  <row r="98" spans="1:7" ht="12.75">
      <c r="A98" s="138"/>
      <c r="B98" s="138"/>
      <c r="C98" s="138"/>
      <c r="D98" s="138"/>
      <c r="E98" s="162"/>
      <c r="F98" s="138"/>
      <c r="G98" s="138"/>
    </row>
    <row r="99" spans="1:7" ht="12.75">
      <c r="A99" s="138"/>
      <c r="B99" s="138"/>
      <c r="C99" s="138"/>
      <c r="D99" s="138"/>
      <c r="E99" s="162"/>
      <c r="F99" s="138"/>
      <c r="G99" s="138"/>
    </row>
    <row r="100" spans="1:7" ht="12.75">
      <c r="A100" s="138"/>
      <c r="B100" s="138"/>
      <c r="C100" s="138"/>
      <c r="D100" s="138"/>
      <c r="E100" s="162"/>
      <c r="F100" s="138"/>
      <c r="G100" s="138"/>
    </row>
    <row r="101" spans="1:7" ht="12.75">
      <c r="A101" s="138"/>
      <c r="B101" s="138"/>
      <c r="C101" s="138"/>
      <c r="D101" s="138"/>
      <c r="E101" s="162"/>
      <c r="F101" s="138"/>
      <c r="G101" s="138"/>
    </row>
    <row r="102" spans="1:7" ht="12.75">
      <c r="A102" s="138"/>
      <c r="B102" s="138"/>
      <c r="C102" s="138"/>
      <c r="D102" s="138"/>
      <c r="E102" s="162"/>
      <c r="F102" s="138"/>
      <c r="G102" s="138"/>
    </row>
    <row r="103" spans="1:7" ht="12.75">
      <c r="A103" s="138"/>
      <c r="B103" s="138"/>
      <c r="C103" s="138"/>
      <c r="D103" s="138"/>
      <c r="E103" s="162"/>
      <c r="F103" s="138"/>
      <c r="G103" s="138"/>
    </row>
  </sheetData>
  <sheetProtection password="C7B2" sheet="1"/>
  <mergeCells count="2">
    <mergeCell ref="A1:G1"/>
    <mergeCell ref="A33:G33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8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3946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3947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3900</v>
      </c>
      <c r="C7" s="111" t="s">
        <v>3901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3902</v>
      </c>
      <c r="C8" s="122" t="s">
        <v>3903</v>
      </c>
      <c r="D8" s="123" t="s">
        <v>185</v>
      </c>
      <c r="E8" s="124">
        <v>48.55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AZ8" s="129">
        <f>G8</f>
        <v>0</v>
      </c>
      <c r="CZ8" s="81">
        <v>4</v>
      </c>
    </row>
    <row r="9" spans="1:104" ht="12.75">
      <c r="A9" s="120">
        <v>2</v>
      </c>
      <c r="B9" s="121" t="s">
        <v>3904</v>
      </c>
      <c r="C9" s="122" t="s">
        <v>3905</v>
      </c>
      <c r="D9" s="123" t="s">
        <v>185</v>
      </c>
      <c r="E9" s="124">
        <v>48.55</v>
      </c>
      <c r="F9" s="125">
        <v>0</v>
      </c>
      <c r="G9" s="126">
        <f>E9*F9</f>
        <v>0</v>
      </c>
      <c r="H9" s="127">
        <v>7E-05</v>
      </c>
      <c r="I9" s="128">
        <f>E9*H9</f>
        <v>0.0033984999999999996</v>
      </c>
      <c r="J9" s="127"/>
      <c r="K9" s="128">
        <f>E9*J9</f>
        <v>0</v>
      </c>
      <c r="O9" s="119"/>
      <c r="AZ9" s="129">
        <f>G9</f>
        <v>0</v>
      </c>
      <c r="CZ9" s="81">
        <v>4</v>
      </c>
    </row>
    <row r="10" spans="1:104" ht="12.75">
      <c r="A10" s="120">
        <v>3</v>
      </c>
      <c r="B10" s="121" t="s">
        <v>3906</v>
      </c>
      <c r="C10" s="122" t="s">
        <v>3907</v>
      </c>
      <c r="D10" s="123" t="s">
        <v>194</v>
      </c>
      <c r="E10" s="124">
        <v>2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/>
      <c r="K10" s="128">
        <f>E10*J10</f>
        <v>0</v>
      </c>
      <c r="O10" s="119"/>
      <c r="AZ10" s="129">
        <f>G10</f>
        <v>0</v>
      </c>
      <c r="CZ10" s="81">
        <v>4</v>
      </c>
    </row>
    <row r="11" spans="1:104" ht="12.75">
      <c r="A11" s="120">
        <v>4</v>
      </c>
      <c r="B11" s="121" t="s">
        <v>3908</v>
      </c>
      <c r="C11" s="122" t="s">
        <v>3909</v>
      </c>
      <c r="D11" s="123" t="s">
        <v>185</v>
      </c>
      <c r="E11" s="124">
        <v>48.55</v>
      </c>
      <c r="F11" s="125">
        <v>0</v>
      </c>
      <c r="G11" s="126">
        <f>E11*F11</f>
        <v>0</v>
      </c>
      <c r="H11" s="127">
        <v>0.00121</v>
      </c>
      <c r="I11" s="128">
        <f>E11*H11</f>
        <v>0.05874549999999999</v>
      </c>
      <c r="J11" s="127"/>
      <c r="K11" s="128">
        <f>E11*J11</f>
        <v>0</v>
      </c>
      <c r="O11" s="119"/>
      <c r="AZ11" s="129">
        <f>G11</f>
        <v>0</v>
      </c>
      <c r="CZ11" s="81">
        <v>3</v>
      </c>
    </row>
    <row r="12" spans="1:104" ht="22.5">
      <c r="A12" s="120">
        <v>5</v>
      </c>
      <c r="B12" s="121" t="s">
        <v>3910</v>
      </c>
      <c r="C12" s="122" t="s">
        <v>3911</v>
      </c>
      <c r="D12" s="123" t="s">
        <v>194</v>
      </c>
      <c r="E12" s="124">
        <v>8</v>
      </c>
      <c r="F12" s="125">
        <v>0</v>
      </c>
      <c r="G12" s="126">
        <f>E12*F12</f>
        <v>0</v>
      </c>
      <c r="H12" s="127">
        <v>0.00043</v>
      </c>
      <c r="I12" s="128">
        <f>E12*H12</f>
        <v>0.00344</v>
      </c>
      <c r="J12" s="127"/>
      <c r="K12" s="128">
        <f>E12*J12</f>
        <v>0</v>
      </c>
      <c r="O12" s="119"/>
      <c r="AZ12" s="129">
        <f>G12</f>
        <v>0</v>
      </c>
      <c r="CZ12" s="81">
        <v>3</v>
      </c>
    </row>
    <row r="13" spans="1:58" ht="12.75">
      <c r="A13" s="140" t="s">
        <v>51</v>
      </c>
      <c r="B13" s="141" t="s">
        <v>3900</v>
      </c>
      <c r="C13" s="142" t="s">
        <v>3901</v>
      </c>
      <c r="D13" s="143"/>
      <c r="E13" s="144"/>
      <c r="F13" s="144"/>
      <c r="G13" s="145">
        <f>SUM(G7:G12)</f>
        <v>0</v>
      </c>
      <c r="H13" s="146"/>
      <c r="I13" s="145">
        <f>SUM(I7:I12)</f>
        <v>0.06558399999999999</v>
      </c>
      <c r="J13" s="147"/>
      <c r="K13" s="145">
        <f>SUM(K7:K12)</f>
        <v>0</v>
      </c>
      <c r="O13" s="119"/>
      <c r="X13" s="129">
        <f>K13</f>
        <v>0</v>
      </c>
      <c r="Y13" s="129">
        <f>I13</f>
        <v>0.06558399999999999</v>
      </c>
      <c r="Z13" s="129">
        <f>G13</f>
        <v>0</v>
      </c>
      <c r="BA13" s="148"/>
      <c r="BB13" s="148"/>
      <c r="BC13" s="148"/>
      <c r="BD13" s="148"/>
      <c r="BE13" s="148"/>
      <c r="BF13" s="148"/>
    </row>
    <row r="14" spans="1:15" ht="14.25" customHeight="1">
      <c r="A14" s="109" t="s">
        <v>46</v>
      </c>
      <c r="B14" s="110" t="s">
        <v>3912</v>
      </c>
      <c r="C14" s="111" t="s">
        <v>3913</v>
      </c>
      <c r="D14" s="112"/>
      <c r="E14" s="113"/>
      <c r="F14" s="113"/>
      <c r="G14" s="114"/>
      <c r="H14" s="115"/>
      <c r="I14" s="116"/>
      <c r="J14" s="117"/>
      <c r="K14" s="118"/>
      <c r="O14" s="119"/>
    </row>
    <row r="15" spans="1:104" ht="12.75">
      <c r="A15" s="120">
        <v>6</v>
      </c>
      <c r="B15" s="121" t="s">
        <v>3914</v>
      </c>
      <c r="C15" s="122" t="s">
        <v>3915</v>
      </c>
      <c r="D15" s="123" t="s">
        <v>3916</v>
      </c>
      <c r="E15" s="124">
        <v>0.0495</v>
      </c>
      <c r="F15" s="125">
        <v>0</v>
      </c>
      <c r="G15" s="126">
        <f>E15*F15</f>
        <v>0</v>
      </c>
      <c r="H15" s="127">
        <v>0.01124</v>
      </c>
      <c r="I15" s="128">
        <f>E15*H15</f>
        <v>0.00055638</v>
      </c>
      <c r="J15" s="127">
        <v>0</v>
      </c>
      <c r="K15" s="128">
        <f>E15*J15</f>
        <v>0</v>
      </c>
      <c r="O15" s="119"/>
      <c r="AZ15" s="129">
        <f>G15</f>
        <v>0</v>
      </c>
      <c r="CZ15" s="81">
        <v>4</v>
      </c>
    </row>
    <row r="16" spans="1:104" ht="22.5">
      <c r="A16" s="120">
        <v>7</v>
      </c>
      <c r="B16" s="121" t="s">
        <v>3917</v>
      </c>
      <c r="C16" s="122" t="s">
        <v>3918</v>
      </c>
      <c r="D16" s="123" t="s">
        <v>185</v>
      </c>
      <c r="E16" s="124">
        <v>49.55</v>
      </c>
      <c r="F16" s="125">
        <v>0</v>
      </c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AZ16" s="129">
        <f>G16</f>
        <v>0</v>
      </c>
      <c r="CZ16" s="81">
        <v>4</v>
      </c>
    </row>
    <row r="17" spans="1:104" ht="12.75">
      <c r="A17" s="120">
        <v>8</v>
      </c>
      <c r="B17" s="121" t="s">
        <v>3919</v>
      </c>
      <c r="C17" s="122" t="s">
        <v>3920</v>
      </c>
      <c r="D17" s="123" t="s">
        <v>185</v>
      </c>
      <c r="E17" s="124">
        <v>49.55</v>
      </c>
      <c r="F17" s="125">
        <v>0</v>
      </c>
      <c r="G17" s="126">
        <f>E17*F17</f>
        <v>0</v>
      </c>
      <c r="H17" s="127">
        <v>0.06963</v>
      </c>
      <c r="I17" s="128">
        <f>E17*H17</f>
        <v>3.4501664999999995</v>
      </c>
      <c r="J17" s="127">
        <v>0</v>
      </c>
      <c r="K17" s="128">
        <f>E17*J17</f>
        <v>0</v>
      </c>
      <c r="O17" s="119"/>
      <c r="AZ17" s="129">
        <f>G17</f>
        <v>0</v>
      </c>
      <c r="CZ17" s="81">
        <v>4</v>
      </c>
    </row>
    <row r="18" spans="1:104" ht="22.5">
      <c r="A18" s="120">
        <v>9</v>
      </c>
      <c r="B18" s="121" t="s">
        <v>3921</v>
      </c>
      <c r="C18" s="122" t="s">
        <v>3922</v>
      </c>
      <c r="D18" s="123" t="s">
        <v>185</v>
      </c>
      <c r="E18" s="124">
        <v>49.55</v>
      </c>
      <c r="F18" s="125">
        <v>0</v>
      </c>
      <c r="G18" s="126">
        <f>E18*F18</f>
        <v>0</v>
      </c>
      <c r="H18" s="127">
        <v>0.22574</v>
      </c>
      <c r="I18" s="128">
        <f>E18*H18</f>
        <v>11.185417</v>
      </c>
      <c r="J18" s="127">
        <v>0</v>
      </c>
      <c r="K18" s="128">
        <f>E18*J18</f>
        <v>0</v>
      </c>
      <c r="O18" s="119"/>
      <c r="AZ18" s="129">
        <f>G18</f>
        <v>0</v>
      </c>
      <c r="CZ18" s="81">
        <v>4</v>
      </c>
    </row>
    <row r="19" spans="1:104" ht="22.5">
      <c r="A19" s="120">
        <v>10</v>
      </c>
      <c r="B19" s="121" t="s">
        <v>3923</v>
      </c>
      <c r="C19" s="122" t="s">
        <v>3924</v>
      </c>
      <c r="D19" s="123" t="s">
        <v>185</v>
      </c>
      <c r="E19" s="124">
        <v>148.65</v>
      </c>
      <c r="F19" s="125">
        <v>0</v>
      </c>
      <c r="G19" s="126">
        <f>E19*F19</f>
        <v>0</v>
      </c>
      <c r="H19" s="127">
        <v>6E-05</v>
      </c>
      <c r="I19" s="128">
        <f>E19*H19</f>
        <v>0.008919</v>
      </c>
      <c r="J19" s="127">
        <v>0</v>
      </c>
      <c r="K19" s="128">
        <f>E19*J19</f>
        <v>0</v>
      </c>
      <c r="O19" s="119"/>
      <c r="AZ19" s="129">
        <f>G19</f>
        <v>0</v>
      </c>
      <c r="CZ19" s="81">
        <v>4</v>
      </c>
    </row>
    <row r="20" spans="1:56" ht="12.75">
      <c r="A20" s="130"/>
      <c r="B20" s="131"/>
      <c r="C20" s="199" t="s">
        <v>3925</v>
      </c>
      <c r="D20" s="200"/>
      <c r="E20" s="134">
        <v>148.65</v>
      </c>
      <c r="F20" s="135"/>
      <c r="G20" s="136"/>
      <c r="H20" s="137"/>
      <c r="I20" s="132"/>
      <c r="J20" s="138"/>
      <c r="K20" s="132"/>
      <c r="M20" s="139" t="s">
        <v>3925</v>
      </c>
      <c r="O20" s="119"/>
      <c r="BD20" s="108" t="str">
        <f>C19</f>
        <v>Fólie výstražná z PVC, šířka 33 cm včetně fólie PVC šířky 33 cm</v>
      </c>
    </row>
    <row r="21" spans="1:104" ht="22.5">
      <c r="A21" s="120">
        <v>11</v>
      </c>
      <c r="B21" s="121" t="s">
        <v>3926</v>
      </c>
      <c r="C21" s="122" t="s">
        <v>3927</v>
      </c>
      <c r="D21" s="123" t="s">
        <v>185</v>
      </c>
      <c r="E21" s="124">
        <v>97.1</v>
      </c>
      <c r="F21" s="125">
        <v>0</v>
      </c>
      <c r="G21" s="126">
        <f>E21*F21</f>
        <v>0</v>
      </c>
      <c r="H21" s="127">
        <v>0.078</v>
      </c>
      <c r="I21" s="128">
        <f>E21*H21</f>
        <v>7.573799999999999</v>
      </c>
      <c r="J21" s="127">
        <v>0</v>
      </c>
      <c r="K21" s="128">
        <f>E21*J21</f>
        <v>0</v>
      </c>
      <c r="O21" s="119"/>
      <c r="AZ21" s="129">
        <f>G21</f>
        <v>0</v>
      </c>
      <c r="CZ21" s="81">
        <v>4</v>
      </c>
    </row>
    <row r="22" spans="1:56" ht="25.5">
      <c r="A22" s="130"/>
      <c r="B22" s="131"/>
      <c r="C22" s="199" t="s">
        <v>3928</v>
      </c>
      <c r="D22" s="200"/>
      <c r="E22" s="134">
        <v>97.1</v>
      </c>
      <c r="F22" s="135"/>
      <c r="G22" s="136"/>
      <c r="H22" s="137"/>
      <c r="I22" s="132"/>
      <c r="J22" s="138"/>
      <c r="K22" s="132"/>
      <c r="M22" s="139" t="s">
        <v>3928</v>
      </c>
      <c r="O22" s="119"/>
      <c r="BD22" s="108" t="str">
        <f>C21</f>
        <v>Žlab kabelový prefabrikovaný TK 2, neasfaltovaný včetně dodávky žlabu a poklopu</v>
      </c>
    </row>
    <row r="23" spans="1:104" ht="22.5">
      <c r="A23" s="120">
        <v>12</v>
      </c>
      <c r="B23" s="121" t="s">
        <v>3929</v>
      </c>
      <c r="C23" s="122" t="s">
        <v>3930</v>
      </c>
      <c r="D23" s="123" t="s">
        <v>185</v>
      </c>
      <c r="E23" s="124">
        <v>49.55</v>
      </c>
      <c r="F23" s="125">
        <v>0</v>
      </c>
      <c r="G23" s="126">
        <f>E23*F23</f>
        <v>0</v>
      </c>
      <c r="H23" s="127">
        <v>0</v>
      </c>
      <c r="I23" s="128">
        <f>E23*H23</f>
        <v>0</v>
      </c>
      <c r="J23" s="127">
        <v>0</v>
      </c>
      <c r="K23" s="128">
        <f>E23*J23</f>
        <v>0</v>
      </c>
      <c r="O23" s="119"/>
      <c r="AZ23" s="129">
        <f>G23</f>
        <v>0</v>
      </c>
      <c r="CZ23" s="81">
        <v>4</v>
      </c>
    </row>
    <row r="24" spans="1:104" ht="22.5">
      <c r="A24" s="120">
        <v>13</v>
      </c>
      <c r="B24" s="121" t="s">
        <v>3931</v>
      </c>
      <c r="C24" s="122" t="s">
        <v>3932</v>
      </c>
      <c r="D24" s="123" t="s">
        <v>82</v>
      </c>
      <c r="E24" s="124">
        <v>17.0452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>
        <v>0</v>
      </c>
      <c r="K24" s="128">
        <f>E24*J24</f>
        <v>0</v>
      </c>
      <c r="O24" s="119"/>
      <c r="AZ24" s="129">
        <f>G24</f>
        <v>0</v>
      </c>
      <c r="CZ24" s="81">
        <v>4</v>
      </c>
    </row>
    <row r="25" spans="1:56" ht="12.75">
      <c r="A25" s="130"/>
      <c r="B25" s="131"/>
      <c r="C25" s="199" t="s">
        <v>3933</v>
      </c>
      <c r="D25" s="200"/>
      <c r="E25" s="134">
        <v>17.0452</v>
      </c>
      <c r="F25" s="135"/>
      <c r="G25" s="136"/>
      <c r="H25" s="137"/>
      <c r="I25" s="132"/>
      <c r="J25" s="138"/>
      <c r="K25" s="132"/>
      <c r="M25" s="139" t="s">
        <v>3933</v>
      </c>
      <c r="O25" s="119"/>
      <c r="BD25" s="108" t="str">
        <f>C24</f>
        <v>Naložení a odvoz zeminy odvoz na vzdálenost 1000 m</v>
      </c>
    </row>
    <row r="26" spans="1:104" ht="12.75">
      <c r="A26" s="120">
        <v>14</v>
      </c>
      <c r="B26" s="121" t="s">
        <v>3934</v>
      </c>
      <c r="C26" s="122" t="s">
        <v>3935</v>
      </c>
      <c r="D26" s="123" t="s">
        <v>82</v>
      </c>
      <c r="E26" s="124">
        <v>323.8588</v>
      </c>
      <c r="F26" s="125">
        <v>0</v>
      </c>
      <c r="G26" s="126">
        <f>E26*F26</f>
        <v>0</v>
      </c>
      <c r="H26" s="127">
        <v>0</v>
      </c>
      <c r="I26" s="128">
        <f>E26*H26</f>
        <v>0</v>
      </c>
      <c r="J26" s="127">
        <v>0</v>
      </c>
      <c r="K26" s="128">
        <f>E26*J26</f>
        <v>0</v>
      </c>
      <c r="O26" s="119"/>
      <c r="AZ26" s="129">
        <f>G26</f>
        <v>0</v>
      </c>
      <c r="CZ26" s="81">
        <v>4</v>
      </c>
    </row>
    <row r="27" spans="1:56" ht="12.75">
      <c r="A27" s="130"/>
      <c r="B27" s="131"/>
      <c r="C27" s="199" t="s">
        <v>3936</v>
      </c>
      <c r="D27" s="200"/>
      <c r="E27" s="134">
        <v>323.8588</v>
      </c>
      <c r="F27" s="135"/>
      <c r="G27" s="136"/>
      <c r="H27" s="137"/>
      <c r="I27" s="132"/>
      <c r="J27" s="138"/>
      <c r="K27" s="132"/>
      <c r="M27" s="139" t="s">
        <v>3936</v>
      </c>
      <c r="O27" s="119"/>
      <c r="BD27" s="108" t="str">
        <f>C26</f>
        <v xml:space="preserve">Příplatek za odvoz za každých dalších 1000 m </v>
      </c>
    </row>
    <row r="28" spans="1:104" ht="12.75">
      <c r="A28" s="120">
        <v>15</v>
      </c>
      <c r="B28" s="121" t="s">
        <v>3296</v>
      </c>
      <c r="C28" s="122" t="s">
        <v>3297</v>
      </c>
      <c r="D28" s="123" t="s">
        <v>130</v>
      </c>
      <c r="E28" s="124">
        <v>35.7949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>
        <v>0</v>
      </c>
      <c r="K28" s="128">
        <f>E28*J28</f>
        <v>0</v>
      </c>
      <c r="O28" s="119"/>
      <c r="AZ28" s="129">
        <f>G28</f>
        <v>0</v>
      </c>
      <c r="CZ28" s="81">
        <v>4</v>
      </c>
    </row>
    <row r="29" spans="1:56" ht="12.75">
      <c r="A29" s="130"/>
      <c r="B29" s="131"/>
      <c r="C29" s="199" t="s">
        <v>3937</v>
      </c>
      <c r="D29" s="200"/>
      <c r="E29" s="134">
        <v>35.7949</v>
      </c>
      <c r="F29" s="135"/>
      <c r="G29" s="136"/>
      <c r="H29" s="137"/>
      <c r="I29" s="132"/>
      <c r="J29" s="138"/>
      <c r="K29" s="132"/>
      <c r="M29" s="139" t="s">
        <v>3937</v>
      </c>
      <c r="O29" s="119"/>
      <c r="BD29" s="108" t="str">
        <f>C28</f>
        <v xml:space="preserve">Poplatek za skládku zeminy 1- 4 </v>
      </c>
    </row>
    <row r="30" spans="1:104" ht="12.75">
      <c r="A30" s="120">
        <v>16</v>
      </c>
      <c r="B30" s="121" t="s">
        <v>3938</v>
      </c>
      <c r="C30" s="122" t="s">
        <v>3939</v>
      </c>
      <c r="D30" s="123" t="s">
        <v>57</v>
      </c>
      <c r="E30" s="124">
        <v>1</v>
      </c>
      <c r="F30" s="125">
        <v>0</v>
      </c>
      <c r="G30" s="126">
        <f>E30*F30</f>
        <v>0</v>
      </c>
      <c r="H30" s="127">
        <v>0</v>
      </c>
      <c r="I30" s="128">
        <f>E30*H30</f>
        <v>0</v>
      </c>
      <c r="J30" s="127"/>
      <c r="K30" s="128">
        <f>E30*J30</f>
        <v>0</v>
      </c>
      <c r="O30" s="119"/>
      <c r="AZ30" s="129">
        <f>G30</f>
        <v>0</v>
      </c>
      <c r="CZ30" s="81">
        <v>4</v>
      </c>
    </row>
    <row r="31" spans="1:104" ht="22.5">
      <c r="A31" s="120">
        <v>17</v>
      </c>
      <c r="B31" s="121" t="s">
        <v>3940</v>
      </c>
      <c r="C31" s="122" t="s">
        <v>3941</v>
      </c>
      <c r="D31" s="123" t="s">
        <v>130</v>
      </c>
      <c r="E31" s="124">
        <v>11.8788</v>
      </c>
      <c r="F31" s="125">
        <v>0</v>
      </c>
      <c r="G31" s="126">
        <f>E31*F31</f>
        <v>0</v>
      </c>
      <c r="H31" s="127">
        <v>1</v>
      </c>
      <c r="I31" s="128">
        <f>E31*H31</f>
        <v>11.8788</v>
      </c>
      <c r="J31" s="127"/>
      <c r="K31" s="128">
        <f>E31*J31</f>
        <v>0</v>
      </c>
      <c r="O31" s="119"/>
      <c r="AZ31" s="129">
        <f>G31</f>
        <v>0</v>
      </c>
      <c r="CZ31" s="81">
        <v>3</v>
      </c>
    </row>
    <row r="32" spans="1:56" ht="22.5">
      <c r="A32" s="130"/>
      <c r="B32" s="131"/>
      <c r="C32" s="199" t="s">
        <v>3942</v>
      </c>
      <c r="D32" s="200"/>
      <c r="E32" s="134">
        <v>11.4291</v>
      </c>
      <c r="F32" s="135"/>
      <c r="G32" s="136"/>
      <c r="H32" s="137"/>
      <c r="I32" s="132"/>
      <c r="J32" s="138"/>
      <c r="K32" s="132"/>
      <c r="M32" s="139" t="s">
        <v>3942</v>
      </c>
      <c r="O32" s="119"/>
      <c r="BD32" s="108" t="str">
        <f>C31</f>
        <v>Kamenivo těžené frakce  0/2  tříděné Jihomor. kraj</v>
      </c>
    </row>
    <row r="33" spans="1:56" ht="25.5">
      <c r="A33" s="130"/>
      <c r="B33" s="131"/>
      <c r="C33" s="199" t="s">
        <v>3943</v>
      </c>
      <c r="D33" s="200"/>
      <c r="E33" s="134">
        <v>0.4497</v>
      </c>
      <c r="F33" s="135"/>
      <c r="G33" s="136"/>
      <c r="H33" s="137"/>
      <c r="I33" s="132"/>
      <c r="J33" s="138"/>
      <c r="K33" s="132"/>
      <c r="M33" s="139" t="s">
        <v>3943</v>
      </c>
      <c r="O33" s="119"/>
      <c r="BD33" s="108" t="str">
        <f>C32</f>
        <v>Obsyp 100 mm nad chráničku: 48,55*(0,80*0,33-2*0,23*0,23-0,02)*1,7034</v>
      </c>
    </row>
    <row r="34" spans="1:58" ht="12.75">
      <c r="A34" s="140" t="s">
        <v>51</v>
      </c>
      <c r="B34" s="141" t="s">
        <v>3912</v>
      </c>
      <c r="C34" s="142" t="s">
        <v>3913</v>
      </c>
      <c r="D34" s="143"/>
      <c r="E34" s="144"/>
      <c r="F34" s="144"/>
      <c r="G34" s="145">
        <f>SUM(G14:G33)</f>
        <v>0</v>
      </c>
      <c r="H34" s="146"/>
      <c r="I34" s="145">
        <f>SUM(I14:I33)</f>
        <v>34.09765888</v>
      </c>
      <c r="J34" s="147"/>
      <c r="K34" s="145">
        <f>SUM(K14:K33)</f>
        <v>0</v>
      </c>
      <c r="O34" s="119"/>
      <c r="X34" s="129">
        <f>K34</f>
        <v>0</v>
      </c>
      <c r="Y34" s="129">
        <f>I34</f>
        <v>34.09765888</v>
      </c>
      <c r="Z34" s="129">
        <f>G34</f>
        <v>0</v>
      </c>
      <c r="BA34" s="148"/>
      <c r="BB34" s="148"/>
      <c r="BC34" s="148"/>
      <c r="BD34" s="148"/>
      <c r="BE34" s="148"/>
      <c r="BF34" s="148"/>
    </row>
    <row r="35" spans="1:58" ht="12.75">
      <c r="A35" s="149" t="s">
        <v>29</v>
      </c>
      <c r="B35" s="150" t="s">
        <v>52</v>
      </c>
      <c r="C35" s="151"/>
      <c r="D35" s="152"/>
      <c r="E35" s="153"/>
      <c r="F35" s="153"/>
      <c r="G35" s="154">
        <f>SUM(Z7:Z35)</f>
        <v>0</v>
      </c>
      <c r="H35" s="155"/>
      <c r="I35" s="154">
        <f>SUM(Y7:Y35)</f>
        <v>34.16324288</v>
      </c>
      <c r="J35" s="155"/>
      <c r="K35" s="154">
        <f>SUM(X7:X35)</f>
        <v>0</v>
      </c>
      <c r="O35" s="119"/>
      <c r="BA35" s="148"/>
      <c r="BB35" s="148"/>
      <c r="BC35" s="148"/>
      <c r="BD35" s="148"/>
      <c r="BE35" s="148"/>
      <c r="BF35" s="148"/>
    </row>
    <row r="36" ht="12.75">
      <c r="E36" s="81"/>
    </row>
    <row r="37" spans="1:5" ht="12.75">
      <c r="A37" s="156" t="s">
        <v>31</v>
      </c>
      <c r="E37" s="81"/>
    </row>
    <row r="38" spans="1:7" ht="117.75" customHeight="1">
      <c r="A38" s="196"/>
      <c r="B38" s="197"/>
      <c r="C38" s="197"/>
      <c r="D38" s="197"/>
      <c r="E38" s="197"/>
      <c r="F38" s="197"/>
      <c r="G38" s="198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spans="1:7" ht="12.75">
      <c r="A59" s="138"/>
      <c r="B59" s="138"/>
      <c r="C59" s="138"/>
      <c r="D59" s="138"/>
      <c r="E59" s="138"/>
      <c r="F59" s="138"/>
      <c r="G59" s="138"/>
    </row>
    <row r="60" spans="1:7" ht="12.75">
      <c r="A60" s="138"/>
      <c r="B60" s="138"/>
      <c r="C60" s="138"/>
      <c r="D60" s="138"/>
      <c r="E60" s="138"/>
      <c r="F60" s="138"/>
      <c r="G60" s="138"/>
    </row>
    <row r="61" spans="1:7" ht="12.75">
      <c r="A61" s="138"/>
      <c r="B61" s="138"/>
      <c r="C61" s="138"/>
      <c r="D61" s="138"/>
      <c r="E61" s="138"/>
      <c r="F61" s="138"/>
      <c r="G61" s="138"/>
    </row>
    <row r="62" spans="1:7" ht="12.75">
      <c r="A62" s="138"/>
      <c r="B62" s="138"/>
      <c r="C62" s="138"/>
      <c r="D62" s="138"/>
      <c r="E62" s="138"/>
      <c r="F62" s="138"/>
      <c r="G62" s="138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spans="1:2" ht="12.75">
      <c r="A94" s="157"/>
      <c r="B94" s="157"/>
    </row>
    <row r="95" spans="1:7" ht="12.75">
      <c r="A95" s="138"/>
      <c r="B95" s="138"/>
      <c r="C95" s="158"/>
      <c r="D95" s="158"/>
      <c r="E95" s="159"/>
      <c r="F95" s="158"/>
      <c r="G95" s="160"/>
    </row>
    <row r="96" spans="1:7" ht="12.75">
      <c r="A96" s="161"/>
      <c r="B96" s="161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  <row r="98" spans="1:7" ht="12.75">
      <c r="A98" s="138"/>
      <c r="B98" s="138"/>
      <c r="C98" s="138"/>
      <c r="D98" s="138"/>
      <c r="E98" s="162"/>
      <c r="F98" s="138"/>
      <c r="G98" s="138"/>
    </row>
    <row r="99" spans="1:7" ht="12.75">
      <c r="A99" s="138"/>
      <c r="B99" s="138"/>
      <c r="C99" s="138"/>
      <c r="D99" s="138"/>
      <c r="E99" s="162"/>
      <c r="F99" s="138"/>
      <c r="G99" s="138"/>
    </row>
    <row r="100" spans="1:7" ht="12.75">
      <c r="A100" s="138"/>
      <c r="B100" s="138"/>
      <c r="C100" s="138"/>
      <c r="D100" s="138"/>
      <c r="E100" s="162"/>
      <c r="F100" s="138"/>
      <c r="G100" s="138"/>
    </row>
    <row r="101" spans="1:7" ht="12.75">
      <c r="A101" s="138"/>
      <c r="B101" s="138"/>
      <c r="C101" s="138"/>
      <c r="D101" s="138"/>
      <c r="E101" s="162"/>
      <c r="F101" s="138"/>
      <c r="G101" s="138"/>
    </row>
    <row r="102" spans="1:7" ht="12.75">
      <c r="A102" s="138"/>
      <c r="B102" s="138"/>
      <c r="C102" s="138"/>
      <c r="D102" s="138"/>
      <c r="E102" s="162"/>
      <c r="F102" s="138"/>
      <c r="G102" s="138"/>
    </row>
    <row r="103" spans="1:7" ht="12.75">
      <c r="A103" s="138"/>
      <c r="B103" s="138"/>
      <c r="C103" s="138"/>
      <c r="D103" s="138"/>
      <c r="E103" s="162"/>
      <c r="F103" s="138"/>
      <c r="G103" s="138"/>
    </row>
    <row r="104" spans="1:7" ht="12.75">
      <c r="A104" s="138"/>
      <c r="B104" s="138"/>
      <c r="C104" s="138"/>
      <c r="D104" s="138"/>
      <c r="E104" s="162"/>
      <c r="F104" s="138"/>
      <c r="G104" s="138"/>
    </row>
    <row r="105" spans="1:7" ht="12.75">
      <c r="A105" s="138"/>
      <c r="B105" s="138"/>
      <c r="C105" s="138"/>
      <c r="D105" s="138"/>
      <c r="E105" s="162"/>
      <c r="F105" s="138"/>
      <c r="G105" s="138"/>
    </row>
    <row r="106" spans="1:7" ht="12.75">
      <c r="A106" s="138"/>
      <c r="B106" s="138"/>
      <c r="C106" s="138"/>
      <c r="D106" s="138"/>
      <c r="E106" s="162"/>
      <c r="F106" s="138"/>
      <c r="G106" s="138"/>
    </row>
    <row r="107" spans="1:7" ht="12.75">
      <c r="A107" s="138"/>
      <c r="B107" s="138"/>
      <c r="C107" s="138"/>
      <c r="D107" s="138"/>
      <c r="E107" s="162"/>
      <c r="F107" s="138"/>
      <c r="G107" s="138"/>
    </row>
    <row r="108" spans="1:7" ht="12.75">
      <c r="A108" s="138"/>
      <c r="B108" s="138"/>
      <c r="C108" s="138"/>
      <c r="D108" s="138"/>
      <c r="E108" s="162"/>
      <c r="F108" s="138"/>
      <c r="G108" s="138"/>
    </row>
  </sheetData>
  <sheetProtection password="C7B2" sheet="1"/>
  <mergeCells count="9">
    <mergeCell ref="C29:D29"/>
    <mergeCell ref="C32:D32"/>
    <mergeCell ref="C33:D33"/>
    <mergeCell ref="A1:G1"/>
    <mergeCell ref="A38:G38"/>
    <mergeCell ref="C20:D20"/>
    <mergeCell ref="C22:D22"/>
    <mergeCell ref="C25:D25"/>
    <mergeCell ref="C27:D27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9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3946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3963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3912</v>
      </c>
      <c r="C7" s="111" t="s">
        <v>3913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3914</v>
      </c>
      <c r="C8" s="122" t="s">
        <v>3915</v>
      </c>
      <c r="D8" s="123" t="s">
        <v>3916</v>
      </c>
      <c r="E8" s="124">
        <v>0.0495</v>
      </c>
      <c r="F8" s="125">
        <v>0</v>
      </c>
      <c r="G8" s="126">
        <f aca="true" t="shared" si="0" ref="G8:G15">E8*F8</f>
        <v>0</v>
      </c>
      <c r="H8" s="127">
        <v>0.01124</v>
      </c>
      <c r="I8" s="128">
        <f aca="true" t="shared" si="1" ref="I8:I15">E8*H8</f>
        <v>0.00055638</v>
      </c>
      <c r="J8" s="127">
        <v>0</v>
      </c>
      <c r="K8" s="128">
        <f aca="true" t="shared" si="2" ref="K8:K15">E8*J8</f>
        <v>0</v>
      </c>
      <c r="O8" s="119"/>
      <c r="AZ8" s="129">
        <f aca="true" t="shared" si="3" ref="AZ8:AZ15">G8</f>
        <v>0</v>
      </c>
      <c r="CZ8" s="81">
        <v>4</v>
      </c>
    </row>
    <row r="9" spans="1:104" ht="22.5">
      <c r="A9" s="120">
        <v>2</v>
      </c>
      <c r="B9" s="121" t="s">
        <v>3948</v>
      </c>
      <c r="C9" s="122" t="s">
        <v>3949</v>
      </c>
      <c r="D9" s="123" t="s">
        <v>185</v>
      </c>
      <c r="E9" s="124">
        <v>49.5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>
        <v>0</v>
      </c>
      <c r="K9" s="128">
        <f t="shared" si="2"/>
        <v>0</v>
      </c>
      <c r="O9" s="119"/>
      <c r="AZ9" s="129">
        <f t="shared" si="3"/>
        <v>0</v>
      </c>
      <c r="CZ9" s="81">
        <v>4</v>
      </c>
    </row>
    <row r="10" spans="1:104" ht="12.75">
      <c r="A10" s="120">
        <v>3</v>
      </c>
      <c r="B10" s="121" t="s">
        <v>3950</v>
      </c>
      <c r="C10" s="122" t="s">
        <v>3951</v>
      </c>
      <c r="D10" s="123" t="s">
        <v>185</v>
      </c>
      <c r="E10" s="124">
        <v>49.5</v>
      </c>
      <c r="F10" s="125">
        <v>0</v>
      </c>
      <c r="G10" s="126">
        <f t="shared" si="0"/>
        <v>0</v>
      </c>
      <c r="H10" s="127">
        <v>0.02478</v>
      </c>
      <c r="I10" s="128">
        <f t="shared" si="1"/>
        <v>1.22661</v>
      </c>
      <c r="J10" s="127">
        <v>0</v>
      </c>
      <c r="K10" s="128">
        <f t="shared" si="2"/>
        <v>0</v>
      </c>
      <c r="O10" s="119"/>
      <c r="AZ10" s="129">
        <f t="shared" si="3"/>
        <v>0</v>
      </c>
      <c r="CZ10" s="81">
        <v>4</v>
      </c>
    </row>
    <row r="11" spans="1:104" ht="22.5">
      <c r="A11" s="120">
        <v>4</v>
      </c>
      <c r="B11" s="121" t="s">
        <v>3952</v>
      </c>
      <c r="C11" s="122" t="s">
        <v>3953</v>
      </c>
      <c r="D11" s="123" t="s">
        <v>185</v>
      </c>
      <c r="E11" s="124">
        <v>49.5</v>
      </c>
      <c r="F11" s="125">
        <v>0</v>
      </c>
      <c r="G11" s="126">
        <f t="shared" si="0"/>
        <v>0</v>
      </c>
      <c r="H11" s="127">
        <v>0.13243</v>
      </c>
      <c r="I11" s="128">
        <f t="shared" si="1"/>
        <v>6.555285</v>
      </c>
      <c r="J11" s="127">
        <v>0</v>
      </c>
      <c r="K11" s="128">
        <f t="shared" si="2"/>
        <v>0</v>
      </c>
      <c r="O11" s="119"/>
      <c r="AZ11" s="129">
        <f t="shared" si="3"/>
        <v>0</v>
      </c>
      <c r="CZ11" s="81">
        <v>4</v>
      </c>
    </row>
    <row r="12" spans="1:104" ht="22.5">
      <c r="A12" s="120">
        <v>5</v>
      </c>
      <c r="B12" s="121" t="s">
        <v>3923</v>
      </c>
      <c r="C12" s="122" t="s">
        <v>3924</v>
      </c>
      <c r="D12" s="123" t="s">
        <v>185</v>
      </c>
      <c r="E12" s="124">
        <v>49.5</v>
      </c>
      <c r="F12" s="125">
        <v>0</v>
      </c>
      <c r="G12" s="126">
        <f t="shared" si="0"/>
        <v>0</v>
      </c>
      <c r="H12" s="127">
        <v>6E-05</v>
      </c>
      <c r="I12" s="128">
        <f t="shared" si="1"/>
        <v>0.00297</v>
      </c>
      <c r="J12" s="127">
        <v>0</v>
      </c>
      <c r="K12" s="128">
        <f t="shared" si="2"/>
        <v>0</v>
      </c>
      <c r="O12" s="119"/>
      <c r="AZ12" s="129">
        <f t="shared" si="3"/>
        <v>0</v>
      </c>
      <c r="CZ12" s="81">
        <v>4</v>
      </c>
    </row>
    <row r="13" spans="1:104" ht="22.5">
      <c r="A13" s="120">
        <v>6</v>
      </c>
      <c r="B13" s="121" t="s">
        <v>3954</v>
      </c>
      <c r="C13" s="122" t="s">
        <v>3955</v>
      </c>
      <c r="D13" s="123" t="s">
        <v>185</v>
      </c>
      <c r="E13" s="124">
        <v>48.5</v>
      </c>
      <c r="F13" s="125">
        <v>0</v>
      </c>
      <c r="G13" s="126">
        <f t="shared" si="0"/>
        <v>0</v>
      </c>
      <c r="H13" s="127">
        <v>0.0152</v>
      </c>
      <c r="I13" s="128">
        <f t="shared" si="1"/>
        <v>0.7372</v>
      </c>
      <c r="J13" s="127">
        <v>0</v>
      </c>
      <c r="K13" s="128">
        <f t="shared" si="2"/>
        <v>0</v>
      </c>
      <c r="O13" s="119"/>
      <c r="AZ13" s="129">
        <f t="shared" si="3"/>
        <v>0</v>
      </c>
      <c r="CZ13" s="81">
        <v>4</v>
      </c>
    </row>
    <row r="14" spans="1:104" ht="22.5">
      <c r="A14" s="120">
        <v>7</v>
      </c>
      <c r="B14" s="121" t="s">
        <v>3956</v>
      </c>
      <c r="C14" s="122" t="s">
        <v>3957</v>
      </c>
      <c r="D14" s="123" t="s">
        <v>185</v>
      </c>
      <c r="E14" s="124">
        <v>49.5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>
        <v>0</v>
      </c>
      <c r="K14" s="128">
        <f t="shared" si="2"/>
        <v>0</v>
      </c>
      <c r="O14" s="119"/>
      <c r="AZ14" s="129">
        <f t="shared" si="3"/>
        <v>0</v>
      </c>
      <c r="CZ14" s="81">
        <v>4</v>
      </c>
    </row>
    <row r="15" spans="1:104" ht="22.5">
      <c r="A15" s="120">
        <v>8</v>
      </c>
      <c r="B15" s="121" t="s">
        <v>3931</v>
      </c>
      <c r="C15" s="122" t="s">
        <v>3932</v>
      </c>
      <c r="D15" s="123" t="s">
        <v>82</v>
      </c>
      <c r="E15" s="124">
        <v>9.1575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>
        <v>0</v>
      </c>
      <c r="K15" s="128">
        <f t="shared" si="2"/>
        <v>0</v>
      </c>
      <c r="O15" s="119"/>
      <c r="AZ15" s="129">
        <f t="shared" si="3"/>
        <v>0</v>
      </c>
      <c r="CZ15" s="81">
        <v>4</v>
      </c>
    </row>
    <row r="16" spans="1:56" ht="12.75">
      <c r="A16" s="130"/>
      <c r="B16" s="131"/>
      <c r="C16" s="199" t="s">
        <v>3958</v>
      </c>
      <c r="D16" s="200"/>
      <c r="E16" s="134">
        <v>9.1575</v>
      </c>
      <c r="F16" s="135"/>
      <c r="G16" s="136"/>
      <c r="H16" s="137"/>
      <c r="I16" s="132"/>
      <c r="J16" s="138"/>
      <c r="K16" s="132"/>
      <c r="M16" s="139" t="s">
        <v>3958</v>
      </c>
      <c r="O16" s="119"/>
      <c r="BD16" s="108" t="str">
        <f>C15</f>
        <v>Naložení a odvoz zeminy odvoz na vzdálenost 1000 m</v>
      </c>
    </row>
    <row r="17" spans="1:104" ht="12.75">
      <c r="A17" s="120">
        <v>9</v>
      </c>
      <c r="B17" s="121" t="s">
        <v>3934</v>
      </c>
      <c r="C17" s="122" t="s">
        <v>3935</v>
      </c>
      <c r="D17" s="123" t="s">
        <v>82</v>
      </c>
      <c r="E17" s="124">
        <v>173.9925</v>
      </c>
      <c r="F17" s="125">
        <v>0</v>
      </c>
      <c r="G17" s="126">
        <f>E17*F17</f>
        <v>0</v>
      </c>
      <c r="H17" s="127">
        <v>0</v>
      </c>
      <c r="I17" s="128">
        <f>E17*H17</f>
        <v>0</v>
      </c>
      <c r="J17" s="127">
        <v>0</v>
      </c>
      <c r="K17" s="128">
        <f>E17*J17</f>
        <v>0</v>
      </c>
      <c r="O17" s="119"/>
      <c r="AZ17" s="129">
        <f>G17</f>
        <v>0</v>
      </c>
      <c r="CZ17" s="81">
        <v>4</v>
      </c>
    </row>
    <row r="18" spans="1:56" ht="12.75">
      <c r="A18" s="130"/>
      <c r="B18" s="131"/>
      <c r="C18" s="199" t="s">
        <v>3959</v>
      </c>
      <c r="D18" s="200"/>
      <c r="E18" s="134">
        <v>173.9925</v>
      </c>
      <c r="F18" s="135"/>
      <c r="G18" s="136"/>
      <c r="H18" s="137"/>
      <c r="I18" s="132"/>
      <c r="J18" s="138"/>
      <c r="K18" s="132"/>
      <c r="M18" s="139" t="s">
        <v>3959</v>
      </c>
      <c r="O18" s="119"/>
      <c r="BD18" s="108" t="str">
        <f>C17</f>
        <v xml:space="preserve">Příplatek za odvoz za každých dalších 1000 m </v>
      </c>
    </row>
    <row r="19" spans="1:104" ht="12.75">
      <c r="A19" s="120">
        <v>10</v>
      </c>
      <c r="B19" s="121" t="s">
        <v>3296</v>
      </c>
      <c r="C19" s="122" t="s">
        <v>3297</v>
      </c>
      <c r="D19" s="123" t="s">
        <v>130</v>
      </c>
      <c r="E19" s="124">
        <v>19.2307</v>
      </c>
      <c r="F19" s="125">
        <v>0</v>
      </c>
      <c r="G19" s="126">
        <f>E19*F19</f>
        <v>0</v>
      </c>
      <c r="H19" s="127">
        <v>0</v>
      </c>
      <c r="I19" s="128">
        <f>E19*H19</f>
        <v>0</v>
      </c>
      <c r="J19" s="127">
        <v>0</v>
      </c>
      <c r="K19" s="128">
        <f>E19*J19</f>
        <v>0</v>
      </c>
      <c r="O19" s="119"/>
      <c r="AZ19" s="129">
        <f>G19</f>
        <v>0</v>
      </c>
      <c r="CZ19" s="81">
        <v>4</v>
      </c>
    </row>
    <row r="20" spans="1:56" ht="12.75">
      <c r="A20" s="130"/>
      <c r="B20" s="131"/>
      <c r="C20" s="199" t="s">
        <v>3960</v>
      </c>
      <c r="D20" s="200"/>
      <c r="E20" s="134">
        <v>19.2308</v>
      </c>
      <c r="F20" s="135"/>
      <c r="G20" s="136"/>
      <c r="H20" s="137"/>
      <c r="I20" s="132"/>
      <c r="J20" s="138"/>
      <c r="K20" s="132"/>
      <c r="M20" s="139" t="s">
        <v>3960</v>
      </c>
      <c r="O20" s="119"/>
      <c r="BD20" s="108" t="str">
        <f>C19</f>
        <v xml:space="preserve">Poplatek za skládku zeminy 1- 4 </v>
      </c>
    </row>
    <row r="21" spans="1:104" ht="12.75">
      <c r="A21" s="120">
        <v>11</v>
      </c>
      <c r="B21" s="121" t="s">
        <v>3938</v>
      </c>
      <c r="C21" s="122" t="s">
        <v>3939</v>
      </c>
      <c r="D21" s="123" t="s">
        <v>57</v>
      </c>
      <c r="E21" s="124">
        <v>1</v>
      </c>
      <c r="F21" s="125">
        <v>0</v>
      </c>
      <c r="G21" s="126">
        <f>E21*F21</f>
        <v>0</v>
      </c>
      <c r="H21" s="127">
        <v>0</v>
      </c>
      <c r="I21" s="128">
        <f>E21*H21</f>
        <v>0</v>
      </c>
      <c r="J21" s="127"/>
      <c r="K21" s="128">
        <f>E21*J21</f>
        <v>0</v>
      </c>
      <c r="O21" s="119"/>
      <c r="AZ21" s="129">
        <f>G21</f>
        <v>0</v>
      </c>
      <c r="CZ21" s="81">
        <v>4</v>
      </c>
    </row>
    <row r="22" spans="1:104" ht="22.5">
      <c r="A22" s="120">
        <v>12</v>
      </c>
      <c r="B22" s="121" t="s">
        <v>3940</v>
      </c>
      <c r="C22" s="122" t="s">
        <v>3941</v>
      </c>
      <c r="D22" s="123" t="s">
        <v>130</v>
      </c>
      <c r="E22" s="124">
        <v>8.9954</v>
      </c>
      <c r="F22" s="125">
        <v>0</v>
      </c>
      <c r="G22" s="126">
        <f>E22*F22</f>
        <v>0</v>
      </c>
      <c r="H22" s="127">
        <v>1</v>
      </c>
      <c r="I22" s="128">
        <f>E22*H22</f>
        <v>8.9954</v>
      </c>
      <c r="J22" s="127"/>
      <c r="K22" s="128">
        <f>E22*J22</f>
        <v>0</v>
      </c>
      <c r="O22" s="119"/>
      <c r="AZ22" s="129">
        <f>G22</f>
        <v>0</v>
      </c>
      <c r="CZ22" s="81">
        <v>3</v>
      </c>
    </row>
    <row r="23" spans="1:56" ht="22.5">
      <c r="A23" s="130"/>
      <c r="B23" s="131"/>
      <c r="C23" s="199" t="s">
        <v>3961</v>
      </c>
      <c r="D23" s="200"/>
      <c r="E23" s="134">
        <v>8.7654</v>
      </c>
      <c r="F23" s="135"/>
      <c r="G23" s="136"/>
      <c r="H23" s="137"/>
      <c r="I23" s="132"/>
      <c r="J23" s="138"/>
      <c r="K23" s="132"/>
      <c r="M23" s="139" t="s">
        <v>3961</v>
      </c>
      <c r="O23" s="119"/>
      <c r="BD23" s="108" t="str">
        <f>C22</f>
        <v>Kamenivo těžené frakce  0/2  tříděné Jihomor. kraj</v>
      </c>
    </row>
    <row r="24" spans="1:56" ht="12.75">
      <c r="A24" s="130"/>
      <c r="B24" s="131"/>
      <c r="C24" s="199" t="s">
        <v>3962</v>
      </c>
      <c r="D24" s="200"/>
      <c r="E24" s="134">
        <v>0.23</v>
      </c>
      <c r="F24" s="135"/>
      <c r="G24" s="136"/>
      <c r="H24" s="137"/>
      <c r="I24" s="132"/>
      <c r="J24" s="138"/>
      <c r="K24" s="132"/>
      <c r="M24" s="139" t="s">
        <v>3962</v>
      </c>
      <c r="O24" s="119"/>
      <c r="BD24" s="108" t="str">
        <f>C23</f>
        <v>Obsyp 100 mm nad chráničku: 48,50*(0,50*0,27-0,17*0,17)*1,7034</v>
      </c>
    </row>
    <row r="25" spans="1:58" ht="12.75">
      <c r="A25" s="140" t="s">
        <v>51</v>
      </c>
      <c r="B25" s="141" t="s">
        <v>3912</v>
      </c>
      <c r="C25" s="142" t="s">
        <v>3913</v>
      </c>
      <c r="D25" s="143"/>
      <c r="E25" s="144"/>
      <c r="F25" s="144"/>
      <c r="G25" s="145">
        <f>SUM(G7:G24)</f>
        <v>0</v>
      </c>
      <c r="H25" s="146"/>
      <c r="I25" s="145">
        <f>SUM(I7:I24)</f>
        <v>17.51802138</v>
      </c>
      <c r="J25" s="147"/>
      <c r="K25" s="145">
        <f>SUM(K7:K24)</f>
        <v>0</v>
      </c>
      <c r="O25" s="119"/>
      <c r="X25" s="129">
        <f>K25</f>
        <v>0</v>
      </c>
      <c r="Y25" s="129">
        <f>I25</f>
        <v>17.51802138</v>
      </c>
      <c r="Z25" s="129">
        <f>G25</f>
        <v>0</v>
      </c>
      <c r="BA25" s="148"/>
      <c r="BB25" s="148"/>
      <c r="BC25" s="148"/>
      <c r="BD25" s="148"/>
      <c r="BE25" s="148"/>
      <c r="BF25" s="148"/>
    </row>
    <row r="26" spans="1:58" ht="12.75">
      <c r="A26" s="149" t="s">
        <v>29</v>
      </c>
      <c r="B26" s="150" t="s">
        <v>52</v>
      </c>
      <c r="C26" s="151"/>
      <c r="D26" s="152"/>
      <c r="E26" s="153"/>
      <c r="F26" s="153"/>
      <c r="G26" s="154">
        <f>SUM(Z7:Z26)</f>
        <v>0</v>
      </c>
      <c r="H26" s="155"/>
      <c r="I26" s="154">
        <f>SUM(Y7:Y26)</f>
        <v>17.51802138</v>
      </c>
      <c r="J26" s="155"/>
      <c r="K26" s="154">
        <f>SUM(X7:X26)</f>
        <v>0</v>
      </c>
      <c r="O26" s="119"/>
      <c r="BA26" s="148"/>
      <c r="BB26" s="148"/>
      <c r="BC26" s="148"/>
      <c r="BD26" s="148"/>
      <c r="BE26" s="148"/>
      <c r="BF26" s="148"/>
    </row>
    <row r="27" ht="12.75">
      <c r="E27" s="81"/>
    </row>
    <row r="28" spans="1:5" ht="12.75">
      <c r="A28" s="156" t="s">
        <v>31</v>
      </c>
      <c r="E28" s="81"/>
    </row>
    <row r="29" spans="1:7" ht="117.75" customHeight="1">
      <c r="A29" s="196"/>
      <c r="B29" s="197"/>
      <c r="C29" s="197"/>
      <c r="D29" s="197"/>
      <c r="E29" s="197"/>
      <c r="F29" s="197"/>
      <c r="G29" s="198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spans="1:7" ht="12.75">
      <c r="A50" s="138"/>
      <c r="B50" s="138"/>
      <c r="C50" s="138"/>
      <c r="D50" s="138"/>
      <c r="E50" s="138"/>
      <c r="F50" s="138"/>
      <c r="G50" s="138"/>
    </row>
    <row r="51" spans="1:7" ht="12.75">
      <c r="A51" s="138"/>
      <c r="B51" s="138"/>
      <c r="C51" s="138"/>
      <c r="D51" s="138"/>
      <c r="E51" s="138"/>
      <c r="F51" s="138"/>
      <c r="G51" s="138"/>
    </row>
    <row r="52" spans="1:7" ht="12.75">
      <c r="A52" s="138"/>
      <c r="B52" s="138"/>
      <c r="C52" s="138"/>
      <c r="D52" s="138"/>
      <c r="E52" s="138"/>
      <c r="F52" s="138"/>
      <c r="G52" s="138"/>
    </row>
    <row r="53" spans="1:7" ht="12.75">
      <c r="A53" s="138"/>
      <c r="B53" s="138"/>
      <c r="C53" s="138"/>
      <c r="D53" s="138"/>
      <c r="E53" s="138"/>
      <c r="F53" s="138"/>
      <c r="G53" s="138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spans="1:2" ht="12.75">
      <c r="A85" s="157"/>
      <c r="B85" s="157"/>
    </row>
    <row r="86" spans="1:7" ht="12.75">
      <c r="A86" s="138"/>
      <c r="B86" s="138"/>
      <c r="C86" s="158"/>
      <c r="D86" s="158"/>
      <c r="E86" s="159"/>
      <c r="F86" s="158"/>
      <c r="G86" s="160"/>
    </row>
    <row r="87" spans="1:7" ht="12.75">
      <c r="A87" s="161"/>
      <c r="B87" s="161"/>
      <c r="C87" s="138"/>
      <c r="D87" s="138"/>
      <c r="E87" s="162"/>
      <c r="F87" s="138"/>
      <c r="G87" s="138"/>
    </row>
    <row r="88" spans="1:7" ht="12.75">
      <c r="A88" s="138"/>
      <c r="B88" s="138"/>
      <c r="C88" s="138"/>
      <c r="D88" s="138"/>
      <c r="E88" s="162"/>
      <c r="F88" s="138"/>
      <c r="G88" s="138"/>
    </row>
    <row r="89" spans="1:7" ht="12.75">
      <c r="A89" s="138"/>
      <c r="B89" s="138"/>
      <c r="C89" s="138"/>
      <c r="D89" s="138"/>
      <c r="E89" s="162"/>
      <c r="F89" s="138"/>
      <c r="G89" s="138"/>
    </row>
    <row r="90" spans="1:7" ht="12.75">
      <c r="A90" s="138"/>
      <c r="B90" s="138"/>
      <c r="C90" s="138"/>
      <c r="D90" s="138"/>
      <c r="E90" s="162"/>
      <c r="F90" s="138"/>
      <c r="G90" s="138"/>
    </row>
    <row r="91" spans="1:7" ht="12.75">
      <c r="A91" s="138"/>
      <c r="B91" s="138"/>
      <c r="C91" s="138"/>
      <c r="D91" s="138"/>
      <c r="E91" s="162"/>
      <c r="F91" s="138"/>
      <c r="G91" s="138"/>
    </row>
    <row r="92" spans="1:7" ht="12.75">
      <c r="A92" s="138"/>
      <c r="B92" s="138"/>
      <c r="C92" s="138"/>
      <c r="D92" s="138"/>
      <c r="E92" s="162"/>
      <c r="F92" s="138"/>
      <c r="G92" s="138"/>
    </row>
    <row r="93" spans="1:7" ht="12.75">
      <c r="A93" s="138"/>
      <c r="B93" s="138"/>
      <c r="C93" s="138"/>
      <c r="D93" s="138"/>
      <c r="E93" s="162"/>
      <c r="F93" s="138"/>
      <c r="G93" s="138"/>
    </row>
    <row r="94" spans="1:7" ht="12.75">
      <c r="A94" s="138"/>
      <c r="B94" s="138"/>
      <c r="C94" s="138"/>
      <c r="D94" s="138"/>
      <c r="E94" s="162"/>
      <c r="F94" s="138"/>
      <c r="G94" s="138"/>
    </row>
    <row r="95" spans="1:7" ht="12.75">
      <c r="A95" s="138"/>
      <c r="B95" s="138"/>
      <c r="C95" s="138"/>
      <c r="D95" s="138"/>
      <c r="E95" s="162"/>
      <c r="F95" s="138"/>
      <c r="G95" s="138"/>
    </row>
    <row r="96" spans="1:7" ht="12.75">
      <c r="A96" s="138"/>
      <c r="B96" s="138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  <row r="98" spans="1:7" ht="12.75">
      <c r="A98" s="138"/>
      <c r="B98" s="138"/>
      <c r="C98" s="138"/>
      <c r="D98" s="138"/>
      <c r="E98" s="162"/>
      <c r="F98" s="138"/>
      <c r="G98" s="138"/>
    </row>
    <row r="99" spans="1:7" ht="12.75">
      <c r="A99" s="138"/>
      <c r="B99" s="138"/>
      <c r="C99" s="138"/>
      <c r="D99" s="138"/>
      <c r="E99" s="162"/>
      <c r="F99" s="138"/>
      <c r="G99" s="138"/>
    </row>
  </sheetData>
  <sheetProtection password="C7B2" sheet="1"/>
  <mergeCells count="7">
    <mergeCell ref="A1:G1"/>
    <mergeCell ref="A29:G29"/>
    <mergeCell ref="C16:D16"/>
    <mergeCell ref="C18:D18"/>
    <mergeCell ref="C20:D20"/>
    <mergeCell ref="C23:D23"/>
    <mergeCell ref="C24:D24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3946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4083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22.5">
      <c r="A8" s="120">
        <v>1</v>
      </c>
      <c r="B8" s="121" t="s">
        <v>3964</v>
      </c>
      <c r="C8" s="122" t="s">
        <v>3965</v>
      </c>
      <c r="D8" s="123" t="s">
        <v>82</v>
      </c>
      <c r="E8" s="124">
        <v>40</v>
      </c>
      <c r="F8" s="125">
        <v>0</v>
      </c>
      <c r="G8" s="126">
        <f aca="true" t="shared" si="0" ref="G8:G27">E8*F8</f>
        <v>0</v>
      </c>
      <c r="H8" s="127">
        <v>0</v>
      </c>
      <c r="I8" s="128">
        <f aca="true" t="shared" si="1" ref="I8:I27">E8*H8</f>
        <v>0</v>
      </c>
      <c r="J8" s="127"/>
      <c r="K8" s="128">
        <f aca="true" t="shared" si="2" ref="K8:K27">E8*J8</f>
        <v>0</v>
      </c>
      <c r="O8" s="119"/>
      <c r="AZ8" s="129">
        <f aca="true" t="shared" si="3" ref="AZ8:AZ27">G8</f>
        <v>0</v>
      </c>
      <c r="CZ8" s="81">
        <v>1</v>
      </c>
    </row>
    <row r="9" spans="1:104" ht="12.75">
      <c r="A9" s="120">
        <v>2</v>
      </c>
      <c r="B9" s="121" t="s">
        <v>3966</v>
      </c>
      <c r="C9" s="122" t="s">
        <v>3967</v>
      </c>
      <c r="D9" s="123" t="s">
        <v>185</v>
      </c>
      <c r="E9" s="124">
        <v>15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1</v>
      </c>
    </row>
    <row r="10" spans="1:104" ht="12.75">
      <c r="A10" s="120">
        <v>3</v>
      </c>
      <c r="B10" s="121" t="s">
        <v>3968</v>
      </c>
      <c r="C10" s="122" t="s">
        <v>3969</v>
      </c>
      <c r="D10" s="123" t="s">
        <v>1720</v>
      </c>
      <c r="E10" s="124">
        <v>15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1</v>
      </c>
    </row>
    <row r="11" spans="1:104" ht="12.75">
      <c r="A11" s="120">
        <v>4</v>
      </c>
      <c r="B11" s="121" t="s">
        <v>3970</v>
      </c>
      <c r="C11" s="122" t="s">
        <v>3971</v>
      </c>
      <c r="D11" s="123" t="s">
        <v>1720</v>
      </c>
      <c r="E11" s="124">
        <v>15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1</v>
      </c>
    </row>
    <row r="12" spans="1:104" ht="12.75">
      <c r="A12" s="120">
        <v>5</v>
      </c>
      <c r="B12" s="121" t="s">
        <v>3972</v>
      </c>
      <c r="C12" s="122" t="s">
        <v>3973</v>
      </c>
      <c r="D12" s="123" t="s">
        <v>3269</v>
      </c>
      <c r="E12" s="124">
        <v>2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1</v>
      </c>
    </row>
    <row r="13" spans="1:104" ht="22.5">
      <c r="A13" s="120">
        <v>6</v>
      </c>
      <c r="B13" s="121" t="s">
        <v>3974</v>
      </c>
      <c r="C13" s="122" t="s">
        <v>3975</v>
      </c>
      <c r="D13" s="123" t="s">
        <v>185</v>
      </c>
      <c r="E13" s="124">
        <v>5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1</v>
      </c>
    </row>
    <row r="14" spans="1:104" ht="12.75">
      <c r="A14" s="120">
        <v>7</v>
      </c>
      <c r="B14" s="121" t="s">
        <v>3976</v>
      </c>
      <c r="C14" s="122" t="s">
        <v>3977</v>
      </c>
      <c r="D14" s="123" t="s">
        <v>82</v>
      </c>
      <c r="E14" s="124">
        <v>72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1</v>
      </c>
    </row>
    <row r="15" spans="1:104" ht="22.5">
      <c r="A15" s="120">
        <v>8</v>
      </c>
      <c r="B15" s="121" t="s">
        <v>3978</v>
      </c>
      <c r="C15" s="122" t="s">
        <v>3979</v>
      </c>
      <c r="D15" s="123" t="s">
        <v>82</v>
      </c>
      <c r="E15" s="124">
        <v>8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1</v>
      </c>
    </row>
    <row r="16" spans="1:104" ht="22.5">
      <c r="A16" s="120">
        <v>9</v>
      </c>
      <c r="B16" s="121" t="s">
        <v>3980</v>
      </c>
      <c r="C16" s="122" t="s">
        <v>3981</v>
      </c>
      <c r="D16" s="123" t="s">
        <v>82</v>
      </c>
      <c r="E16" s="124">
        <v>72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1</v>
      </c>
    </row>
    <row r="17" spans="1:104" ht="12.75">
      <c r="A17" s="120">
        <v>10</v>
      </c>
      <c r="B17" s="121" t="s">
        <v>3982</v>
      </c>
      <c r="C17" s="122" t="s">
        <v>3983</v>
      </c>
      <c r="D17" s="123" t="s">
        <v>50</v>
      </c>
      <c r="E17" s="124">
        <v>144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1</v>
      </c>
    </row>
    <row r="18" spans="1:104" ht="22.5">
      <c r="A18" s="120">
        <v>11</v>
      </c>
      <c r="B18" s="121" t="s">
        <v>3984</v>
      </c>
      <c r="C18" s="122" t="s">
        <v>3985</v>
      </c>
      <c r="D18" s="123" t="s">
        <v>50</v>
      </c>
      <c r="E18" s="124">
        <v>144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1</v>
      </c>
    </row>
    <row r="19" spans="1:104" ht="12.75">
      <c r="A19" s="120">
        <v>12</v>
      </c>
      <c r="B19" s="121" t="s">
        <v>3986</v>
      </c>
      <c r="C19" s="122" t="s">
        <v>3987</v>
      </c>
      <c r="D19" s="123" t="s">
        <v>82</v>
      </c>
      <c r="E19" s="124">
        <v>72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1</v>
      </c>
    </row>
    <row r="20" spans="1:104" ht="22.5">
      <c r="A20" s="120">
        <v>13</v>
      </c>
      <c r="B20" s="121" t="s">
        <v>3988</v>
      </c>
      <c r="C20" s="122" t="s">
        <v>3989</v>
      </c>
      <c r="D20" s="123" t="s">
        <v>82</v>
      </c>
      <c r="E20" s="124">
        <v>72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1</v>
      </c>
    </row>
    <row r="21" spans="1:104" ht="22.5">
      <c r="A21" s="120">
        <v>14</v>
      </c>
      <c r="B21" s="121" t="s">
        <v>3990</v>
      </c>
      <c r="C21" s="122" t="s">
        <v>3991</v>
      </c>
      <c r="D21" s="123" t="s">
        <v>82</v>
      </c>
      <c r="E21" s="124">
        <v>9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1</v>
      </c>
    </row>
    <row r="22" spans="1:104" ht="22.5">
      <c r="A22" s="120">
        <v>15</v>
      </c>
      <c r="B22" s="121" t="s">
        <v>3992</v>
      </c>
      <c r="C22" s="122" t="s">
        <v>3993</v>
      </c>
      <c r="D22" s="123" t="s">
        <v>82</v>
      </c>
      <c r="E22" s="124">
        <v>9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1</v>
      </c>
    </row>
    <row r="23" spans="1:104" ht="12.75">
      <c r="A23" s="120">
        <v>16</v>
      </c>
      <c r="B23" s="121" t="s">
        <v>3994</v>
      </c>
      <c r="C23" s="122" t="s">
        <v>3995</v>
      </c>
      <c r="D23" s="123" t="s">
        <v>82</v>
      </c>
      <c r="E23" s="124">
        <v>9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1</v>
      </c>
    </row>
    <row r="24" spans="1:104" ht="12.75">
      <c r="A24" s="120">
        <v>17</v>
      </c>
      <c r="B24" s="121" t="s">
        <v>3996</v>
      </c>
      <c r="C24" s="122" t="s">
        <v>3997</v>
      </c>
      <c r="D24" s="123" t="s">
        <v>82</v>
      </c>
      <c r="E24" s="124">
        <v>9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1</v>
      </c>
    </row>
    <row r="25" spans="1:104" ht="22.5">
      <c r="A25" s="120">
        <v>18</v>
      </c>
      <c r="B25" s="121" t="s">
        <v>3998</v>
      </c>
      <c r="C25" s="122" t="s">
        <v>3999</v>
      </c>
      <c r="D25" s="123" t="s">
        <v>82</v>
      </c>
      <c r="E25" s="124">
        <v>71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1</v>
      </c>
    </row>
    <row r="26" spans="1:104" ht="12.75">
      <c r="A26" s="120">
        <v>19</v>
      </c>
      <c r="B26" s="121" t="s">
        <v>4000</v>
      </c>
      <c r="C26" s="122" t="s">
        <v>4001</v>
      </c>
      <c r="D26" s="123" t="s">
        <v>82</v>
      </c>
      <c r="E26" s="124">
        <v>9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1</v>
      </c>
    </row>
    <row r="27" spans="1:104" ht="12.75">
      <c r="A27" s="120">
        <v>20</v>
      </c>
      <c r="B27" s="121" t="s">
        <v>4002</v>
      </c>
      <c r="C27" s="122" t="s">
        <v>4003</v>
      </c>
      <c r="D27" s="123" t="s">
        <v>130</v>
      </c>
      <c r="E27" s="124">
        <v>15.75</v>
      </c>
      <c r="F27" s="125">
        <v>0</v>
      </c>
      <c r="G27" s="126">
        <f t="shared" si="0"/>
        <v>0</v>
      </c>
      <c r="H27" s="127">
        <v>0</v>
      </c>
      <c r="I27" s="128">
        <f t="shared" si="1"/>
        <v>0</v>
      </c>
      <c r="J27" s="127"/>
      <c r="K27" s="128">
        <f t="shared" si="2"/>
        <v>0</v>
      </c>
      <c r="O27" s="119"/>
      <c r="AZ27" s="129">
        <f t="shared" si="3"/>
        <v>0</v>
      </c>
      <c r="CZ27" s="81">
        <v>1</v>
      </c>
    </row>
    <row r="28" spans="1:56" ht="12.75">
      <c r="A28" s="130"/>
      <c r="B28" s="131"/>
      <c r="C28" s="199" t="s">
        <v>4004</v>
      </c>
      <c r="D28" s="200"/>
      <c r="E28" s="134">
        <v>15.75</v>
      </c>
      <c r="F28" s="135"/>
      <c r="G28" s="136"/>
      <c r="H28" s="137"/>
      <c r="I28" s="132"/>
      <c r="J28" s="138"/>
      <c r="K28" s="132"/>
      <c r="M28" s="139" t="s">
        <v>4004</v>
      </c>
      <c r="O28" s="119"/>
      <c r="BD28" s="108" t="str">
        <f>C27</f>
        <v>štěrkopísek frakce 0-8 třída C</v>
      </c>
    </row>
    <row r="29" spans="1:58" ht="12.75">
      <c r="A29" s="140" t="s">
        <v>51</v>
      </c>
      <c r="B29" s="141" t="s">
        <v>47</v>
      </c>
      <c r="C29" s="142" t="s">
        <v>48</v>
      </c>
      <c r="D29" s="143"/>
      <c r="E29" s="144"/>
      <c r="F29" s="144"/>
      <c r="G29" s="145">
        <f>SUM(G7:G28)</f>
        <v>0</v>
      </c>
      <c r="H29" s="146"/>
      <c r="I29" s="145">
        <f>SUM(I7:I28)</f>
        <v>0</v>
      </c>
      <c r="J29" s="147"/>
      <c r="K29" s="145">
        <f>SUM(K7:K28)</f>
        <v>0</v>
      </c>
      <c r="O29" s="119"/>
      <c r="X29" s="129">
        <f>K29</f>
        <v>0</v>
      </c>
      <c r="Y29" s="129">
        <f>I29</f>
        <v>0</v>
      </c>
      <c r="Z29" s="129">
        <f>G29</f>
        <v>0</v>
      </c>
      <c r="BA29" s="148"/>
      <c r="BB29" s="148"/>
      <c r="BC29" s="148"/>
      <c r="BD29" s="148"/>
      <c r="BE29" s="148"/>
      <c r="BF29" s="148"/>
    </row>
    <row r="30" spans="1:15" ht="14.25" customHeight="1">
      <c r="A30" s="109" t="s">
        <v>46</v>
      </c>
      <c r="B30" s="110" t="s">
        <v>1730</v>
      </c>
      <c r="C30" s="111" t="s">
        <v>1731</v>
      </c>
      <c r="D30" s="112"/>
      <c r="E30" s="113"/>
      <c r="F30" s="113"/>
      <c r="G30" s="114"/>
      <c r="H30" s="115"/>
      <c r="I30" s="116"/>
      <c r="J30" s="117"/>
      <c r="K30" s="118"/>
      <c r="O30" s="119"/>
    </row>
    <row r="31" spans="1:104" ht="12.75">
      <c r="A31" s="120">
        <v>21</v>
      </c>
      <c r="B31" s="121" t="s">
        <v>4005</v>
      </c>
      <c r="C31" s="122" t="s">
        <v>4006</v>
      </c>
      <c r="D31" s="123" t="s">
        <v>194</v>
      </c>
      <c r="E31" s="124">
        <v>1</v>
      </c>
      <c r="F31" s="125">
        <v>0</v>
      </c>
      <c r="G31" s="126">
        <f aca="true" t="shared" si="4" ref="G31:G67">E31*F31</f>
        <v>0</v>
      </c>
      <c r="H31" s="127">
        <v>0</v>
      </c>
      <c r="I31" s="128">
        <f aca="true" t="shared" si="5" ref="I31:I67">E31*H31</f>
        <v>0</v>
      </c>
      <c r="J31" s="127"/>
      <c r="K31" s="128">
        <f aca="true" t="shared" si="6" ref="K31:K67">E31*J31</f>
        <v>0</v>
      </c>
      <c r="O31" s="119"/>
      <c r="AZ31" s="129">
        <f aca="true" t="shared" si="7" ref="AZ31:AZ67">G31</f>
        <v>0</v>
      </c>
      <c r="CZ31" s="81">
        <v>1</v>
      </c>
    </row>
    <row r="32" spans="1:104" ht="12.75">
      <c r="A32" s="120">
        <v>22</v>
      </c>
      <c r="B32" s="121" t="s">
        <v>4007</v>
      </c>
      <c r="C32" s="122" t="s">
        <v>4008</v>
      </c>
      <c r="D32" s="123" t="s">
        <v>194</v>
      </c>
      <c r="E32" s="124">
        <v>1</v>
      </c>
      <c r="F32" s="125">
        <v>0</v>
      </c>
      <c r="G32" s="126">
        <f t="shared" si="4"/>
        <v>0</v>
      </c>
      <c r="H32" s="127">
        <v>0</v>
      </c>
      <c r="I32" s="128">
        <f t="shared" si="5"/>
        <v>0</v>
      </c>
      <c r="J32" s="127"/>
      <c r="K32" s="128">
        <f t="shared" si="6"/>
        <v>0</v>
      </c>
      <c r="O32" s="119"/>
      <c r="AZ32" s="129">
        <f t="shared" si="7"/>
        <v>0</v>
      </c>
      <c r="CZ32" s="81">
        <v>1</v>
      </c>
    </row>
    <row r="33" spans="1:104" ht="12.75">
      <c r="A33" s="120">
        <v>23</v>
      </c>
      <c r="B33" s="121" t="s">
        <v>4009</v>
      </c>
      <c r="C33" s="122" t="s">
        <v>4010</v>
      </c>
      <c r="D33" s="123" t="s">
        <v>194</v>
      </c>
      <c r="E33" s="124">
        <v>20</v>
      </c>
      <c r="F33" s="125">
        <v>0</v>
      </c>
      <c r="G33" s="126">
        <f t="shared" si="4"/>
        <v>0</v>
      </c>
      <c r="H33" s="127">
        <v>0</v>
      </c>
      <c r="I33" s="128">
        <f t="shared" si="5"/>
        <v>0</v>
      </c>
      <c r="J33" s="127"/>
      <c r="K33" s="128">
        <f t="shared" si="6"/>
        <v>0</v>
      </c>
      <c r="O33" s="119"/>
      <c r="AZ33" s="129">
        <f t="shared" si="7"/>
        <v>0</v>
      </c>
      <c r="CZ33" s="81">
        <v>1</v>
      </c>
    </row>
    <row r="34" spans="1:104" ht="22.5">
      <c r="A34" s="120">
        <v>24</v>
      </c>
      <c r="B34" s="121" t="s">
        <v>4011</v>
      </c>
      <c r="C34" s="122" t="s">
        <v>4012</v>
      </c>
      <c r="D34" s="123" t="s">
        <v>185</v>
      </c>
      <c r="E34" s="124">
        <v>36</v>
      </c>
      <c r="F34" s="125">
        <v>0</v>
      </c>
      <c r="G34" s="126">
        <f t="shared" si="4"/>
        <v>0</v>
      </c>
      <c r="H34" s="127">
        <v>0</v>
      </c>
      <c r="I34" s="128">
        <f t="shared" si="5"/>
        <v>0</v>
      </c>
      <c r="J34" s="127"/>
      <c r="K34" s="128">
        <f t="shared" si="6"/>
        <v>0</v>
      </c>
      <c r="O34" s="119"/>
      <c r="AZ34" s="129">
        <f t="shared" si="7"/>
        <v>0</v>
      </c>
      <c r="CZ34" s="81">
        <v>1</v>
      </c>
    </row>
    <row r="35" spans="1:104" ht="12.75">
      <c r="A35" s="120">
        <v>25</v>
      </c>
      <c r="B35" s="121" t="s">
        <v>4013</v>
      </c>
      <c r="C35" s="122" t="s">
        <v>4014</v>
      </c>
      <c r="D35" s="123" t="s">
        <v>185</v>
      </c>
      <c r="E35" s="124">
        <v>36</v>
      </c>
      <c r="F35" s="125">
        <v>0</v>
      </c>
      <c r="G35" s="126">
        <f t="shared" si="4"/>
        <v>0</v>
      </c>
      <c r="H35" s="127">
        <v>0</v>
      </c>
      <c r="I35" s="128">
        <f t="shared" si="5"/>
        <v>0</v>
      </c>
      <c r="J35" s="127"/>
      <c r="K35" s="128">
        <f t="shared" si="6"/>
        <v>0</v>
      </c>
      <c r="O35" s="119"/>
      <c r="AZ35" s="129">
        <f t="shared" si="7"/>
        <v>0</v>
      </c>
      <c r="CZ35" s="81">
        <v>1</v>
      </c>
    </row>
    <row r="36" spans="1:104" ht="22.5">
      <c r="A36" s="120">
        <v>26</v>
      </c>
      <c r="B36" s="121" t="s">
        <v>4015</v>
      </c>
      <c r="C36" s="122" t="s">
        <v>4016</v>
      </c>
      <c r="D36" s="123" t="s">
        <v>1720</v>
      </c>
      <c r="E36" s="124">
        <v>15</v>
      </c>
      <c r="F36" s="125">
        <v>0</v>
      </c>
      <c r="G36" s="126">
        <f t="shared" si="4"/>
        <v>0</v>
      </c>
      <c r="H36" s="127">
        <v>0</v>
      </c>
      <c r="I36" s="128">
        <f t="shared" si="5"/>
        <v>0</v>
      </c>
      <c r="J36" s="127"/>
      <c r="K36" s="128">
        <f t="shared" si="6"/>
        <v>0</v>
      </c>
      <c r="O36" s="119"/>
      <c r="AZ36" s="129">
        <f t="shared" si="7"/>
        <v>0</v>
      </c>
      <c r="CZ36" s="81">
        <v>1</v>
      </c>
    </row>
    <row r="37" spans="1:104" ht="12.75">
      <c r="A37" s="120">
        <v>27</v>
      </c>
      <c r="B37" s="121" t="s">
        <v>4017</v>
      </c>
      <c r="C37" s="122" t="s">
        <v>4018</v>
      </c>
      <c r="D37" s="123" t="s">
        <v>57</v>
      </c>
      <c r="E37" s="124">
        <v>1</v>
      </c>
      <c r="F37" s="125">
        <v>0</v>
      </c>
      <c r="G37" s="126">
        <f t="shared" si="4"/>
        <v>0</v>
      </c>
      <c r="H37" s="127">
        <v>0</v>
      </c>
      <c r="I37" s="128">
        <f t="shared" si="5"/>
        <v>0</v>
      </c>
      <c r="J37" s="127"/>
      <c r="K37" s="128">
        <f t="shared" si="6"/>
        <v>0</v>
      </c>
      <c r="O37" s="119"/>
      <c r="AZ37" s="129">
        <f t="shared" si="7"/>
        <v>0</v>
      </c>
      <c r="CZ37" s="81">
        <v>1</v>
      </c>
    </row>
    <row r="38" spans="1:104" ht="12.75">
      <c r="A38" s="120">
        <v>28</v>
      </c>
      <c r="B38" s="121" t="s">
        <v>4019</v>
      </c>
      <c r="C38" s="122" t="s">
        <v>4020</v>
      </c>
      <c r="D38" s="123" t="s">
        <v>185</v>
      </c>
      <c r="E38" s="124">
        <v>36</v>
      </c>
      <c r="F38" s="125">
        <v>0</v>
      </c>
      <c r="G38" s="126">
        <f t="shared" si="4"/>
        <v>0</v>
      </c>
      <c r="H38" s="127">
        <v>0</v>
      </c>
      <c r="I38" s="128">
        <f t="shared" si="5"/>
        <v>0</v>
      </c>
      <c r="J38" s="127"/>
      <c r="K38" s="128">
        <f t="shared" si="6"/>
        <v>0</v>
      </c>
      <c r="O38" s="119"/>
      <c r="AZ38" s="129">
        <f t="shared" si="7"/>
        <v>0</v>
      </c>
      <c r="CZ38" s="81">
        <v>1</v>
      </c>
    </row>
    <row r="39" spans="1:104" ht="22.5">
      <c r="A39" s="120">
        <v>29</v>
      </c>
      <c r="B39" s="121" t="s">
        <v>4021</v>
      </c>
      <c r="C39" s="122" t="s">
        <v>4022</v>
      </c>
      <c r="D39" s="123" t="s">
        <v>194</v>
      </c>
      <c r="E39" s="124">
        <v>16</v>
      </c>
      <c r="F39" s="125">
        <v>0</v>
      </c>
      <c r="G39" s="126">
        <f t="shared" si="4"/>
        <v>0</v>
      </c>
      <c r="H39" s="127">
        <v>0</v>
      </c>
      <c r="I39" s="128">
        <f t="shared" si="5"/>
        <v>0</v>
      </c>
      <c r="J39" s="127"/>
      <c r="K39" s="128">
        <f t="shared" si="6"/>
        <v>0</v>
      </c>
      <c r="O39" s="119"/>
      <c r="AZ39" s="129">
        <f t="shared" si="7"/>
        <v>0</v>
      </c>
      <c r="CZ39" s="81">
        <v>1</v>
      </c>
    </row>
    <row r="40" spans="1:104" ht="22.5">
      <c r="A40" s="120">
        <v>30</v>
      </c>
      <c r="B40" s="121" t="s">
        <v>4023</v>
      </c>
      <c r="C40" s="122" t="s">
        <v>4024</v>
      </c>
      <c r="D40" s="123" t="s">
        <v>194</v>
      </c>
      <c r="E40" s="124">
        <v>7</v>
      </c>
      <c r="F40" s="125">
        <v>0</v>
      </c>
      <c r="G40" s="126">
        <f t="shared" si="4"/>
        <v>0</v>
      </c>
      <c r="H40" s="127">
        <v>0</v>
      </c>
      <c r="I40" s="128">
        <f t="shared" si="5"/>
        <v>0</v>
      </c>
      <c r="J40" s="127"/>
      <c r="K40" s="128">
        <f t="shared" si="6"/>
        <v>0</v>
      </c>
      <c r="O40" s="119"/>
      <c r="AZ40" s="129">
        <f t="shared" si="7"/>
        <v>0</v>
      </c>
      <c r="CZ40" s="81">
        <v>1</v>
      </c>
    </row>
    <row r="41" spans="1:104" ht="22.5">
      <c r="A41" s="120">
        <v>31</v>
      </c>
      <c r="B41" s="121" t="s">
        <v>4025</v>
      </c>
      <c r="C41" s="122" t="s">
        <v>4026</v>
      </c>
      <c r="D41" s="123" t="s">
        <v>194</v>
      </c>
      <c r="E41" s="124">
        <v>7</v>
      </c>
      <c r="F41" s="125">
        <v>0</v>
      </c>
      <c r="G41" s="126">
        <f t="shared" si="4"/>
        <v>0</v>
      </c>
      <c r="H41" s="127">
        <v>0</v>
      </c>
      <c r="I41" s="128">
        <f t="shared" si="5"/>
        <v>0</v>
      </c>
      <c r="J41" s="127"/>
      <c r="K41" s="128">
        <f t="shared" si="6"/>
        <v>0</v>
      </c>
      <c r="O41" s="119"/>
      <c r="AZ41" s="129">
        <f t="shared" si="7"/>
        <v>0</v>
      </c>
      <c r="CZ41" s="81">
        <v>1</v>
      </c>
    </row>
    <row r="42" spans="1:104" ht="13.5" customHeight="1">
      <c r="A42" s="120">
        <v>32</v>
      </c>
      <c r="B42" s="121" t="s">
        <v>4027</v>
      </c>
      <c r="C42" s="122" t="s">
        <v>49</v>
      </c>
      <c r="D42" s="123" t="s">
        <v>50</v>
      </c>
      <c r="E42" s="124">
        <v>1</v>
      </c>
      <c r="F42" s="125">
        <v>0</v>
      </c>
      <c r="G42" s="126">
        <f t="shared" si="4"/>
        <v>0</v>
      </c>
      <c r="H42" s="127"/>
      <c r="I42" s="128">
        <f t="shared" si="5"/>
        <v>0</v>
      </c>
      <c r="J42" s="127"/>
      <c r="K42" s="128">
        <f t="shared" si="6"/>
        <v>0</v>
      </c>
      <c r="O42" s="119"/>
      <c r="AZ42" s="129">
        <f t="shared" si="7"/>
        <v>0</v>
      </c>
      <c r="CZ42" s="81">
        <v>13</v>
      </c>
    </row>
    <row r="43" spans="1:104" ht="12.75">
      <c r="A43" s="120">
        <v>33</v>
      </c>
      <c r="B43" s="121" t="s">
        <v>4028</v>
      </c>
      <c r="C43" s="122" t="s">
        <v>4029</v>
      </c>
      <c r="D43" s="123" t="s">
        <v>57</v>
      </c>
      <c r="E43" s="124">
        <v>1</v>
      </c>
      <c r="F43" s="125">
        <v>0</v>
      </c>
      <c r="G43" s="126">
        <f t="shared" si="4"/>
        <v>0</v>
      </c>
      <c r="H43" s="127">
        <v>0</v>
      </c>
      <c r="I43" s="128">
        <f t="shared" si="5"/>
        <v>0</v>
      </c>
      <c r="J43" s="127"/>
      <c r="K43" s="128">
        <f t="shared" si="6"/>
        <v>0</v>
      </c>
      <c r="O43" s="119"/>
      <c r="AZ43" s="129">
        <f t="shared" si="7"/>
        <v>0</v>
      </c>
      <c r="CZ43" s="81">
        <v>1</v>
      </c>
    </row>
    <row r="44" spans="1:104" ht="12.75">
      <c r="A44" s="120">
        <v>34</v>
      </c>
      <c r="B44" s="121" t="s">
        <v>4030</v>
      </c>
      <c r="C44" s="122" t="s">
        <v>4031</v>
      </c>
      <c r="D44" s="123" t="s">
        <v>57</v>
      </c>
      <c r="E44" s="124">
        <v>1</v>
      </c>
      <c r="F44" s="125">
        <v>0</v>
      </c>
      <c r="G44" s="126">
        <f t="shared" si="4"/>
        <v>0</v>
      </c>
      <c r="H44" s="127">
        <v>0</v>
      </c>
      <c r="I44" s="128">
        <f t="shared" si="5"/>
        <v>0</v>
      </c>
      <c r="J44" s="127"/>
      <c r="K44" s="128">
        <f t="shared" si="6"/>
        <v>0</v>
      </c>
      <c r="O44" s="119"/>
      <c r="AZ44" s="129">
        <f t="shared" si="7"/>
        <v>0</v>
      </c>
      <c r="CZ44" s="81">
        <v>1</v>
      </c>
    </row>
    <row r="45" spans="1:104" ht="22.5">
      <c r="A45" s="120">
        <v>35</v>
      </c>
      <c r="B45" s="121" t="s">
        <v>4032</v>
      </c>
      <c r="C45" s="122" t="s">
        <v>4033</v>
      </c>
      <c r="D45" s="123" t="s">
        <v>185</v>
      </c>
      <c r="E45" s="124">
        <v>5</v>
      </c>
      <c r="F45" s="125">
        <v>0</v>
      </c>
      <c r="G45" s="126">
        <f t="shared" si="4"/>
        <v>0</v>
      </c>
      <c r="H45" s="127">
        <v>0</v>
      </c>
      <c r="I45" s="128">
        <f t="shared" si="5"/>
        <v>0</v>
      </c>
      <c r="J45" s="127"/>
      <c r="K45" s="128">
        <f t="shared" si="6"/>
        <v>0</v>
      </c>
      <c r="O45" s="119"/>
      <c r="AZ45" s="129">
        <f t="shared" si="7"/>
        <v>0</v>
      </c>
      <c r="CZ45" s="81">
        <v>1</v>
      </c>
    </row>
    <row r="46" spans="1:104" ht="22.5">
      <c r="A46" s="120">
        <v>36</v>
      </c>
      <c r="B46" s="121" t="s">
        <v>4034</v>
      </c>
      <c r="C46" s="122" t="s">
        <v>4035</v>
      </c>
      <c r="D46" s="123" t="s">
        <v>185</v>
      </c>
      <c r="E46" s="124">
        <v>10</v>
      </c>
      <c r="F46" s="125">
        <v>0</v>
      </c>
      <c r="G46" s="126">
        <f t="shared" si="4"/>
        <v>0</v>
      </c>
      <c r="H46" s="127">
        <v>0</v>
      </c>
      <c r="I46" s="128">
        <f t="shared" si="5"/>
        <v>0</v>
      </c>
      <c r="J46" s="127"/>
      <c r="K46" s="128">
        <f t="shared" si="6"/>
        <v>0</v>
      </c>
      <c r="O46" s="119"/>
      <c r="AZ46" s="129">
        <f t="shared" si="7"/>
        <v>0</v>
      </c>
      <c r="CZ46" s="81">
        <v>1</v>
      </c>
    </row>
    <row r="47" spans="1:104" ht="12.75">
      <c r="A47" s="120">
        <v>37</v>
      </c>
      <c r="B47" s="121" t="s">
        <v>4036</v>
      </c>
      <c r="C47" s="122" t="s">
        <v>4037</v>
      </c>
      <c r="D47" s="123" t="s">
        <v>194</v>
      </c>
      <c r="E47" s="124">
        <v>5</v>
      </c>
      <c r="F47" s="125">
        <v>0</v>
      </c>
      <c r="G47" s="126">
        <f t="shared" si="4"/>
        <v>0</v>
      </c>
      <c r="H47" s="127">
        <v>0</v>
      </c>
      <c r="I47" s="128">
        <f t="shared" si="5"/>
        <v>0</v>
      </c>
      <c r="J47" s="127"/>
      <c r="K47" s="128">
        <f t="shared" si="6"/>
        <v>0</v>
      </c>
      <c r="O47" s="119"/>
      <c r="AZ47" s="129">
        <f t="shared" si="7"/>
        <v>0</v>
      </c>
      <c r="CZ47" s="81">
        <v>1</v>
      </c>
    </row>
    <row r="48" spans="1:104" ht="12.75">
      <c r="A48" s="120">
        <v>38</v>
      </c>
      <c r="B48" s="121" t="s">
        <v>4038</v>
      </c>
      <c r="C48" s="122" t="s">
        <v>4039</v>
      </c>
      <c r="D48" s="123" t="s">
        <v>57</v>
      </c>
      <c r="E48" s="124">
        <v>1</v>
      </c>
      <c r="F48" s="125">
        <v>0</v>
      </c>
      <c r="G48" s="126">
        <f t="shared" si="4"/>
        <v>0</v>
      </c>
      <c r="H48" s="127">
        <v>0</v>
      </c>
      <c r="I48" s="128">
        <f t="shared" si="5"/>
        <v>0</v>
      </c>
      <c r="J48" s="127"/>
      <c r="K48" s="128">
        <f t="shared" si="6"/>
        <v>0</v>
      </c>
      <c r="O48" s="119"/>
      <c r="AZ48" s="129">
        <f t="shared" si="7"/>
        <v>0</v>
      </c>
      <c r="CZ48" s="81">
        <v>1</v>
      </c>
    </row>
    <row r="49" spans="1:104" ht="22.5">
      <c r="A49" s="120">
        <v>39</v>
      </c>
      <c r="B49" s="121" t="s">
        <v>4040</v>
      </c>
      <c r="C49" s="122" t="s">
        <v>4041</v>
      </c>
      <c r="D49" s="123" t="s">
        <v>50</v>
      </c>
      <c r="E49" s="124">
        <v>6</v>
      </c>
      <c r="F49" s="125">
        <v>0</v>
      </c>
      <c r="G49" s="126">
        <f t="shared" si="4"/>
        <v>0</v>
      </c>
      <c r="H49" s="127">
        <v>0</v>
      </c>
      <c r="I49" s="128">
        <f t="shared" si="5"/>
        <v>0</v>
      </c>
      <c r="J49" s="127"/>
      <c r="K49" s="128">
        <f t="shared" si="6"/>
        <v>0</v>
      </c>
      <c r="O49" s="119"/>
      <c r="AZ49" s="129">
        <f t="shared" si="7"/>
        <v>0</v>
      </c>
      <c r="CZ49" s="81">
        <v>1</v>
      </c>
    </row>
    <row r="50" spans="1:104" ht="12.75">
      <c r="A50" s="120">
        <v>40</v>
      </c>
      <c r="B50" s="121" t="s">
        <v>4042</v>
      </c>
      <c r="C50" s="122" t="s">
        <v>4043</v>
      </c>
      <c r="D50" s="123" t="s">
        <v>50</v>
      </c>
      <c r="E50" s="124">
        <v>3</v>
      </c>
      <c r="F50" s="125">
        <v>0</v>
      </c>
      <c r="G50" s="126">
        <f t="shared" si="4"/>
        <v>0</v>
      </c>
      <c r="H50" s="127">
        <v>0</v>
      </c>
      <c r="I50" s="128">
        <f t="shared" si="5"/>
        <v>0</v>
      </c>
      <c r="J50" s="127"/>
      <c r="K50" s="128">
        <f t="shared" si="6"/>
        <v>0</v>
      </c>
      <c r="O50" s="119"/>
      <c r="AZ50" s="129">
        <f t="shared" si="7"/>
        <v>0</v>
      </c>
      <c r="CZ50" s="81">
        <v>1</v>
      </c>
    </row>
    <row r="51" spans="1:104" ht="12.75">
      <c r="A51" s="120">
        <v>41</v>
      </c>
      <c r="B51" s="121" t="s">
        <v>4044</v>
      </c>
      <c r="C51" s="122" t="s">
        <v>4045</v>
      </c>
      <c r="D51" s="123" t="s">
        <v>50</v>
      </c>
      <c r="E51" s="124">
        <v>5</v>
      </c>
      <c r="F51" s="125">
        <v>0</v>
      </c>
      <c r="G51" s="126">
        <f t="shared" si="4"/>
        <v>0</v>
      </c>
      <c r="H51" s="127">
        <v>0</v>
      </c>
      <c r="I51" s="128">
        <f t="shared" si="5"/>
        <v>0</v>
      </c>
      <c r="J51" s="127"/>
      <c r="K51" s="128">
        <f t="shared" si="6"/>
        <v>0</v>
      </c>
      <c r="O51" s="119"/>
      <c r="AZ51" s="129">
        <f t="shared" si="7"/>
        <v>0</v>
      </c>
      <c r="CZ51" s="81">
        <v>1</v>
      </c>
    </row>
    <row r="52" spans="1:104" ht="12.75">
      <c r="A52" s="120">
        <v>42</v>
      </c>
      <c r="B52" s="121" t="s">
        <v>4046</v>
      </c>
      <c r="C52" s="122" t="s">
        <v>4047</v>
      </c>
      <c r="D52" s="123" t="s">
        <v>50</v>
      </c>
      <c r="E52" s="124">
        <v>5</v>
      </c>
      <c r="F52" s="125">
        <v>0</v>
      </c>
      <c r="G52" s="126">
        <f t="shared" si="4"/>
        <v>0</v>
      </c>
      <c r="H52" s="127">
        <v>0</v>
      </c>
      <c r="I52" s="128">
        <f t="shared" si="5"/>
        <v>0</v>
      </c>
      <c r="J52" s="127"/>
      <c r="K52" s="128">
        <f t="shared" si="6"/>
        <v>0</v>
      </c>
      <c r="O52" s="119"/>
      <c r="AZ52" s="129">
        <f t="shared" si="7"/>
        <v>0</v>
      </c>
      <c r="CZ52" s="81">
        <v>1</v>
      </c>
    </row>
    <row r="53" spans="1:104" ht="12.75">
      <c r="A53" s="120">
        <v>43</v>
      </c>
      <c r="B53" s="121" t="s">
        <v>4048</v>
      </c>
      <c r="C53" s="122" t="s">
        <v>4049</v>
      </c>
      <c r="D53" s="123" t="s">
        <v>194</v>
      </c>
      <c r="E53" s="124">
        <v>1</v>
      </c>
      <c r="F53" s="125">
        <v>0</v>
      </c>
      <c r="G53" s="126">
        <f t="shared" si="4"/>
        <v>0</v>
      </c>
      <c r="H53" s="127">
        <v>0</v>
      </c>
      <c r="I53" s="128">
        <f t="shared" si="5"/>
        <v>0</v>
      </c>
      <c r="J53" s="127"/>
      <c r="K53" s="128">
        <f t="shared" si="6"/>
        <v>0</v>
      </c>
      <c r="O53" s="119"/>
      <c r="AZ53" s="129">
        <f t="shared" si="7"/>
        <v>0</v>
      </c>
      <c r="CZ53" s="81">
        <v>1</v>
      </c>
    </row>
    <row r="54" spans="1:104" ht="12.75">
      <c r="A54" s="120">
        <v>44</v>
      </c>
      <c r="B54" s="121" t="s">
        <v>4050</v>
      </c>
      <c r="C54" s="122" t="s">
        <v>4051</v>
      </c>
      <c r="D54" s="123" t="s">
        <v>194</v>
      </c>
      <c r="E54" s="124">
        <v>1</v>
      </c>
      <c r="F54" s="125">
        <v>0</v>
      </c>
      <c r="G54" s="126">
        <f t="shared" si="4"/>
        <v>0</v>
      </c>
      <c r="H54" s="127">
        <v>0</v>
      </c>
      <c r="I54" s="128">
        <f t="shared" si="5"/>
        <v>0</v>
      </c>
      <c r="J54" s="127"/>
      <c r="K54" s="128">
        <f t="shared" si="6"/>
        <v>0</v>
      </c>
      <c r="O54" s="119"/>
      <c r="AZ54" s="129">
        <f t="shared" si="7"/>
        <v>0</v>
      </c>
      <c r="CZ54" s="81">
        <v>1</v>
      </c>
    </row>
    <row r="55" spans="1:104" ht="12.75">
      <c r="A55" s="120">
        <v>45</v>
      </c>
      <c r="B55" s="121" t="s">
        <v>4052</v>
      </c>
      <c r="C55" s="122" t="s">
        <v>4053</v>
      </c>
      <c r="D55" s="123" t="s">
        <v>194</v>
      </c>
      <c r="E55" s="124">
        <v>1</v>
      </c>
      <c r="F55" s="125">
        <v>0</v>
      </c>
      <c r="G55" s="126">
        <f t="shared" si="4"/>
        <v>0</v>
      </c>
      <c r="H55" s="127">
        <v>0</v>
      </c>
      <c r="I55" s="128">
        <f t="shared" si="5"/>
        <v>0</v>
      </c>
      <c r="J55" s="127"/>
      <c r="K55" s="128">
        <f t="shared" si="6"/>
        <v>0</v>
      </c>
      <c r="O55" s="119"/>
      <c r="AZ55" s="129">
        <f t="shared" si="7"/>
        <v>0</v>
      </c>
      <c r="CZ55" s="81">
        <v>1</v>
      </c>
    </row>
    <row r="56" spans="1:104" ht="12.75">
      <c r="A56" s="120">
        <v>46</v>
      </c>
      <c r="B56" s="121" t="s">
        <v>4054</v>
      </c>
      <c r="C56" s="122" t="s">
        <v>4055</v>
      </c>
      <c r="D56" s="123" t="s">
        <v>194</v>
      </c>
      <c r="E56" s="124">
        <v>1</v>
      </c>
      <c r="F56" s="125">
        <v>0</v>
      </c>
      <c r="G56" s="126">
        <f t="shared" si="4"/>
        <v>0</v>
      </c>
      <c r="H56" s="127">
        <v>0</v>
      </c>
      <c r="I56" s="128">
        <f t="shared" si="5"/>
        <v>0</v>
      </c>
      <c r="J56" s="127"/>
      <c r="K56" s="128">
        <f t="shared" si="6"/>
        <v>0</v>
      </c>
      <c r="O56" s="119"/>
      <c r="AZ56" s="129">
        <f t="shared" si="7"/>
        <v>0</v>
      </c>
      <c r="CZ56" s="81">
        <v>1</v>
      </c>
    </row>
    <row r="57" spans="1:104" ht="12.75">
      <c r="A57" s="120">
        <v>47</v>
      </c>
      <c r="B57" s="121" t="s">
        <v>4056</v>
      </c>
      <c r="C57" s="122" t="s">
        <v>4057</v>
      </c>
      <c r="D57" s="123" t="s">
        <v>185</v>
      </c>
      <c r="E57" s="124">
        <v>36</v>
      </c>
      <c r="F57" s="125">
        <v>0</v>
      </c>
      <c r="G57" s="126">
        <f t="shared" si="4"/>
        <v>0</v>
      </c>
      <c r="H57" s="127">
        <v>0</v>
      </c>
      <c r="I57" s="128">
        <f t="shared" si="5"/>
        <v>0</v>
      </c>
      <c r="J57" s="127"/>
      <c r="K57" s="128">
        <f t="shared" si="6"/>
        <v>0</v>
      </c>
      <c r="O57" s="119"/>
      <c r="AZ57" s="129">
        <f t="shared" si="7"/>
        <v>0</v>
      </c>
      <c r="CZ57" s="81">
        <v>1</v>
      </c>
    </row>
    <row r="58" spans="1:104" ht="12.75">
      <c r="A58" s="120">
        <v>48</v>
      </c>
      <c r="B58" s="121" t="s">
        <v>4058</v>
      </c>
      <c r="C58" s="122" t="s">
        <v>4059</v>
      </c>
      <c r="D58" s="123" t="s">
        <v>185</v>
      </c>
      <c r="E58" s="124">
        <v>36</v>
      </c>
      <c r="F58" s="125">
        <v>0</v>
      </c>
      <c r="G58" s="126">
        <f t="shared" si="4"/>
        <v>0</v>
      </c>
      <c r="H58" s="127">
        <v>0</v>
      </c>
      <c r="I58" s="128">
        <f t="shared" si="5"/>
        <v>0</v>
      </c>
      <c r="J58" s="127"/>
      <c r="K58" s="128">
        <f t="shared" si="6"/>
        <v>0</v>
      </c>
      <c r="O58" s="119"/>
      <c r="AZ58" s="129">
        <f t="shared" si="7"/>
        <v>0</v>
      </c>
      <c r="CZ58" s="81">
        <v>1</v>
      </c>
    </row>
    <row r="59" spans="1:104" ht="12.75">
      <c r="A59" s="120">
        <v>49</v>
      </c>
      <c r="B59" s="121" t="s">
        <v>4060</v>
      </c>
      <c r="C59" s="122" t="s">
        <v>4061</v>
      </c>
      <c r="D59" s="123" t="s">
        <v>194</v>
      </c>
      <c r="E59" s="124">
        <v>1</v>
      </c>
      <c r="F59" s="125">
        <v>0</v>
      </c>
      <c r="G59" s="126">
        <f t="shared" si="4"/>
        <v>0</v>
      </c>
      <c r="H59" s="127">
        <v>0</v>
      </c>
      <c r="I59" s="128">
        <f t="shared" si="5"/>
        <v>0</v>
      </c>
      <c r="J59" s="127"/>
      <c r="K59" s="128">
        <f t="shared" si="6"/>
        <v>0</v>
      </c>
      <c r="O59" s="119"/>
      <c r="AZ59" s="129">
        <f t="shared" si="7"/>
        <v>0</v>
      </c>
      <c r="CZ59" s="81">
        <v>1</v>
      </c>
    </row>
    <row r="60" spans="1:104" ht="12.75">
      <c r="A60" s="120">
        <v>50</v>
      </c>
      <c r="B60" s="121" t="s">
        <v>4062</v>
      </c>
      <c r="C60" s="122" t="s">
        <v>4063</v>
      </c>
      <c r="D60" s="123" t="s">
        <v>194</v>
      </c>
      <c r="E60" s="124">
        <v>1</v>
      </c>
      <c r="F60" s="125">
        <v>0</v>
      </c>
      <c r="G60" s="126">
        <f t="shared" si="4"/>
        <v>0</v>
      </c>
      <c r="H60" s="127">
        <v>0</v>
      </c>
      <c r="I60" s="128">
        <f t="shared" si="5"/>
        <v>0</v>
      </c>
      <c r="J60" s="127"/>
      <c r="K60" s="128">
        <f t="shared" si="6"/>
        <v>0</v>
      </c>
      <c r="O60" s="119"/>
      <c r="AZ60" s="129">
        <f t="shared" si="7"/>
        <v>0</v>
      </c>
      <c r="CZ60" s="81">
        <v>1</v>
      </c>
    </row>
    <row r="61" spans="1:104" ht="12.75">
      <c r="A61" s="120">
        <v>51</v>
      </c>
      <c r="B61" s="121" t="s">
        <v>4064</v>
      </c>
      <c r="C61" s="122" t="s">
        <v>4065</v>
      </c>
      <c r="D61" s="123" t="s">
        <v>194</v>
      </c>
      <c r="E61" s="124">
        <v>2</v>
      </c>
      <c r="F61" s="125">
        <v>0</v>
      </c>
      <c r="G61" s="126">
        <f t="shared" si="4"/>
        <v>0</v>
      </c>
      <c r="H61" s="127">
        <v>0</v>
      </c>
      <c r="I61" s="128">
        <f t="shared" si="5"/>
        <v>0</v>
      </c>
      <c r="J61" s="127"/>
      <c r="K61" s="128">
        <f t="shared" si="6"/>
        <v>0</v>
      </c>
      <c r="O61" s="119"/>
      <c r="AZ61" s="129">
        <f t="shared" si="7"/>
        <v>0</v>
      </c>
      <c r="CZ61" s="81">
        <v>1</v>
      </c>
    </row>
    <row r="62" spans="1:104" ht="22.5">
      <c r="A62" s="120">
        <v>52</v>
      </c>
      <c r="B62" s="121" t="s">
        <v>4066</v>
      </c>
      <c r="C62" s="122" t="s">
        <v>4067</v>
      </c>
      <c r="D62" s="123" t="s">
        <v>194</v>
      </c>
      <c r="E62" s="124">
        <v>2</v>
      </c>
      <c r="F62" s="125">
        <v>0</v>
      </c>
      <c r="G62" s="126">
        <f t="shared" si="4"/>
        <v>0</v>
      </c>
      <c r="H62" s="127">
        <v>0</v>
      </c>
      <c r="I62" s="128">
        <f t="shared" si="5"/>
        <v>0</v>
      </c>
      <c r="J62" s="127"/>
      <c r="K62" s="128">
        <f t="shared" si="6"/>
        <v>0</v>
      </c>
      <c r="O62" s="119"/>
      <c r="AZ62" s="129">
        <f t="shared" si="7"/>
        <v>0</v>
      </c>
      <c r="CZ62" s="81">
        <v>1</v>
      </c>
    </row>
    <row r="63" spans="1:104" ht="22.5">
      <c r="A63" s="120">
        <v>53</v>
      </c>
      <c r="B63" s="121" t="s">
        <v>4068</v>
      </c>
      <c r="C63" s="122" t="s">
        <v>4069</v>
      </c>
      <c r="D63" s="123" t="s">
        <v>57</v>
      </c>
      <c r="E63" s="124">
        <v>1</v>
      </c>
      <c r="F63" s="125">
        <v>0</v>
      </c>
      <c r="G63" s="126">
        <f t="shared" si="4"/>
        <v>0</v>
      </c>
      <c r="H63" s="127">
        <v>0</v>
      </c>
      <c r="I63" s="128">
        <f t="shared" si="5"/>
        <v>0</v>
      </c>
      <c r="J63" s="127"/>
      <c r="K63" s="128">
        <f t="shared" si="6"/>
        <v>0</v>
      </c>
      <c r="O63" s="119"/>
      <c r="AZ63" s="129">
        <f t="shared" si="7"/>
        <v>0</v>
      </c>
      <c r="CZ63" s="81">
        <v>1</v>
      </c>
    </row>
    <row r="64" spans="1:104" ht="22.5">
      <c r="A64" s="120">
        <v>54</v>
      </c>
      <c r="B64" s="121" t="s">
        <v>4070</v>
      </c>
      <c r="C64" s="122" t="s">
        <v>4071</v>
      </c>
      <c r="D64" s="123" t="s">
        <v>194</v>
      </c>
      <c r="E64" s="124">
        <v>1</v>
      </c>
      <c r="F64" s="125">
        <v>0</v>
      </c>
      <c r="G64" s="126">
        <f t="shared" si="4"/>
        <v>0</v>
      </c>
      <c r="H64" s="127">
        <v>0</v>
      </c>
      <c r="I64" s="128">
        <f t="shared" si="5"/>
        <v>0</v>
      </c>
      <c r="J64" s="127"/>
      <c r="K64" s="128">
        <f t="shared" si="6"/>
        <v>0</v>
      </c>
      <c r="O64" s="119"/>
      <c r="AZ64" s="129">
        <f t="shared" si="7"/>
        <v>0</v>
      </c>
      <c r="CZ64" s="81">
        <v>1</v>
      </c>
    </row>
    <row r="65" spans="1:104" ht="22.5">
      <c r="A65" s="120">
        <v>55</v>
      </c>
      <c r="B65" s="121" t="s">
        <v>4072</v>
      </c>
      <c r="C65" s="122" t="s">
        <v>4073</v>
      </c>
      <c r="D65" s="123" t="s">
        <v>194</v>
      </c>
      <c r="E65" s="124">
        <v>1</v>
      </c>
      <c r="F65" s="125">
        <v>0</v>
      </c>
      <c r="G65" s="126">
        <f t="shared" si="4"/>
        <v>0</v>
      </c>
      <c r="H65" s="127">
        <v>0</v>
      </c>
      <c r="I65" s="128">
        <f t="shared" si="5"/>
        <v>0</v>
      </c>
      <c r="J65" s="127"/>
      <c r="K65" s="128">
        <f t="shared" si="6"/>
        <v>0</v>
      </c>
      <c r="O65" s="119"/>
      <c r="AZ65" s="129">
        <f t="shared" si="7"/>
        <v>0</v>
      </c>
      <c r="CZ65" s="81">
        <v>1</v>
      </c>
    </row>
    <row r="66" spans="1:104" ht="12.75">
      <c r="A66" s="120">
        <v>56</v>
      </c>
      <c r="B66" s="121" t="s">
        <v>4074</v>
      </c>
      <c r="C66" s="122" t="s">
        <v>4075</v>
      </c>
      <c r="D66" s="123" t="s">
        <v>194</v>
      </c>
      <c r="E66" s="124">
        <v>1</v>
      </c>
      <c r="F66" s="125">
        <v>0</v>
      </c>
      <c r="G66" s="126">
        <f t="shared" si="4"/>
        <v>0</v>
      </c>
      <c r="H66" s="127">
        <v>0</v>
      </c>
      <c r="I66" s="128">
        <f t="shared" si="5"/>
        <v>0</v>
      </c>
      <c r="J66" s="127"/>
      <c r="K66" s="128">
        <f t="shared" si="6"/>
        <v>0</v>
      </c>
      <c r="O66" s="119"/>
      <c r="AZ66" s="129">
        <f t="shared" si="7"/>
        <v>0</v>
      </c>
      <c r="CZ66" s="81">
        <v>1</v>
      </c>
    </row>
    <row r="67" spans="1:104" ht="12.75">
      <c r="A67" s="120">
        <v>57</v>
      </c>
      <c r="B67" s="121" t="s">
        <v>4076</v>
      </c>
      <c r="C67" s="122" t="s">
        <v>4077</v>
      </c>
      <c r="D67" s="123" t="s">
        <v>185</v>
      </c>
      <c r="E67" s="124">
        <v>36</v>
      </c>
      <c r="F67" s="125">
        <v>0</v>
      </c>
      <c r="G67" s="126">
        <f t="shared" si="4"/>
        <v>0</v>
      </c>
      <c r="H67" s="127">
        <v>0</v>
      </c>
      <c r="I67" s="128">
        <f t="shared" si="5"/>
        <v>0</v>
      </c>
      <c r="J67" s="127"/>
      <c r="K67" s="128">
        <f t="shared" si="6"/>
        <v>0</v>
      </c>
      <c r="O67" s="119"/>
      <c r="AZ67" s="129">
        <f t="shared" si="7"/>
        <v>0</v>
      </c>
      <c r="CZ67" s="81">
        <v>1</v>
      </c>
    </row>
    <row r="68" spans="1:58" ht="12.75">
      <c r="A68" s="140" t="s">
        <v>51</v>
      </c>
      <c r="B68" s="141" t="s">
        <v>1730</v>
      </c>
      <c r="C68" s="142" t="s">
        <v>1731</v>
      </c>
      <c r="D68" s="143"/>
      <c r="E68" s="144"/>
      <c r="F68" s="144"/>
      <c r="G68" s="145">
        <f>SUM(G30:G67)</f>
        <v>0</v>
      </c>
      <c r="H68" s="146"/>
      <c r="I68" s="145">
        <f>SUM(I30:I67)</f>
        <v>0</v>
      </c>
      <c r="J68" s="147"/>
      <c r="K68" s="145">
        <f>SUM(K30:K67)</f>
        <v>0</v>
      </c>
      <c r="O68" s="119"/>
      <c r="X68" s="129">
        <f>K68</f>
        <v>0</v>
      </c>
      <c r="Y68" s="129">
        <f>I68</f>
        <v>0</v>
      </c>
      <c r="Z68" s="129">
        <f>G68</f>
        <v>0</v>
      </c>
      <c r="BA68" s="148"/>
      <c r="BB68" s="148"/>
      <c r="BC68" s="148"/>
      <c r="BD68" s="148"/>
      <c r="BE68" s="148"/>
      <c r="BF68" s="148"/>
    </row>
    <row r="69" spans="1:15" ht="14.25" customHeight="1">
      <c r="A69" s="109" t="s">
        <v>46</v>
      </c>
      <c r="B69" s="110" t="s">
        <v>4078</v>
      </c>
      <c r="C69" s="111" t="s">
        <v>4079</v>
      </c>
      <c r="D69" s="112"/>
      <c r="E69" s="113"/>
      <c r="F69" s="113"/>
      <c r="G69" s="114"/>
      <c r="H69" s="115"/>
      <c r="I69" s="116"/>
      <c r="J69" s="117"/>
      <c r="K69" s="118"/>
      <c r="O69" s="119"/>
    </row>
    <row r="70" spans="1:104" ht="12.75">
      <c r="A70" s="120">
        <v>58</v>
      </c>
      <c r="B70" s="121" t="s">
        <v>4080</v>
      </c>
      <c r="C70" s="122" t="s">
        <v>4081</v>
      </c>
      <c r="D70" s="123" t="s">
        <v>4082</v>
      </c>
      <c r="E70" s="124">
        <v>1</v>
      </c>
      <c r="F70" s="125">
        <v>0</v>
      </c>
      <c r="G70" s="126">
        <f>E70*F70</f>
        <v>0</v>
      </c>
      <c r="H70" s="127">
        <v>0</v>
      </c>
      <c r="I70" s="128">
        <f>E70*H70</f>
        <v>0</v>
      </c>
      <c r="J70" s="127"/>
      <c r="K70" s="128">
        <f>E70*J70</f>
        <v>0</v>
      </c>
      <c r="O70" s="119"/>
      <c r="AZ70" s="129">
        <f>G70</f>
        <v>0</v>
      </c>
      <c r="CZ70" s="81">
        <v>1</v>
      </c>
    </row>
    <row r="71" spans="1:58" ht="12.75">
      <c r="A71" s="140" t="s">
        <v>51</v>
      </c>
      <c r="B71" s="141" t="s">
        <v>4078</v>
      </c>
      <c r="C71" s="142" t="s">
        <v>4079</v>
      </c>
      <c r="D71" s="143"/>
      <c r="E71" s="144"/>
      <c r="F71" s="144"/>
      <c r="G71" s="145">
        <f>SUM(G69:G70)</f>
        <v>0</v>
      </c>
      <c r="H71" s="146"/>
      <c r="I71" s="145">
        <f>SUM(I69:I70)</f>
        <v>0</v>
      </c>
      <c r="J71" s="147"/>
      <c r="K71" s="145">
        <f>SUM(K69:K70)</f>
        <v>0</v>
      </c>
      <c r="O71" s="119"/>
      <c r="X71" s="129">
        <f>K71</f>
        <v>0</v>
      </c>
      <c r="Y71" s="129">
        <f>I71</f>
        <v>0</v>
      </c>
      <c r="Z71" s="129">
        <f>G71</f>
        <v>0</v>
      </c>
      <c r="BA71" s="148"/>
      <c r="BB71" s="148"/>
      <c r="BC71" s="148"/>
      <c r="BD71" s="148"/>
      <c r="BE71" s="148"/>
      <c r="BF71" s="148"/>
    </row>
    <row r="72" spans="1:58" ht="12.75">
      <c r="A72" s="149" t="s">
        <v>29</v>
      </c>
      <c r="B72" s="150" t="s">
        <v>52</v>
      </c>
      <c r="C72" s="151"/>
      <c r="D72" s="152"/>
      <c r="E72" s="153"/>
      <c r="F72" s="153"/>
      <c r="G72" s="154">
        <f>SUM(Z7:Z72)</f>
        <v>0</v>
      </c>
      <c r="H72" s="155"/>
      <c r="I72" s="154">
        <f>SUM(Y7:Y72)</f>
        <v>0</v>
      </c>
      <c r="J72" s="155"/>
      <c r="K72" s="154">
        <f>SUM(X7:X72)</f>
        <v>0</v>
      </c>
      <c r="O72" s="119"/>
      <c r="BA72" s="148"/>
      <c r="BB72" s="148"/>
      <c r="BC72" s="148"/>
      <c r="BD72" s="148"/>
      <c r="BE72" s="148"/>
      <c r="BF72" s="148"/>
    </row>
    <row r="73" ht="12.75">
      <c r="E73" s="81"/>
    </row>
    <row r="74" spans="1:5" ht="12.75">
      <c r="A74" s="156" t="s">
        <v>31</v>
      </c>
      <c r="E74" s="81"/>
    </row>
    <row r="75" spans="1:7" ht="117.75" customHeight="1">
      <c r="A75" s="196"/>
      <c r="B75" s="197"/>
      <c r="C75" s="197"/>
      <c r="D75" s="197"/>
      <c r="E75" s="197"/>
      <c r="F75" s="197"/>
      <c r="G75" s="198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spans="1:7" ht="12.75">
      <c r="A96" s="138"/>
      <c r="B96" s="138"/>
      <c r="C96" s="138"/>
      <c r="D96" s="138"/>
      <c r="E96" s="138"/>
      <c r="F96" s="138"/>
      <c r="G96" s="138"/>
    </row>
    <row r="97" spans="1:7" ht="12.75">
      <c r="A97" s="138"/>
      <c r="B97" s="138"/>
      <c r="C97" s="138"/>
      <c r="D97" s="138"/>
      <c r="E97" s="138"/>
      <c r="F97" s="138"/>
      <c r="G97" s="138"/>
    </row>
    <row r="98" spans="1:7" ht="12.75">
      <c r="A98" s="138"/>
      <c r="B98" s="138"/>
      <c r="C98" s="138"/>
      <c r="D98" s="138"/>
      <c r="E98" s="138"/>
      <c r="F98" s="138"/>
      <c r="G98" s="138"/>
    </row>
    <row r="99" spans="1:7" ht="12.75">
      <c r="A99" s="138"/>
      <c r="B99" s="138"/>
      <c r="C99" s="138"/>
      <c r="D99" s="138"/>
      <c r="E99" s="138"/>
      <c r="F99" s="138"/>
      <c r="G99" s="138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ht="12.75">
      <c r="E122" s="81"/>
    </row>
    <row r="123" ht="12.75">
      <c r="E123" s="81"/>
    </row>
    <row r="124" ht="12.75">
      <c r="E124" s="81"/>
    </row>
    <row r="125" ht="12.75">
      <c r="E125" s="81"/>
    </row>
    <row r="126" ht="12.75">
      <c r="E126" s="81"/>
    </row>
    <row r="127" ht="12.75">
      <c r="E127" s="81"/>
    </row>
    <row r="128" ht="12.75">
      <c r="E128" s="81"/>
    </row>
    <row r="129" ht="12.75">
      <c r="E129" s="81"/>
    </row>
    <row r="130" ht="12.75">
      <c r="E130" s="81"/>
    </row>
    <row r="131" spans="1:2" ht="12.75">
      <c r="A131" s="157"/>
      <c r="B131" s="157"/>
    </row>
    <row r="132" spans="1:7" ht="12.75">
      <c r="A132" s="138"/>
      <c r="B132" s="138"/>
      <c r="C132" s="158"/>
      <c r="D132" s="158"/>
      <c r="E132" s="159"/>
      <c r="F132" s="158"/>
      <c r="G132" s="160"/>
    </row>
    <row r="133" spans="1:7" ht="12.75">
      <c r="A133" s="161"/>
      <c r="B133" s="161"/>
      <c r="C133" s="138"/>
      <c r="D133" s="138"/>
      <c r="E133" s="162"/>
      <c r="F133" s="138"/>
      <c r="G133" s="138"/>
    </row>
    <row r="134" spans="1:7" ht="12.75">
      <c r="A134" s="138"/>
      <c r="B134" s="138"/>
      <c r="C134" s="138"/>
      <c r="D134" s="138"/>
      <c r="E134" s="162"/>
      <c r="F134" s="138"/>
      <c r="G134" s="138"/>
    </row>
    <row r="135" spans="1:7" ht="12.75">
      <c r="A135" s="138"/>
      <c r="B135" s="138"/>
      <c r="C135" s="138"/>
      <c r="D135" s="138"/>
      <c r="E135" s="162"/>
      <c r="F135" s="138"/>
      <c r="G135" s="138"/>
    </row>
    <row r="136" spans="1:7" ht="12.75">
      <c r="A136" s="138"/>
      <c r="B136" s="138"/>
      <c r="C136" s="138"/>
      <c r="D136" s="138"/>
      <c r="E136" s="162"/>
      <c r="F136" s="138"/>
      <c r="G136" s="138"/>
    </row>
    <row r="137" spans="1:7" ht="12.75">
      <c r="A137" s="138"/>
      <c r="B137" s="138"/>
      <c r="C137" s="138"/>
      <c r="D137" s="138"/>
      <c r="E137" s="162"/>
      <c r="F137" s="138"/>
      <c r="G137" s="138"/>
    </row>
    <row r="138" spans="1:7" ht="12.75">
      <c r="A138" s="138"/>
      <c r="B138" s="138"/>
      <c r="C138" s="138"/>
      <c r="D138" s="138"/>
      <c r="E138" s="162"/>
      <c r="F138" s="138"/>
      <c r="G138" s="138"/>
    </row>
    <row r="139" spans="1:7" ht="12.75">
      <c r="A139" s="138"/>
      <c r="B139" s="138"/>
      <c r="C139" s="138"/>
      <c r="D139" s="138"/>
      <c r="E139" s="162"/>
      <c r="F139" s="138"/>
      <c r="G139" s="138"/>
    </row>
    <row r="140" spans="1:7" ht="12.75">
      <c r="A140" s="138"/>
      <c r="B140" s="138"/>
      <c r="C140" s="138"/>
      <c r="D140" s="138"/>
      <c r="E140" s="162"/>
      <c r="F140" s="138"/>
      <c r="G140" s="138"/>
    </row>
    <row r="141" spans="1:7" ht="12.75">
      <c r="A141" s="138"/>
      <c r="B141" s="138"/>
      <c r="C141" s="138"/>
      <c r="D141" s="138"/>
      <c r="E141" s="162"/>
      <c r="F141" s="138"/>
      <c r="G141" s="138"/>
    </row>
    <row r="142" spans="1:7" ht="12.75">
      <c r="A142" s="138"/>
      <c r="B142" s="138"/>
      <c r="C142" s="138"/>
      <c r="D142" s="138"/>
      <c r="E142" s="162"/>
      <c r="F142" s="138"/>
      <c r="G142" s="138"/>
    </row>
    <row r="143" spans="1:7" ht="12.75">
      <c r="A143" s="138"/>
      <c r="B143" s="138"/>
      <c r="C143" s="138"/>
      <c r="D143" s="138"/>
      <c r="E143" s="162"/>
      <c r="F143" s="138"/>
      <c r="G143" s="138"/>
    </row>
    <row r="144" spans="1:7" ht="12.75">
      <c r="A144" s="138"/>
      <c r="B144" s="138"/>
      <c r="C144" s="138"/>
      <c r="D144" s="138"/>
      <c r="E144" s="162"/>
      <c r="F144" s="138"/>
      <c r="G144" s="138"/>
    </row>
    <row r="145" spans="1:7" ht="12.75">
      <c r="A145" s="138"/>
      <c r="B145" s="138"/>
      <c r="C145" s="138"/>
      <c r="D145" s="138"/>
      <c r="E145" s="162"/>
      <c r="F145" s="138"/>
      <c r="G145" s="138"/>
    </row>
  </sheetData>
  <sheetProtection password="C7B2" sheet="1"/>
  <mergeCells count="3">
    <mergeCell ref="A1:G1"/>
    <mergeCell ref="A75:G75"/>
    <mergeCell ref="C28:D28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9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3946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4105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22.5">
      <c r="A8" s="120">
        <v>1</v>
      </c>
      <c r="B8" s="121" t="s">
        <v>3964</v>
      </c>
      <c r="C8" s="122" t="s">
        <v>3965</v>
      </c>
      <c r="D8" s="123" t="s">
        <v>82</v>
      </c>
      <c r="E8" s="124">
        <v>140</v>
      </c>
      <c r="F8" s="125">
        <v>0</v>
      </c>
      <c r="G8" s="126">
        <f aca="true" t="shared" si="0" ref="G8:G28">E8*F8</f>
        <v>0</v>
      </c>
      <c r="H8" s="127">
        <v>0</v>
      </c>
      <c r="I8" s="128">
        <f aca="true" t="shared" si="1" ref="I8:I28">E8*H8</f>
        <v>0</v>
      </c>
      <c r="J8" s="127"/>
      <c r="K8" s="128">
        <f aca="true" t="shared" si="2" ref="K8:K28">E8*J8</f>
        <v>0</v>
      </c>
      <c r="O8" s="119"/>
      <c r="AZ8" s="129">
        <f aca="true" t="shared" si="3" ref="AZ8:AZ28">G8</f>
        <v>0</v>
      </c>
      <c r="CZ8" s="81">
        <v>1</v>
      </c>
    </row>
    <row r="9" spans="1:104" ht="12.75">
      <c r="A9" s="120">
        <v>2</v>
      </c>
      <c r="B9" s="121" t="s">
        <v>3966</v>
      </c>
      <c r="C9" s="122" t="s">
        <v>3967</v>
      </c>
      <c r="D9" s="123" t="s">
        <v>185</v>
      </c>
      <c r="E9" s="124">
        <v>30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1</v>
      </c>
    </row>
    <row r="10" spans="1:104" ht="12.75">
      <c r="A10" s="120">
        <v>3</v>
      </c>
      <c r="B10" s="121" t="s">
        <v>3968</v>
      </c>
      <c r="C10" s="122" t="s">
        <v>3969</v>
      </c>
      <c r="D10" s="123" t="s">
        <v>1720</v>
      </c>
      <c r="E10" s="124">
        <v>15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1</v>
      </c>
    </row>
    <row r="11" spans="1:104" ht="12.75">
      <c r="A11" s="120">
        <v>4</v>
      </c>
      <c r="B11" s="121" t="s">
        <v>3970</v>
      </c>
      <c r="C11" s="122" t="s">
        <v>3971</v>
      </c>
      <c r="D11" s="123" t="s">
        <v>1720</v>
      </c>
      <c r="E11" s="124">
        <v>15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1</v>
      </c>
    </row>
    <row r="12" spans="1:104" ht="12.75">
      <c r="A12" s="120">
        <v>5</v>
      </c>
      <c r="B12" s="121" t="s">
        <v>3972</v>
      </c>
      <c r="C12" s="122" t="s">
        <v>3973</v>
      </c>
      <c r="D12" s="123" t="s">
        <v>3269</v>
      </c>
      <c r="E12" s="124">
        <v>2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1</v>
      </c>
    </row>
    <row r="13" spans="1:104" ht="22.5">
      <c r="A13" s="120">
        <v>6</v>
      </c>
      <c r="B13" s="121" t="s">
        <v>3974</v>
      </c>
      <c r="C13" s="122" t="s">
        <v>3975</v>
      </c>
      <c r="D13" s="123" t="s">
        <v>185</v>
      </c>
      <c r="E13" s="124">
        <v>3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1</v>
      </c>
    </row>
    <row r="14" spans="1:104" ht="12.75">
      <c r="A14" s="120">
        <v>7</v>
      </c>
      <c r="B14" s="121" t="s">
        <v>3976</v>
      </c>
      <c r="C14" s="122" t="s">
        <v>3977</v>
      </c>
      <c r="D14" s="123" t="s">
        <v>82</v>
      </c>
      <c r="E14" s="124">
        <v>177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1</v>
      </c>
    </row>
    <row r="15" spans="1:104" ht="22.5">
      <c r="A15" s="120">
        <v>8</v>
      </c>
      <c r="B15" s="121" t="s">
        <v>3978</v>
      </c>
      <c r="C15" s="122" t="s">
        <v>3979</v>
      </c>
      <c r="D15" s="123" t="s">
        <v>82</v>
      </c>
      <c r="E15" s="124">
        <v>8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1</v>
      </c>
    </row>
    <row r="16" spans="1:104" ht="22.5">
      <c r="A16" s="120">
        <v>9</v>
      </c>
      <c r="B16" s="121" t="s">
        <v>4084</v>
      </c>
      <c r="C16" s="122" t="s">
        <v>4085</v>
      </c>
      <c r="D16" s="123" t="s">
        <v>82</v>
      </c>
      <c r="E16" s="124">
        <v>45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1</v>
      </c>
    </row>
    <row r="17" spans="1:104" ht="22.5">
      <c r="A17" s="120">
        <v>10</v>
      </c>
      <c r="B17" s="121" t="s">
        <v>3980</v>
      </c>
      <c r="C17" s="122" t="s">
        <v>3981</v>
      </c>
      <c r="D17" s="123" t="s">
        <v>82</v>
      </c>
      <c r="E17" s="124">
        <v>177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1</v>
      </c>
    </row>
    <row r="18" spans="1:104" ht="12.75">
      <c r="A18" s="120">
        <v>11</v>
      </c>
      <c r="B18" s="121" t="s">
        <v>3982</v>
      </c>
      <c r="C18" s="122" t="s">
        <v>3983</v>
      </c>
      <c r="D18" s="123" t="s">
        <v>50</v>
      </c>
      <c r="E18" s="124">
        <v>264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1</v>
      </c>
    </row>
    <row r="19" spans="1:104" ht="22.5">
      <c r="A19" s="120">
        <v>12</v>
      </c>
      <c r="B19" s="121" t="s">
        <v>3984</v>
      </c>
      <c r="C19" s="122" t="s">
        <v>3985</v>
      </c>
      <c r="D19" s="123" t="s">
        <v>50</v>
      </c>
      <c r="E19" s="124">
        <v>264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1</v>
      </c>
    </row>
    <row r="20" spans="1:104" ht="12.75">
      <c r="A20" s="120">
        <v>13</v>
      </c>
      <c r="B20" s="121" t="s">
        <v>3986</v>
      </c>
      <c r="C20" s="122" t="s">
        <v>3987</v>
      </c>
      <c r="D20" s="123" t="s">
        <v>82</v>
      </c>
      <c r="E20" s="124">
        <v>177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1</v>
      </c>
    </row>
    <row r="21" spans="1:104" ht="22.5">
      <c r="A21" s="120">
        <v>14</v>
      </c>
      <c r="B21" s="121" t="s">
        <v>3988</v>
      </c>
      <c r="C21" s="122" t="s">
        <v>3989</v>
      </c>
      <c r="D21" s="123" t="s">
        <v>82</v>
      </c>
      <c r="E21" s="124">
        <v>177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1</v>
      </c>
    </row>
    <row r="22" spans="1:104" ht="22.5">
      <c r="A22" s="120">
        <v>15</v>
      </c>
      <c r="B22" s="121" t="s">
        <v>3990</v>
      </c>
      <c r="C22" s="122" t="s">
        <v>4086</v>
      </c>
      <c r="D22" s="123" t="s">
        <v>82</v>
      </c>
      <c r="E22" s="124">
        <v>25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1</v>
      </c>
    </row>
    <row r="23" spans="1:104" ht="22.5">
      <c r="A23" s="120">
        <v>16</v>
      </c>
      <c r="B23" s="121" t="s">
        <v>3992</v>
      </c>
      <c r="C23" s="122" t="s">
        <v>3993</v>
      </c>
      <c r="D23" s="123" t="s">
        <v>82</v>
      </c>
      <c r="E23" s="124">
        <v>25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1</v>
      </c>
    </row>
    <row r="24" spans="1:104" ht="12.75">
      <c r="A24" s="120">
        <v>17</v>
      </c>
      <c r="B24" s="121" t="s">
        <v>3994</v>
      </c>
      <c r="C24" s="122" t="s">
        <v>3995</v>
      </c>
      <c r="D24" s="123" t="s">
        <v>82</v>
      </c>
      <c r="E24" s="124">
        <v>25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1</v>
      </c>
    </row>
    <row r="25" spans="1:104" ht="12.75">
      <c r="A25" s="120">
        <v>18</v>
      </c>
      <c r="B25" s="121" t="s">
        <v>3996</v>
      </c>
      <c r="C25" s="122" t="s">
        <v>3997</v>
      </c>
      <c r="D25" s="123" t="s">
        <v>82</v>
      </c>
      <c r="E25" s="124">
        <v>25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1</v>
      </c>
    </row>
    <row r="26" spans="1:104" ht="22.5">
      <c r="A26" s="120">
        <v>19</v>
      </c>
      <c r="B26" s="121" t="s">
        <v>3998</v>
      </c>
      <c r="C26" s="122" t="s">
        <v>3999</v>
      </c>
      <c r="D26" s="123" t="s">
        <v>82</v>
      </c>
      <c r="E26" s="124">
        <v>152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1</v>
      </c>
    </row>
    <row r="27" spans="1:104" ht="12.75">
      <c r="A27" s="120">
        <v>20</v>
      </c>
      <c r="B27" s="121" t="s">
        <v>4000</v>
      </c>
      <c r="C27" s="122" t="s">
        <v>4001</v>
      </c>
      <c r="D27" s="123" t="s">
        <v>82</v>
      </c>
      <c r="E27" s="124">
        <v>25</v>
      </c>
      <c r="F27" s="125">
        <v>0</v>
      </c>
      <c r="G27" s="126">
        <f t="shared" si="0"/>
        <v>0</v>
      </c>
      <c r="H27" s="127">
        <v>0</v>
      </c>
      <c r="I27" s="128">
        <f t="shared" si="1"/>
        <v>0</v>
      </c>
      <c r="J27" s="127"/>
      <c r="K27" s="128">
        <f t="shared" si="2"/>
        <v>0</v>
      </c>
      <c r="O27" s="119"/>
      <c r="AZ27" s="129">
        <f t="shared" si="3"/>
        <v>0</v>
      </c>
      <c r="CZ27" s="81">
        <v>1</v>
      </c>
    </row>
    <row r="28" spans="1:104" ht="12.75">
      <c r="A28" s="120">
        <v>21</v>
      </c>
      <c r="B28" s="121" t="s">
        <v>4002</v>
      </c>
      <c r="C28" s="122" t="s">
        <v>4003</v>
      </c>
      <c r="D28" s="123" t="s">
        <v>130</v>
      </c>
      <c r="E28" s="124">
        <v>43.75</v>
      </c>
      <c r="F28" s="125">
        <v>0</v>
      </c>
      <c r="G28" s="126">
        <f t="shared" si="0"/>
        <v>0</v>
      </c>
      <c r="H28" s="127">
        <v>0</v>
      </c>
      <c r="I28" s="128">
        <f t="shared" si="1"/>
        <v>0</v>
      </c>
      <c r="J28" s="127"/>
      <c r="K28" s="128">
        <f t="shared" si="2"/>
        <v>0</v>
      </c>
      <c r="O28" s="119"/>
      <c r="AZ28" s="129">
        <f t="shared" si="3"/>
        <v>0</v>
      </c>
      <c r="CZ28" s="81">
        <v>1</v>
      </c>
    </row>
    <row r="29" spans="1:56" ht="12.75">
      <c r="A29" s="130"/>
      <c r="B29" s="131"/>
      <c r="C29" s="199" t="s">
        <v>4087</v>
      </c>
      <c r="D29" s="200"/>
      <c r="E29" s="134">
        <v>43.75</v>
      </c>
      <c r="F29" s="135"/>
      <c r="G29" s="136"/>
      <c r="H29" s="137"/>
      <c r="I29" s="132"/>
      <c r="J29" s="138"/>
      <c r="K29" s="132"/>
      <c r="M29" s="139" t="s">
        <v>4087</v>
      </c>
      <c r="O29" s="119"/>
      <c r="BD29" s="108" t="str">
        <f>C28</f>
        <v>štěrkopísek frakce 0-8 třída C</v>
      </c>
    </row>
    <row r="30" spans="1:58" ht="12.75">
      <c r="A30" s="140" t="s">
        <v>51</v>
      </c>
      <c r="B30" s="141" t="s">
        <v>47</v>
      </c>
      <c r="C30" s="142" t="s">
        <v>48</v>
      </c>
      <c r="D30" s="143"/>
      <c r="E30" s="144"/>
      <c r="F30" s="144"/>
      <c r="G30" s="145">
        <f>SUM(G7:G29)</f>
        <v>0</v>
      </c>
      <c r="H30" s="146"/>
      <c r="I30" s="145">
        <f>SUM(I7:I29)</f>
        <v>0</v>
      </c>
      <c r="J30" s="147"/>
      <c r="K30" s="145">
        <f>SUM(K7:K29)</f>
        <v>0</v>
      </c>
      <c r="O30" s="119"/>
      <c r="X30" s="129">
        <f>K30</f>
        <v>0</v>
      </c>
      <c r="Y30" s="129">
        <f>I30</f>
        <v>0</v>
      </c>
      <c r="Z30" s="129">
        <f>G30</f>
        <v>0</v>
      </c>
      <c r="BA30" s="148"/>
      <c r="BB30" s="148"/>
      <c r="BC30" s="148"/>
      <c r="BD30" s="148"/>
      <c r="BE30" s="148"/>
      <c r="BF30" s="148"/>
    </row>
    <row r="31" spans="1:15" ht="14.25" customHeight="1">
      <c r="A31" s="109" t="s">
        <v>46</v>
      </c>
      <c r="B31" s="110" t="s">
        <v>1730</v>
      </c>
      <c r="C31" s="111" t="s">
        <v>1731</v>
      </c>
      <c r="D31" s="112"/>
      <c r="E31" s="113"/>
      <c r="F31" s="113"/>
      <c r="G31" s="114"/>
      <c r="H31" s="115"/>
      <c r="I31" s="116"/>
      <c r="J31" s="117"/>
      <c r="K31" s="118"/>
      <c r="O31" s="119"/>
    </row>
    <row r="32" spans="1:104" ht="22.5">
      <c r="A32" s="120">
        <v>22</v>
      </c>
      <c r="B32" s="121" t="s">
        <v>4088</v>
      </c>
      <c r="C32" s="122" t="s">
        <v>4089</v>
      </c>
      <c r="D32" s="123" t="s">
        <v>194</v>
      </c>
      <c r="E32" s="124">
        <v>2</v>
      </c>
      <c r="F32" s="125">
        <v>0</v>
      </c>
      <c r="G32" s="126">
        <f aca="true" t="shared" si="4" ref="G32:G61">E32*F32</f>
        <v>0</v>
      </c>
      <c r="H32" s="127">
        <v>0</v>
      </c>
      <c r="I32" s="128">
        <f aca="true" t="shared" si="5" ref="I32:I61">E32*H32</f>
        <v>0</v>
      </c>
      <c r="J32" s="127"/>
      <c r="K32" s="128">
        <f aca="true" t="shared" si="6" ref="K32:K61">E32*J32</f>
        <v>0</v>
      </c>
      <c r="O32" s="119"/>
      <c r="AZ32" s="129">
        <f aca="true" t="shared" si="7" ref="AZ32:AZ61">G32</f>
        <v>0</v>
      </c>
      <c r="CZ32" s="81">
        <v>1</v>
      </c>
    </row>
    <row r="33" spans="1:104" ht="12.75">
      <c r="A33" s="120">
        <v>23</v>
      </c>
      <c r="B33" s="121" t="s">
        <v>4009</v>
      </c>
      <c r="C33" s="122" t="s">
        <v>4010</v>
      </c>
      <c r="D33" s="123" t="s">
        <v>194</v>
      </c>
      <c r="E33" s="124">
        <v>6</v>
      </c>
      <c r="F33" s="125">
        <v>0</v>
      </c>
      <c r="G33" s="126">
        <f t="shared" si="4"/>
        <v>0</v>
      </c>
      <c r="H33" s="127">
        <v>0</v>
      </c>
      <c r="I33" s="128">
        <f t="shared" si="5"/>
        <v>0</v>
      </c>
      <c r="J33" s="127"/>
      <c r="K33" s="128">
        <f t="shared" si="6"/>
        <v>0</v>
      </c>
      <c r="O33" s="119"/>
      <c r="AZ33" s="129">
        <f t="shared" si="7"/>
        <v>0</v>
      </c>
      <c r="CZ33" s="81">
        <v>1</v>
      </c>
    </row>
    <row r="34" spans="1:104" ht="22.5">
      <c r="A34" s="120">
        <v>24</v>
      </c>
      <c r="B34" s="121" t="s">
        <v>4011</v>
      </c>
      <c r="C34" s="122" t="s">
        <v>4012</v>
      </c>
      <c r="D34" s="123" t="s">
        <v>185</v>
      </c>
      <c r="E34" s="124">
        <v>66</v>
      </c>
      <c r="F34" s="125">
        <v>0</v>
      </c>
      <c r="G34" s="126">
        <f t="shared" si="4"/>
        <v>0</v>
      </c>
      <c r="H34" s="127">
        <v>0</v>
      </c>
      <c r="I34" s="128">
        <f t="shared" si="5"/>
        <v>0</v>
      </c>
      <c r="J34" s="127"/>
      <c r="K34" s="128">
        <f t="shared" si="6"/>
        <v>0</v>
      </c>
      <c r="O34" s="119"/>
      <c r="AZ34" s="129">
        <f t="shared" si="7"/>
        <v>0</v>
      </c>
      <c r="CZ34" s="81">
        <v>1</v>
      </c>
    </row>
    <row r="35" spans="1:104" ht="12.75">
      <c r="A35" s="120">
        <v>25</v>
      </c>
      <c r="B35" s="121" t="s">
        <v>4013</v>
      </c>
      <c r="C35" s="122" t="s">
        <v>4014</v>
      </c>
      <c r="D35" s="123" t="s">
        <v>185</v>
      </c>
      <c r="E35" s="124">
        <v>66</v>
      </c>
      <c r="F35" s="125">
        <v>0</v>
      </c>
      <c r="G35" s="126">
        <f t="shared" si="4"/>
        <v>0</v>
      </c>
      <c r="H35" s="127">
        <v>0</v>
      </c>
      <c r="I35" s="128">
        <f t="shared" si="5"/>
        <v>0</v>
      </c>
      <c r="J35" s="127"/>
      <c r="K35" s="128">
        <f t="shared" si="6"/>
        <v>0</v>
      </c>
      <c r="O35" s="119"/>
      <c r="AZ35" s="129">
        <f t="shared" si="7"/>
        <v>0</v>
      </c>
      <c r="CZ35" s="81">
        <v>1</v>
      </c>
    </row>
    <row r="36" spans="1:104" ht="22.5">
      <c r="A36" s="120">
        <v>26</v>
      </c>
      <c r="B36" s="121" t="s">
        <v>4015</v>
      </c>
      <c r="C36" s="122" t="s">
        <v>4016</v>
      </c>
      <c r="D36" s="123" t="s">
        <v>1720</v>
      </c>
      <c r="E36" s="124">
        <v>30</v>
      </c>
      <c r="F36" s="125">
        <v>0</v>
      </c>
      <c r="G36" s="126">
        <f t="shared" si="4"/>
        <v>0</v>
      </c>
      <c r="H36" s="127">
        <v>0</v>
      </c>
      <c r="I36" s="128">
        <f t="shared" si="5"/>
        <v>0</v>
      </c>
      <c r="J36" s="127"/>
      <c r="K36" s="128">
        <f t="shared" si="6"/>
        <v>0</v>
      </c>
      <c r="O36" s="119"/>
      <c r="AZ36" s="129">
        <f t="shared" si="7"/>
        <v>0</v>
      </c>
      <c r="CZ36" s="81">
        <v>1</v>
      </c>
    </row>
    <row r="37" spans="1:104" ht="12.75">
      <c r="A37" s="120">
        <v>27</v>
      </c>
      <c r="B37" s="121" t="s">
        <v>4017</v>
      </c>
      <c r="C37" s="122" t="s">
        <v>4018</v>
      </c>
      <c r="D37" s="123" t="s">
        <v>57</v>
      </c>
      <c r="E37" s="124">
        <v>1</v>
      </c>
      <c r="F37" s="125">
        <v>0</v>
      </c>
      <c r="G37" s="126">
        <f t="shared" si="4"/>
        <v>0</v>
      </c>
      <c r="H37" s="127">
        <v>0</v>
      </c>
      <c r="I37" s="128">
        <f t="shared" si="5"/>
        <v>0</v>
      </c>
      <c r="J37" s="127"/>
      <c r="K37" s="128">
        <f t="shared" si="6"/>
        <v>0</v>
      </c>
      <c r="O37" s="119"/>
      <c r="AZ37" s="129">
        <f t="shared" si="7"/>
        <v>0</v>
      </c>
      <c r="CZ37" s="81">
        <v>1</v>
      </c>
    </row>
    <row r="38" spans="1:104" ht="12.75">
      <c r="A38" s="120">
        <v>28</v>
      </c>
      <c r="B38" s="121" t="s">
        <v>4090</v>
      </c>
      <c r="C38" s="122" t="s">
        <v>4091</v>
      </c>
      <c r="D38" s="123" t="s">
        <v>185</v>
      </c>
      <c r="E38" s="124">
        <v>76</v>
      </c>
      <c r="F38" s="125">
        <v>0</v>
      </c>
      <c r="G38" s="126">
        <f t="shared" si="4"/>
        <v>0</v>
      </c>
      <c r="H38" s="127">
        <v>0</v>
      </c>
      <c r="I38" s="128">
        <f t="shared" si="5"/>
        <v>0</v>
      </c>
      <c r="J38" s="127"/>
      <c r="K38" s="128">
        <f t="shared" si="6"/>
        <v>0</v>
      </c>
      <c r="O38" s="119"/>
      <c r="AZ38" s="129">
        <f t="shared" si="7"/>
        <v>0</v>
      </c>
      <c r="CZ38" s="81">
        <v>1</v>
      </c>
    </row>
    <row r="39" spans="1:104" ht="12.75">
      <c r="A39" s="120">
        <v>29</v>
      </c>
      <c r="B39" s="121" t="s">
        <v>4092</v>
      </c>
      <c r="C39" s="122" t="s">
        <v>4093</v>
      </c>
      <c r="D39" s="123" t="s">
        <v>185</v>
      </c>
      <c r="E39" s="124">
        <v>66</v>
      </c>
      <c r="F39" s="125">
        <v>0</v>
      </c>
      <c r="G39" s="126">
        <f t="shared" si="4"/>
        <v>0</v>
      </c>
      <c r="H39" s="127">
        <v>0</v>
      </c>
      <c r="I39" s="128">
        <f t="shared" si="5"/>
        <v>0</v>
      </c>
      <c r="J39" s="127"/>
      <c r="K39" s="128">
        <f t="shared" si="6"/>
        <v>0</v>
      </c>
      <c r="O39" s="119"/>
      <c r="AZ39" s="129">
        <f t="shared" si="7"/>
        <v>0</v>
      </c>
      <c r="CZ39" s="81">
        <v>1</v>
      </c>
    </row>
    <row r="40" spans="1:104" ht="22.5">
      <c r="A40" s="120">
        <v>30</v>
      </c>
      <c r="B40" s="121" t="s">
        <v>4094</v>
      </c>
      <c r="C40" s="122" t="s">
        <v>4095</v>
      </c>
      <c r="D40" s="123" t="s">
        <v>194</v>
      </c>
      <c r="E40" s="124">
        <v>76</v>
      </c>
      <c r="F40" s="125">
        <v>0</v>
      </c>
      <c r="G40" s="126">
        <f t="shared" si="4"/>
        <v>0</v>
      </c>
      <c r="H40" s="127">
        <v>0</v>
      </c>
      <c r="I40" s="128">
        <f t="shared" si="5"/>
        <v>0</v>
      </c>
      <c r="J40" s="127"/>
      <c r="K40" s="128">
        <f t="shared" si="6"/>
        <v>0</v>
      </c>
      <c r="O40" s="119"/>
      <c r="AZ40" s="129">
        <f t="shared" si="7"/>
        <v>0</v>
      </c>
      <c r="CZ40" s="81">
        <v>1</v>
      </c>
    </row>
    <row r="41" spans="1:104" ht="22.5">
      <c r="A41" s="120">
        <v>31</v>
      </c>
      <c r="B41" s="121" t="s">
        <v>4096</v>
      </c>
      <c r="C41" s="122" t="s">
        <v>4097</v>
      </c>
      <c r="D41" s="123" t="s">
        <v>194</v>
      </c>
      <c r="E41" s="124">
        <v>66</v>
      </c>
      <c r="F41" s="125">
        <v>0</v>
      </c>
      <c r="G41" s="126">
        <f t="shared" si="4"/>
        <v>0</v>
      </c>
      <c r="H41" s="127">
        <v>0</v>
      </c>
      <c r="I41" s="128">
        <f t="shared" si="5"/>
        <v>0</v>
      </c>
      <c r="J41" s="127"/>
      <c r="K41" s="128">
        <f t="shared" si="6"/>
        <v>0</v>
      </c>
      <c r="O41" s="119"/>
      <c r="AZ41" s="129">
        <f t="shared" si="7"/>
        <v>0</v>
      </c>
      <c r="CZ41" s="81">
        <v>1</v>
      </c>
    </row>
    <row r="42" spans="1:104" ht="13.5" customHeight="1">
      <c r="A42" s="120">
        <v>32</v>
      </c>
      <c r="B42" s="121" t="s">
        <v>4023</v>
      </c>
      <c r="C42" s="122" t="s">
        <v>49</v>
      </c>
      <c r="D42" s="123" t="s">
        <v>50</v>
      </c>
      <c r="E42" s="124">
        <v>10</v>
      </c>
      <c r="F42" s="125">
        <v>0</v>
      </c>
      <c r="G42" s="126">
        <f t="shared" si="4"/>
        <v>0</v>
      </c>
      <c r="H42" s="127"/>
      <c r="I42" s="128">
        <f t="shared" si="5"/>
        <v>0</v>
      </c>
      <c r="J42" s="127"/>
      <c r="K42" s="128">
        <f t="shared" si="6"/>
        <v>0</v>
      </c>
      <c r="O42" s="119"/>
      <c r="AZ42" s="129">
        <f t="shared" si="7"/>
        <v>0</v>
      </c>
      <c r="CZ42" s="81">
        <v>14</v>
      </c>
    </row>
    <row r="43" spans="1:104" ht="22.5">
      <c r="A43" s="120">
        <v>33</v>
      </c>
      <c r="B43" s="121" t="s">
        <v>4098</v>
      </c>
      <c r="C43" s="122" t="s">
        <v>4099</v>
      </c>
      <c r="D43" s="123" t="s">
        <v>194</v>
      </c>
      <c r="E43" s="124">
        <v>6</v>
      </c>
      <c r="F43" s="125">
        <v>0</v>
      </c>
      <c r="G43" s="126">
        <f t="shared" si="4"/>
        <v>0</v>
      </c>
      <c r="H43" s="127">
        <v>0</v>
      </c>
      <c r="I43" s="128">
        <f t="shared" si="5"/>
        <v>0</v>
      </c>
      <c r="J43" s="127"/>
      <c r="K43" s="128">
        <f t="shared" si="6"/>
        <v>0</v>
      </c>
      <c r="O43" s="119"/>
      <c r="AZ43" s="129">
        <f t="shared" si="7"/>
        <v>0</v>
      </c>
      <c r="CZ43" s="81">
        <v>1</v>
      </c>
    </row>
    <row r="44" spans="1:104" ht="12.75">
      <c r="A44" s="120">
        <v>34</v>
      </c>
      <c r="B44" s="121" t="s">
        <v>4028</v>
      </c>
      <c r="C44" s="122" t="s">
        <v>4029</v>
      </c>
      <c r="D44" s="123" t="s">
        <v>57</v>
      </c>
      <c r="E44" s="124">
        <v>1</v>
      </c>
      <c r="F44" s="125">
        <v>0</v>
      </c>
      <c r="G44" s="126">
        <f t="shared" si="4"/>
        <v>0</v>
      </c>
      <c r="H44" s="127">
        <v>0</v>
      </c>
      <c r="I44" s="128">
        <f t="shared" si="5"/>
        <v>0</v>
      </c>
      <c r="J44" s="127"/>
      <c r="K44" s="128">
        <f t="shared" si="6"/>
        <v>0</v>
      </c>
      <c r="O44" s="119"/>
      <c r="AZ44" s="129">
        <f t="shared" si="7"/>
        <v>0</v>
      </c>
      <c r="CZ44" s="81">
        <v>1</v>
      </c>
    </row>
    <row r="45" spans="1:104" ht="22.5">
      <c r="A45" s="120">
        <v>35</v>
      </c>
      <c r="B45" s="121" t="s">
        <v>4034</v>
      </c>
      <c r="C45" s="122" t="s">
        <v>4035</v>
      </c>
      <c r="D45" s="123" t="s">
        <v>185</v>
      </c>
      <c r="E45" s="124">
        <v>10</v>
      </c>
      <c r="F45" s="125">
        <v>0</v>
      </c>
      <c r="G45" s="126">
        <f t="shared" si="4"/>
        <v>0</v>
      </c>
      <c r="H45" s="127">
        <v>0</v>
      </c>
      <c r="I45" s="128">
        <f t="shared" si="5"/>
        <v>0</v>
      </c>
      <c r="J45" s="127"/>
      <c r="K45" s="128">
        <f t="shared" si="6"/>
        <v>0</v>
      </c>
      <c r="O45" s="119"/>
      <c r="AZ45" s="129">
        <f t="shared" si="7"/>
        <v>0</v>
      </c>
      <c r="CZ45" s="81">
        <v>1</v>
      </c>
    </row>
    <row r="46" spans="1:104" ht="12.75">
      <c r="A46" s="120">
        <v>36</v>
      </c>
      <c r="B46" s="121" t="s">
        <v>4036</v>
      </c>
      <c r="C46" s="122" t="s">
        <v>4037</v>
      </c>
      <c r="D46" s="123" t="s">
        <v>194</v>
      </c>
      <c r="E46" s="124">
        <v>2</v>
      </c>
      <c r="F46" s="125">
        <v>0</v>
      </c>
      <c r="G46" s="126">
        <f t="shared" si="4"/>
        <v>0</v>
      </c>
      <c r="H46" s="127">
        <v>0</v>
      </c>
      <c r="I46" s="128">
        <f t="shared" si="5"/>
        <v>0</v>
      </c>
      <c r="J46" s="127"/>
      <c r="K46" s="128">
        <f t="shared" si="6"/>
        <v>0</v>
      </c>
      <c r="O46" s="119"/>
      <c r="AZ46" s="129">
        <f t="shared" si="7"/>
        <v>0</v>
      </c>
      <c r="CZ46" s="81">
        <v>1</v>
      </c>
    </row>
    <row r="47" spans="1:104" ht="12.75">
      <c r="A47" s="120">
        <v>37</v>
      </c>
      <c r="B47" s="121" t="s">
        <v>4100</v>
      </c>
      <c r="C47" s="122" t="s">
        <v>4039</v>
      </c>
      <c r="D47" s="123" t="s">
        <v>194</v>
      </c>
      <c r="E47" s="124">
        <v>2</v>
      </c>
      <c r="F47" s="125">
        <v>0</v>
      </c>
      <c r="G47" s="126">
        <f t="shared" si="4"/>
        <v>0</v>
      </c>
      <c r="H47" s="127">
        <v>0</v>
      </c>
      <c r="I47" s="128">
        <f t="shared" si="5"/>
        <v>0</v>
      </c>
      <c r="J47" s="127"/>
      <c r="K47" s="128">
        <f t="shared" si="6"/>
        <v>0</v>
      </c>
      <c r="O47" s="119"/>
      <c r="AZ47" s="129">
        <f t="shared" si="7"/>
        <v>0</v>
      </c>
      <c r="CZ47" s="81">
        <v>1</v>
      </c>
    </row>
    <row r="48" spans="1:104" ht="22.5">
      <c r="A48" s="120">
        <v>38</v>
      </c>
      <c r="B48" s="121" t="s">
        <v>4040</v>
      </c>
      <c r="C48" s="122" t="s">
        <v>4041</v>
      </c>
      <c r="D48" s="123" t="s">
        <v>50</v>
      </c>
      <c r="E48" s="124">
        <v>6</v>
      </c>
      <c r="F48" s="125">
        <v>0</v>
      </c>
      <c r="G48" s="126">
        <f t="shared" si="4"/>
        <v>0</v>
      </c>
      <c r="H48" s="127">
        <v>0</v>
      </c>
      <c r="I48" s="128">
        <f t="shared" si="5"/>
        <v>0</v>
      </c>
      <c r="J48" s="127"/>
      <c r="K48" s="128">
        <f t="shared" si="6"/>
        <v>0</v>
      </c>
      <c r="O48" s="119"/>
      <c r="AZ48" s="129">
        <f t="shared" si="7"/>
        <v>0</v>
      </c>
      <c r="CZ48" s="81">
        <v>1</v>
      </c>
    </row>
    <row r="49" spans="1:104" ht="12.75">
      <c r="A49" s="120">
        <v>39</v>
      </c>
      <c r="B49" s="121" t="s">
        <v>4042</v>
      </c>
      <c r="C49" s="122" t="s">
        <v>4043</v>
      </c>
      <c r="D49" s="123" t="s">
        <v>50</v>
      </c>
      <c r="E49" s="124">
        <v>3</v>
      </c>
      <c r="F49" s="125">
        <v>0</v>
      </c>
      <c r="G49" s="126">
        <f t="shared" si="4"/>
        <v>0</v>
      </c>
      <c r="H49" s="127">
        <v>0</v>
      </c>
      <c r="I49" s="128">
        <f t="shared" si="5"/>
        <v>0</v>
      </c>
      <c r="J49" s="127"/>
      <c r="K49" s="128">
        <f t="shared" si="6"/>
        <v>0</v>
      </c>
      <c r="O49" s="119"/>
      <c r="AZ49" s="129">
        <f t="shared" si="7"/>
        <v>0</v>
      </c>
      <c r="CZ49" s="81">
        <v>1</v>
      </c>
    </row>
    <row r="50" spans="1:104" ht="12.75">
      <c r="A50" s="120">
        <v>40</v>
      </c>
      <c r="B50" s="121" t="s">
        <v>4044</v>
      </c>
      <c r="C50" s="122" t="s">
        <v>4045</v>
      </c>
      <c r="D50" s="123" t="s">
        <v>50</v>
      </c>
      <c r="E50" s="124">
        <v>5</v>
      </c>
      <c r="F50" s="125">
        <v>0</v>
      </c>
      <c r="G50" s="126">
        <f t="shared" si="4"/>
        <v>0</v>
      </c>
      <c r="H50" s="127">
        <v>0</v>
      </c>
      <c r="I50" s="128">
        <f t="shared" si="5"/>
        <v>0</v>
      </c>
      <c r="J50" s="127"/>
      <c r="K50" s="128">
        <f t="shared" si="6"/>
        <v>0</v>
      </c>
      <c r="O50" s="119"/>
      <c r="AZ50" s="129">
        <f t="shared" si="7"/>
        <v>0</v>
      </c>
      <c r="CZ50" s="81">
        <v>1</v>
      </c>
    </row>
    <row r="51" spans="1:104" ht="12.75">
      <c r="A51" s="120">
        <v>41</v>
      </c>
      <c r="B51" s="121" t="s">
        <v>4046</v>
      </c>
      <c r="C51" s="122" t="s">
        <v>4047</v>
      </c>
      <c r="D51" s="123" t="s">
        <v>50</v>
      </c>
      <c r="E51" s="124">
        <v>5</v>
      </c>
      <c r="F51" s="125">
        <v>0</v>
      </c>
      <c r="G51" s="126">
        <f t="shared" si="4"/>
        <v>0</v>
      </c>
      <c r="H51" s="127">
        <v>0</v>
      </c>
      <c r="I51" s="128">
        <f t="shared" si="5"/>
        <v>0</v>
      </c>
      <c r="J51" s="127"/>
      <c r="K51" s="128">
        <f t="shared" si="6"/>
        <v>0</v>
      </c>
      <c r="O51" s="119"/>
      <c r="AZ51" s="129">
        <f t="shared" si="7"/>
        <v>0</v>
      </c>
      <c r="CZ51" s="81">
        <v>1</v>
      </c>
    </row>
    <row r="52" spans="1:104" ht="12.75">
      <c r="A52" s="120">
        <v>42</v>
      </c>
      <c r="B52" s="121" t="s">
        <v>4052</v>
      </c>
      <c r="C52" s="122" t="s">
        <v>4053</v>
      </c>
      <c r="D52" s="123" t="s">
        <v>194</v>
      </c>
      <c r="E52" s="124">
        <v>1</v>
      </c>
      <c r="F52" s="125">
        <v>0</v>
      </c>
      <c r="G52" s="126">
        <f t="shared" si="4"/>
        <v>0</v>
      </c>
      <c r="H52" s="127">
        <v>0</v>
      </c>
      <c r="I52" s="128">
        <f t="shared" si="5"/>
        <v>0</v>
      </c>
      <c r="J52" s="127"/>
      <c r="K52" s="128">
        <f t="shared" si="6"/>
        <v>0</v>
      </c>
      <c r="O52" s="119"/>
      <c r="AZ52" s="129">
        <f t="shared" si="7"/>
        <v>0</v>
      </c>
      <c r="CZ52" s="81">
        <v>1</v>
      </c>
    </row>
    <row r="53" spans="1:104" ht="12.75">
      <c r="A53" s="120">
        <v>43</v>
      </c>
      <c r="B53" s="121" t="s">
        <v>4056</v>
      </c>
      <c r="C53" s="122" t="s">
        <v>4057</v>
      </c>
      <c r="D53" s="123" t="s">
        <v>185</v>
      </c>
      <c r="E53" s="124">
        <v>66</v>
      </c>
      <c r="F53" s="125">
        <v>0</v>
      </c>
      <c r="G53" s="126">
        <f t="shared" si="4"/>
        <v>0</v>
      </c>
      <c r="H53" s="127">
        <v>0</v>
      </c>
      <c r="I53" s="128">
        <f t="shared" si="5"/>
        <v>0</v>
      </c>
      <c r="J53" s="127"/>
      <c r="K53" s="128">
        <f t="shared" si="6"/>
        <v>0</v>
      </c>
      <c r="O53" s="119"/>
      <c r="AZ53" s="129">
        <f t="shared" si="7"/>
        <v>0</v>
      </c>
      <c r="CZ53" s="81">
        <v>1</v>
      </c>
    </row>
    <row r="54" spans="1:104" ht="12.75">
      <c r="A54" s="120">
        <v>44</v>
      </c>
      <c r="B54" s="121" t="s">
        <v>4058</v>
      </c>
      <c r="C54" s="122" t="s">
        <v>4059</v>
      </c>
      <c r="D54" s="123" t="s">
        <v>185</v>
      </c>
      <c r="E54" s="124">
        <v>66</v>
      </c>
      <c r="F54" s="125">
        <v>0</v>
      </c>
      <c r="G54" s="126">
        <f t="shared" si="4"/>
        <v>0</v>
      </c>
      <c r="H54" s="127">
        <v>0</v>
      </c>
      <c r="I54" s="128">
        <f t="shared" si="5"/>
        <v>0</v>
      </c>
      <c r="J54" s="127"/>
      <c r="K54" s="128">
        <f t="shared" si="6"/>
        <v>0</v>
      </c>
      <c r="O54" s="119"/>
      <c r="AZ54" s="129">
        <f t="shared" si="7"/>
        <v>0</v>
      </c>
      <c r="CZ54" s="81">
        <v>1</v>
      </c>
    </row>
    <row r="55" spans="1:104" ht="12.75">
      <c r="A55" s="120">
        <v>45</v>
      </c>
      <c r="B55" s="121" t="s">
        <v>4060</v>
      </c>
      <c r="C55" s="122" t="s">
        <v>4061</v>
      </c>
      <c r="D55" s="123" t="s">
        <v>194</v>
      </c>
      <c r="E55" s="124">
        <v>1</v>
      </c>
      <c r="F55" s="125">
        <v>0</v>
      </c>
      <c r="G55" s="126">
        <f t="shared" si="4"/>
        <v>0</v>
      </c>
      <c r="H55" s="127">
        <v>0</v>
      </c>
      <c r="I55" s="128">
        <f t="shared" si="5"/>
        <v>0</v>
      </c>
      <c r="J55" s="127"/>
      <c r="K55" s="128">
        <f t="shared" si="6"/>
        <v>0</v>
      </c>
      <c r="O55" s="119"/>
      <c r="AZ55" s="129">
        <f t="shared" si="7"/>
        <v>0</v>
      </c>
      <c r="CZ55" s="81">
        <v>1</v>
      </c>
    </row>
    <row r="56" spans="1:104" ht="12.75">
      <c r="A56" s="120">
        <v>46</v>
      </c>
      <c r="B56" s="121" t="s">
        <v>4062</v>
      </c>
      <c r="C56" s="122" t="s">
        <v>4063</v>
      </c>
      <c r="D56" s="123" t="s">
        <v>194</v>
      </c>
      <c r="E56" s="124">
        <v>1</v>
      </c>
      <c r="F56" s="125">
        <v>0</v>
      </c>
      <c r="G56" s="126">
        <f t="shared" si="4"/>
        <v>0</v>
      </c>
      <c r="H56" s="127">
        <v>0</v>
      </c>
      <c r="I56" s="128">
        <f t="shared" si="5"/>
        <v>0</v>
      </c>
      <c r="J56" s="127"/>
      <c r="K56" s="128">
        <f t="shared" si="6"/>
        <v>0</v>
      </c>
      <c r="O56" s="119"/>
      <c r="AZ56" s="129">
        <f t="shared" si="7"/>
        <v>0</v>
      </c>
      <c r="CZ56" s="81">
        <v>1</v>
      </c>
    </row>
    <row r="57" spans="1:104" ht="12.75">
      <c r="A57" s="120">
        <v>47</v>
      </c>
      <c r="B57" s="121" t="s">
        <v>4064</v>
      </c>
      <c r="C57" s="122" t="s">
        <v>4065</v>
      </c>
      <c r="D57" s="123" t="s">
        <v>194</v>
      </c>
      <c r="E57" s="124">
        <v>2</v>
      </c>
      <c r="F57" s="125">
        <v>0</v>
      </c>
      <c r="G57" s="126">
        <f t="shared" si="4"/>
        <v>0</v>
      </c>
      <c r="H57" s="127">
        <v>0</v>
      </c>
      <c r="I57" s="128">
        <f t="shared" si="5"/>
        <v>0</v>
      </c>
      <c r="J57" s="127"/>
      <c r="K57" s="128">
        <f t="shared" si="6"/>
        <v>0</v>
      </c>
      <c r="O57" s="119"/>
      <c r="AZ57" s="129">
        <f t="shared" si="7"/>
        <v>0</v>
      </c>
      <c r="CZ57" s="81">
        <v>1</v>
      </c>
    </row>
    <row r="58" spans="1:104" ht="22.5">
      <c r="A58" s="120">
        <v>48</v>
      </c>
      <c r="B58" s="121" t="s">
        <v>4101</v>
      </c>
      <c r="C58" s="122" t="s">
        <v>4102</v>
      </c>
      <c r="D58" s="123" t="s">
        <v>57</v>
      </c>
      <c r="E58" s="124">
        <v>2</v>
      </c>
      <c r="F58" s="125">
        <v>0</v>
      </c>
      <c r="G58" s="126">
        <f t="shared" si="4"/>
        <v>0</v>
      </c>
      <c r="H58" s="127">
        <v>0</v>
      </c>
      <c r="I58" s="128">
        <f t="shared" si="5"/>
        <v>0</v>
      </c>
      <c r="J58" s="127"/>
      <c r="K58" s="128">
        <f t="shared" si="6"/>
        <v>0</v>
      </c>
      <c r="O58" s="119"/>
      <c r="AZ58" s="129">
        <f t="shared" si="7"/>
        <v>0</v>
      </c>
      <c r="CZ58" s="81">
        <v>1</v>
      </c>
    </row>
    <row r="59" spans="1:104" ht="22.5">
      <c r="A59" s="120">
        <v>49</v>
      </c>
      <c r="B59" s="121" t="s">
        <v>4066</v>
      </c>
      <c r="C59" s="122" t="s">
        <v>4067</v>
      </c>
      <c r="D59" s="123" t="s">
        <v>194</v>
      </c>
      <c r="E59" s="124">
        <v>2</v>
      </c>
      <c r="F59" s="125">
        <v>0</v>
      </c>
      <c r="G59" s="126">
        <f t="shared" si="4"/>
        <v>0</v>
      </c>
      <c r="H59" s="127">
        <v>0</v>
      </c>
      <c r="I59" s="128">
        <f t="shared" si="5"/>
        <v>0</v>
      </c>
      <c r="J59" s="127"/>
      <c r="K59" s="128">
        <f t="shared" si="6"/>
        <v>0</v>
      </c>
      <c r="O59" s="119"/>
      <c r="AZ59" s="129">
        <f t="shared" si="7"/>
        <v>0</v>
      </c>
      <c r="CZ59" s="81">
        <v>1</v>
      </c>
    </row>
    <row r="60" spans="1:104" ht="22.5">
      <c r="A60" s="120">
        <v>50</v>
      </c>
      <c r="B60" s="121" t="s">
        <v>4068</v>
      </c>
      <c r="C60" s="122" t="s">
        <v>4069</v>
      </c>
      <c r="D60" s="123" t="s">
        <v>57</v>
      </c>
      <c r="E60" s="124">
        <v>1</v>
      </c>
      <c r="F60" s="125">
        <v>0</v>
      </c>
      <c r="G60" s="126">
        <f t="shared" si="4"/>
        <v>0</v>
      </c>
      <c r="H60" s="127">
        <v>0</v>
      </c>
      <c r="I60" s="128">
        <f t="shared" si="5"/>
        <v>0</v>
      </c>
      <c r="J60" s="127"/>
      <c r="K60" s="128">
        <f t="shared" si="6"/>
        <v>0</v>
      </c>
      <c r="O60" s="119"/>
      <c r="AZ60" s="129">
        <f t="shared" si="7"/>
        <v>0</v>
      </c>
      <c r="CZ60" s="81">
        <v>1</v>
      </c>
    </row>
    <row r="61" spans="1:104" ht="22.5">
      <c r="A61" s="120">
        <v>51</v>
      </c>
      <c r="B61" s="121" t="s">
        <v>4103</v>
      </c>
      <c r="C61" s="122" t="s">
        <v>4104</v>
      </c>
      <c r="D61" s="123" t="s">
        <v>185</v>
      </c>
      <c r="E61" s="124">
        <v>58</v>
      </c>
      <c r="F61" s="125">
        <v>0</v>
      </c>
      <c r="G61" s="126">
        <f t="shared" si="4"/>
        <v>0</v>
      </c>
      <c r="H61" s="127">
        <v>0</v>
      </c>
      <c r="I61" s="128">
        <f t="shared" si="5"/>
        <v>0</v>
      </c>
      <c r="J61" s="127"/>
      <c r="K61" s="128">
        <f t="shared" si="6"/>
        <v>0</v>
      </c>
      <c r="O61" s="119"/>
      <c r="AZ61" s="129">
        <f t="shared" si="7"/>
        <v>0</v>
      </c>
      <c r="CZ61" s="81">
        <v>1</v>
      </c>
    </row>
    <row r="62" spans="1:58" ht="12.75">
      <c r="A62" s="140" t="s">
        <v>51</v>
      </c>
      <c r="B62" s="141" t="s">
        <v>1730</v>
      </c>
      <c r="C62" s="142" t="s">
        <v>1731</v>
      </c>
      <c r="D62" s="143"/>
      <c r="E62" s="144"/>
      <c r="F62" s="144"/>
      <c r="G62" s="145">
        <f>SUM(G31:G61)</f>
        <v>0</v>
      </c>
      <c r="H62" s="146"/>
      <c r="I62" s="145">
        <f>SUM(I31:I61)</f>
        <v>0</v>
      </c>
      <c r="J62" s="147"/>
      <c r="K62" s="145">
        <f>SUM(K31:K61)</f>
        <v>0</v>
      </c>
      <c r="O62" s="119"/>
      <c r="X62" s="129">
        <f>K62</f>
        <v>0</v>
      </c>
      <c r="Y62" s="129">
        <f>I62</f>
        <v>0</v>
      </c>
      <c r="Z62" s="129">
        <f>G62</f>
        <v>0</v>
      </c>
      <c r="BA62" s="148"/>
      <c r="BB62" s="148"/>
      <c r="BC62" s="148"/>
      <c r="BD62" s="148"/>
      <c r="BE62" s="148"/>
      <c r="BF62" s="148"/>
    </row>
    <row r="63" spans="1:15" ht="14.25" customHeight="1">
      <c r="A63" s="109" t="s">
        <v>46</v>
      </c>
      <c r="B63" s="110" t="s">
        <v>4078</v>
      </c>
      <c r="C63" s="111" t="s">
        <v>4079</v>
      </c>
      <c r="D63" s="112"/>
      <c r="E63" s="113"/>
      <c r="F63" s="113"/>
      <c r="G63" s="114"/>
      <c r="H63" s="115"/>
      <c r="I63" s="116"/>
      <c r="J63" s="117"/>
      <c r="K63" s="118"/>
      <c r="O63" s="119"/>
    </row>
    <row r="64" spans="1:104" ht="12.75">
      <c r="A64" s="120">
        <v>52</v>
      </c>
      <c r="B64" s="121" t="s">
        <v>4080</v>
      </c>
      <c r="C64" s="122" t="s">
        <v>4081</v>
      </c>
      <c r="D64" s="123" t="s">
        <v>4082</v>
      </c>
      <c r="E64" s="124">
        <v>1</v>
      </c>
      <c r="F64" s="125">
        <v>0</v>
      </c>
      <c r="G64" s="126">
        <f>E64*F64</f>
        <v>0</v>
      </c>
      <c r="H64" s="127">
        <v>0</v>
      </c>
      <c r="I64" s="128">
        <f>E64*H64</f>
        <v>0</v>
      </c>
      <c r="J64" s="127"/>
      <c r="K64" s="128">
        <f>E64*J64</f>
        <v>0</v>
      </c>
      <c r="O64" s="119"/>
      <c r="AZ64" s="129">
        <f>G64</f>
        <v>0</v>
      </c>
      <c r="CZ64" s="81">
        <v>1</v>
      </c>
    </row>
    <row r="65" spans="1:58" ht="12.75">
      <c r="A65" s="140" t="s">
        <v>51</v>
      </c>
      <c r="B65" s="141" t="s">
        <v>4078</v>
      </c>
      <c r="C65" s="142" t="s">
        <v>4079</v>
      </c>
      <c r="D65" s="143"/>
      <c r="E65" s="144"/>
      <c r="F65" s="144"/>
      <c r="G65" s="145">
        <f>SUM(G63:G64)</f>
        <v>0</v>
      </c>
      <c r="H65" s="146"/>
      <c r="I65" s="145">
        <f>SUM(I63:I64)</f>
        <v>0</v>
      </c>
      <c r="J65" s="147"/>
      <c r="K65" s="145">
        <f>SUM(K63:K64)</f>
        <v>0</v>
      </c>
      <c r="O65" s="119"/>
      <c r="X65" s="129">
        <f>K65</f>
        <v>0</v>
      </c>
      <c r="Y65" s="129">
        <f>I65</f>
        <v>0</v>
      </c>
      <c r="Z65" s="129">
        <f>G65</f>
        <v>0</v>
      </c>
      <c r="BA65" s="148"/>
      <c r="BB65" s="148"/>
      <c r="BC65" s="148"/>
      <c r="BD65" s="148"/>
      <c r="BE65" s="148"/>
      <c r="BF65" s="148"/>
    </row>
    <row r="66" spans="1:58" ht="12.75">
      <c r="A66" s="149" t="s">
        <v>29</v>
      </c>
      <c r="B66" s="150" t="s">
        <v>52</v>
      </c>
      <c r="C66" s="151"/>
      <c r="D66" s="152"/>
      <c r="E66" s="153"/>
      <c r="F66" s="153"/>
      <c r="G66" s="154">
        <f>SUM(Z7:Z66)</f>
        <v>0</v>
      </c>
      <c r="H66" s="155"/>
      <c r="I66" s="154">
        <f>SUM(Y7:Y66)</f>
        <v>0</v>
      </c>
      <c r="J66" s="155"/>
      <c r="K66" s="154">
        <f>SUM(X7:X66)</f>
        <v>0</v>
      </c>
      <c r="O66" s="119"/>
      <c r="BA66" s="148"/>
      <c r="BB66" s="148"/>
      <c r="BC66" s="148"/>
      <c r="BD66" s="148"/>
      <c r="BE66" s="148"/>
      <c r="BF66" s="148"/>
    </row>
    <row r="67" ht="12.75">
      <c r="E67" s="81"/>
    </row>
    <row r="68" spans="1:5" ht="12.75">
      <c r="A68" s="156" t="s">
        <v>31</v>
      </c>
      <c r="E68" s="81"/>
    </row>
    <row r="69" spans="1:7" ht="117.75" customHeight="1">
      <c r="A69" s="196"/>
      <c r="B69" s="197"/>
      <c r="C69" s="197"/>
      <c r="D69" s="197"/>
      <c r="E69" s="197"/>
      <c r="F69" s="197"/>
      <c r="G69" s="198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spans="1:7" ht="12.75">
      <c r="A90" s="138"/>
      <c r="B90" s="138"/>
      <c r="C90" s="138"/>
      <c r="D90" s="138"/>
      <c r="E90" s="138"/>
      <c r="F90" s="138"/>
      <c r="G90" s="138"/>
    </row>
    <row r="91" spans="1:7" ht="12.75">
      <c r="A91" s="138"/>
      <c r="B91" s="138"/>
      <c r="C91" s="138"/>
      <c r="D91" s="138"/>
      <c r="E91" s="138"/>
      <c r="F91" s="138"/>
      <c r="G91" s="138"/>
    </row>
    <row r="92" spans="1:7" ht="12.75">
      <c r="A92" s="138"/>
      <c r="B92" s="138"/>
      <c r="C92" s="138"/>
      <c r="D92" s="138"/>
      <c r="E92" s="138"/>
      <c r="F92" s="138"/>
      <c r="G92" s="138"/>
    </row>
    <row r="93" spans="1:7" ht="12.75">
      <c r="A93" s="138"/>
      <c r="B93" s="138"/>
      <c r="C93" s="138"/>
      <c r="D93" s="138"/>
      <c r="E93" s="138"/>
      <c r="F93" s="138"/>
      <c r="G93" s="138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ht="12.75">
      <c r="E122" s="81"/>
    </row>
    <row r="123" ht="12.75">
      <c r="E123" s="81"/>
    </row>
    <row r="124" ht="12.75">
      <c r="E124" s="81"/>
    </row>
    <row r="125" spans="1:2" ht="12.75">
      <c r="A125" s="157"/>
      <c r="B125" s="157"/>
    </row>
    <row r="126" spans="1:7" ht="12.75">
      <c r="A126" s="138"/>
      <c r="B126" s="138"/>
      <c r="C126" s="158"/>
      <c r="D126" s="158"/>
      <c r="E126" s="159"/>
      <c r="F126" s="158"/>
      <c r="G126" s="160"/>
    </row>
    <row r="127" spans="1:7" ht="12.75">
      <c r="A127" s="161"/>
      <c r="B127" s="161"/>
      <c r="C127" s="138"/>
      <c r="D127" s="138"/>
      <c r="E127" s="162"/>
      <c r="F127" s="138"/>
      <c r="G127" s="138"/>
    </row>
    <row r="128" spans="1:7" ht="12.75">
      <c r="A128" s="138"/>
      <c r="B128" s="138"/>
      <c r="C128" s="138"/>
      <c r="D128" s="138"/>
      <c r="E128" s="162"/>
      <c r="F128" s="138"/>
      <c r="G128" s="138"/>
    </row>
    <row r="129" spans="1:7" ht="12.75">
      <c r="A129" s="138"/>
      <c r="B129" s="138"/>
      <c r="C129" s="138"/>
      <c r="D129" s="138"/>
      <c r="E129" s="162"/>
      <c r="F129" s="138"/>
      <c r="G129" s="138"/>
    </row>
    <row r="130" spans="1:7" ht="12.75">
      <c r="A130" s="138"/>
      <c r="B130" s="138"/>
      <c r="C130" s="138"/>
      <c r="D130" s="138"/>
      <c r="E130" s="162"/>
      <c r="F130" s="138"/>
      <c r="G130" s="138"/>
    </row>
    <row r="131" spans="1:7" ht="12.75">
      <c r="A131" s="138"/>
      <c r="B131" s="138"/>
      <c r="C131" s="138"/>
      <c r="D131" s="138"/>
      <c r="E131" s="162"/>
      <c r="F131" s="138"/>
      <c r="G131" s="138"/>
    </row>
    <row r="132" spans="1:7" ht="12.75">
      <c r="A132" s="138"/>
      <c r="B132" s="138"/>
      <c r="C132" s="138"/>
      <c r="D132" s="138"/>
      <c r="E132" s="162"/>
      <c r="F132" s="138"/>
      <c r="G132" s="138"/>
    </row>
    <row r="133" spans="1:7" ht="12.75">
      <c r="A133" s="138"/>
      <c r="B133" s="138"/>
      <c r="C133" s="138"/>
      <c r="D133" s="138"/>
      <c r="E133" s="162"/>
      <c r="F133" s="138"/>
      <c r="G133" s="138"/>
    </row>
    <row r="134" spans="1:7" ht="12.75">
      <c r="A134" s="138"/>
      <c r="B134" s="138"/>
      <c r="C134" s="138"/>
      <c r="D134" s="138"/>
      <c r="E134" s="162"/>
      <c r="F134" s="138"/>
      <c r="G134" s="138"/>
    </row>
    <row r="135" spans="1:7" ht="12.75">
      <c r="A135" s="138"/>
      <c r="B135" s="138"/>
      <c r="C135" s="138"/>
      <c r="D135" s="138"/>
      <c r="E135" s="162"/>
      <c r="F135" s="138"/>
      <c r="G135" s="138"/>
    </row>
    <row r="136" spans="1:7" ht="12.75">
      <c r="A136" s="138"/>
      <c r="B136" s="138"/>
      <c r="C136" s="138"/>
      <c r="D136" s="138"/>
      <c r="E136" s="162"/>
      <c r="F136" s="138"/>
      <c r="G136" s="138"/>
    </row>
    <row r="137" spans="1:7" ht="12.75">
      <c r="A137" s="138"/>
      <c r="B137" s="138"/>
      <c r="C137" s="138"/>
      <c r="D137" s="138"/>
      <c r="E137" s="162"/>
      <c r="F137" s="138"/>
      <c r="G137" s="138"/>
    </row>
    <row r="138" spans="1:7" ht="12.75">
      <c r="A138" s="138"/>
      <c r="B138" s="138"/>
      <c r="C138" s="138"/>
      <c r="D138" s="138"/>
      <c r="E138" s="162"/>
      <c r="F138" s="138"/>
      <c r="G138" s="138"/>
    </row>
    <row r="139" spans="1:7" ht="12.75">
      <c r="A139" s="138"/>
      <c r="B139" s="138"/>
      <c r="C139" s="138"/>
      <c r="D139" s="138"/>
      <c r="E139" s="162"/>
      <c r="F139" s="138"/>
      <c r="G139" s="138"/>
    </row>
  </sheetData>
  <sheetProtection password="C7B2" sheet="1"/>
  <mergeCells count="3">
    <mergeCell ref="A1:G1"/>
    <mergeCell ref="A69:G69"/>
    <mergeCell ref="C29:D29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7"/>
  <sheetViews>
    <sheetView showGridLines="0" showZeros="0" workbookViewId="0" topLeftCell="A1">
      <selection activeCell="F8" sqref="F8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78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79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53</v>
      </c>
      <c r="C7" s="111" t="s">
        <v>54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55</v>
      </c>
      <c r="C8" s="122" t="s">
        <v>56</v>
      </c>
      <c r="D8" s="123" t="s">
        <v>57</v>
      </c>
      <c r="E8" s="124">
        <v>1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1</v>
      </c>
    </row>
    <row r="9" spans="1:15" ht="22.5">
      <c r="A9" s="130"/>
      <c r="B9" s="131"/>
      <c r="C9" s="192" t="s">
        <v>58</v>
      </c>
      <c r="D9" s="193"/>
      <c r="E9" s="193"/>
      <c r="F9" s="193"/>
      <c r="G9" s="194"/>
      <c r="I9" s="132"/>
      <c r="K9" s="132"/>
      <c r="L9" s="133" t="s">
        <v>58</v>
      </c>
      <c r="O9" s="119"/>
    </row>
    <row r="10" spans="1:104" ht="12.75">
      <c r="A10" s="120">
        <v>2</v>
      </c>
      <c r="B10" s="121" t="s">
        <v>59</v>
      </c>
      <c r="C10" s="122" t="s">
        <v>60</v>
      </c>
      <c r="D10" s="123" t="s">
        <v>57</v>
      </c>
      <c r="E10" s="124">
        <v>1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/>
      <c r="K10" s="128">
        <f>E10*J10</f>
        <v>0</v>
      </c>
      <c r="O10" s="119"/>
      <c r="AZ10" s="129">
        <f>G10</f>
        <v>0</v>
      </c>
      <c r="CZ10" s="81">
        <v>1</v>
      </c>
    </row>
    <row r="11" spans="1:15" ht="12.75">
      <c r="A11" s="130"/>
      <c r="B11" s="131"/>
      <c r="C11" s="192" t="s">
        <v>61</v>
      </c>
      <c r="D11" s="193"/>
      <c r="E11" s="193"/>
      <c r="F11" s="193"/>
      <c r="G11" s="194"/>
      <c r="I11" s="132"/>
      <c r="K11" s="132"/>
      <c r="L11" s="133" t="s">
        <v>61</v>
      </c>
      <c r="O11" s="119"/>
    </row>
    <row r="12" spans="1:104" ht="12.75">
      <c r="A12" s="120">
        <v>3</v>
      </c>
      <c r="B12" s="121" t="s">
        <v>62</v>
      </c>
      <c r="C12" s="122" t="s">
        <v>63</v>
      </c>
      <c r="D12" s="123" t="s">
        <v>57</v>
      </c>
      <c r="E12" s="124">
        <v>1</v>
      </c>
      <c r="F12" s="125">
        <v>0</v>
      </c>
      <c r="G12" s="126">
        <f>E12*F12</f>
        <v>0</v>
      </c>
      <c r="H12" s="127">
        <v>0</v>
      </c>
      <c r="I12" s="128">
        <f>E12*H12</f>
        <v>0</v>
      </c>
      <c r="J12" s="127"/>
      <c r="K12" s="128">
        <f>E12*J12</f>
        <v>0</v>
      </c>
      <c r="O12" s="119"/>
      <c r="AZ12" s="129">
        <f>G12</f>
        <v>0</v>
      </c>
      <c r="CZ12" s="81">
        <v>1</v>
      </c>
    </row>
    <row r="13" spans="1:15" ht="22.5">
      <c r="A13" s="130"/>
      <c r="B13" s="131"/>
      <c r="C13" s="192" t="s">
        <v>64</v>
      </c>
      <c r="D13" s="193"/>
      <c r="E13" s="193"/>
      <c r="F13" s="193"/>
      <c r="G13" s="194"/>
      <c r="I13" s="132"/>
      <c r="K13" s="132"/>
      <c r="L13" s="133" t="s">
        <v>64</v>
      </c>
      <c r="O13" s="119"/>
    </row>
    <row r="14" spans="1:104" ht="12.75">
      <c r="A14" s="120">
        <v>4</v>
      </c>
      <c r="B14" s="121" t="s">
        <v>65</v>
      </c>
      <c r="C14" s="122" t="s">
        <v>66</v>
      </c>
      <c r="D14" s="123" t="s">
        <v>57</v>
      </c>
      <c r="E14" s="124">
        <v>1</v>
      </c>
      <c r="F14" s="125">
        <v>0</v>
      </c>
      <c r="G14" s="126">
        <f>E14*F14</f>
        <v>0</v>
      </c>
      <c r="H14" s="127">
        <v>0</v>
      </c>
      <c r="I14" s="128">
        <f>E14*H14</f>
        <v>0</v>
      </c>
      <c r="J14" s="127"/>
      <c r="K14" s="128">
        <f>E14*J14</f>
        <v>0</v>
      </c>
      <c r="O14" s="119"/>
      <c r="AZ14" s="129">
        <f>G14</f>
        <v>0</v>
      </c>
      <c r="CZ14" s="81">
        <v>1</v>
      </c>
    </row>
    <row r="15" spans="1:15" ht="33.75">
      <c r="A15" s="130"/>
      <c r="B15" s="131"/>
      <c r="C15" s="192" t="s">
        <v>67</v>
      </c>
      <c r="D15" s="193"/>
      <c r="E15" s="193"/>
      <c r="F15" s="193"/>
      <c r="G15" s="194"/>
      <c r="I15" s="132"/>
      <c r="K15" s="132"/>
      <c r="L15" s="133" t="s">
        <v>67</v>
      </c>
      <c r="O15" s="119"/>
    </row>
    <row r="16" spans="1:104" ht="12.75">
      <c r="A16" s="120">
        <v>5</v>
      </c>
      <c r="B16" s="121" t="s">
        <v>68</v>
      </c>
      <c r="C16" s="122" t="s">
        <v>69</v>
      </c>
      <c r="D16" s="123" t="s">
        <v>57</v>
      </c>
      <c r="E16" s="124">
        <v>1</v>
      </c>
      <c r="F16" s="125"/>
      <c r="G16" s="126">
        <f>E16*F16</f>
        <v>0</v>
      </c>
      <c r="H16" s="127">
        <v>0</v>
      </c>
      <c r="I16" s="128">
        <f>E16*H16</f>
        <v>0</v>
      </c>
      <c r="J16" s="127"/>
      <c r="K16" s="128">
        <f>E16*J16</f>
        <v>0</v>
      </c>
      <c r="O16" s="119"/>
      <c r="AZ16" s="129">
        <f>G16</f>
        <v>0</v>
      </c>
      <c r="CZ16" s="81">
        <v>1</v>
      </c>
    </row>
    <row r="17" spans="1:15" ht="22.5">
      <c r="A17" s="130"/>
      <c r="B17" s="131"/>
      <c r="C17" s="192" t="s">
        <v>70</v>
      </c>
      <c r="D17" s="193"/>
      <c r="E17" s="193"/>
      <c r="F17" s="193"/>
      <c r="G17" s="194"/>
      <c r="I17" s="132"/>
      <c r="K17" s="132"/>
      <c r="L17" s="133" t="s">
        <v>70</v>
      </c>
      <c r="O17" s="119"/>
    </row>
    <row r="18" spans="1:15" ht="22.5">
      <c r="A18" s="130"/>
      <c r="B18" s="131"/>
      <c r="C18" s="192" t="s">
        <v>71</v>
      </c>
      <c r="D18" s="193"/>
      <c r="E18" s="193"/>
      <c r="F18" s="193"/>
      <c r="G18" s="194"/>
      <c r="I18" s="132"/>
      <c r="K18" s="132"/>
      <c r="L18" s="133" t="s">
        <v>71</v>
      </c>
      <c r="O18" s="119"/>
    </row>
    <row r="19" spans="1:104" ht="12.75">
      <c r="A19" s="120">
        <v>6</v>
      </c>
      <c r="B19" s="121" t="s">
        <v>72</v>
      </c>
      <c r="C19" s="122" t="s">
        <v>73</v>
      </c>
      <c r="D19" s="123" t="s">
        <v>57</v>
      </c>
      <c r="E19" s="124">
        <v>1</v>
      </c>
      <c r="F19" s="125">
        <v>0</v>
      </c>
      <c r="G19" s="126">
        <f>E19*F19</f>
        <v>0</v>
      </c>
      <c r="H19" s="127">
        <v>0</v>
      </c>
      <c r="I19" s="128">
        <f>E19*H19</f>
        <v>0</v>
      </c>
      <c r="J19" s="127"/>
      <c r="K19" s="128">
        <f>E19*J19</f>
        <v>0</v>
      </c>
      <c r="O19" s="119"/>
      <c r="AZ19" s="129">
        <f>G19</f>
        <v>0</v>
      </c>
      <c r="CZ19" s="81">
        <v>1</v>
      </c>
    </row>
    <row r="20" spans="1:15" ht="22.5">
      <c r="A20" s="130"/>
      <c r="B20" s="131"/>
      <c r="C20" s="192" t="s">
        <v>74</v>
      </c>
      <c r="D20" s="193"/>
      <c r="E20" s="193"/>
      <c r="F20" s="193"/>
      <c r="G20" s="194"/>
      <c r="I20" s="132"/>
      <c r="K20" s="132"/>
      <c r="L20" s="133" t="s">
        <v>74</v>
      </c>
      <c r="O20" s="119"/>
    </row>
    <row r="21" spans="1:104" ht="12.75">
      <c r="A21" s="120">
        <v>7</v>
      </c>
      <c r="B21" s="121" t="s">
        <v>75</v>
      </c>
      <c r="C21" s="122" t="s">
        <v>76</v>
      </c>
      <c r="D21" s="123" t="s">
        <v>57</v>
      </c>
      <c r="E21" s="124">
        <v>1</v>
      </c>
      <c r="F21" s="125">
        <v>0</v>
      </c>
      <c r="G21" s="126">
        <f>E21*F21</f>
        <v>0</v>
      </c>
      <c r="H21" s="127">
        <v>0</v>
      </c>
      <c r="I21" s="128">
        <f>E21*H21</f>
        <v>0</v>
      </c>
      <c r="J21" s="127"/>
      <c r="K21" s="128">
        <f>E21*J21</f>
        <v>0</v>
      </c>
      <c r="O21" s="119"/>
      <c r="AZ21" s="129">
        <f>G21</f>
        <v>0</v>
      </c>
      <c r="CZ21" s="81">
        <v>1</v>
      </c>
    </row>
    <row r="22" spans="1:15" ht="22.5">
      <c r="A22" s="130"/>
      <c r="B22" s="131"/>
      <c r="C22" s="192" t="s">
        <v>77</v>
      </c>
      <c r="D22" s="193"/>
      <c r="E22" s="193"/>
      <c r="F22" s="193"/>
      <c r="G22" s="194"/>
      <c r="I22" s="132"/>
      <c r="K22" s="132"/>
      <c r="L22" s="133" t="s">
        <v>77</v>
      </c>
      <c r="O22" s="119"/>
    </row>
    <row r="23" spans="1:58" ht="12.75">
      <c r="A23" s="140" t="s">
        <v>51</v>
      </c>
      <c r="B23" s="141" t="s">
        <v>53</v>
      </c>
      <c r="C23" s="142" t="s">
        <v>54</v>
      </c>
      <c r="D23" s="143"/>
      <c r="E23" s="144"/>
      <c r="F23" s="144"/>
      <c r="G23" s="145">
        <f>SUM(G7:G22)</f>
        <v>0</v>
      </c>
      <c r="H23" s="146"/>
      <c r="I23" s="145">
        <f>SUM(I7:I22)</f>
        <v>0</v>
      </c>
      <c r="J23" s="147"/>
      <c r="K23" s="145">
        <f>SUM(K7:K22)</f>
        <v>0</v>
      </c>
      <c r="O23" s="119"/>
      <c r="X23" s="129">
        <f>K23</f>
        <v>0</v>
      </c>
      <c r="Y23" s="129">
        <f>I23</f>
        <v>0</v>
      </c>
      <c r="Z23" s="129">
        <f>G23</f>
        <v>0</v>
      </c>
      <c r="BA23" s="148"/>
      <c r="BB23" s="148"/>
      <c r="BC23" s="148"/>
      <c r="BD23" s="148"/>
      <c r="BE23" s="148"/>
      <c r="BF23" s="148"/>
    </row>
    <row r="24" spans="1:58" ht="12.75">
      <c r="A24" s="149" t="s">
        <v>29</v>
      </c>
      <c r="B24" s="150" t="s">
        <v>52</v>
      </c>
      <c r="C24" s="151"/>
      <c r="D24" s="152"/>
      <c r="E24" s="153"/>
      <c r="F24" s="153"/>
      <c r="G24" s="154">
        <f>SUM(Z7:Z24)</f>
        <v>0</v>
      </c>
      <c r="H24" s="155"/>
      <c r="I24" s="154">
        <f>SUM(Y7:Y24)</f>
        <v>0</v>
      </c>
      <c r="J24" s="155"/>
      <c r="K24" s="154">
        <f>SUM(X7:X24)</f>
        <v>0</v>
      </c>
      <c r="O24" s="119"/>
      <c r="BA24" s="148"/>
      <c r="BB24" s="148"/>
      <c r="BC24" s="148"/>
      <c r="BD24" s="148"/>
      <c r="BE24" s="148"/>
      <c r="BF24" s="148"/>
    </row>
    <row r="25" ht="12.75">
      <c r="E25" s="81"/>
    </row>
    <row r="26" spans="1:5" ht="12.75">
      <c r="A26" s="156" t="s">
        <v>31</v>
      </c>
      <c r="E26" s="81"/>
    </row>
    <row r="27" spans="1:7" ht="117.75" customHeight="1">
      <c r="A27" s="196"/>
      <c r="B27" s="197"/>
      <c r="C27" s="197"/>
      <c r="D27" s="197"/>
      <c r="E27" s="197"/>
      <c r="F27" s="197"/>
      <c r="G27" s="198"/>
    </row>
    <row r="28" ht="12.75">
      <c r="E28" s="81"/>
    </row>
    <row r="29" ht="12.75">
      <c r="E29" s="81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spans="1:7" ht="12.75">
      <c r="A48" s="138"/>
      <c r="B48" s="138"/>
      <c r="C48" s="138"/>
      <c r="D48" s="138"/>
      <c r="E48" s="138"/>
      <c r="F48" s="138"/>
      <c r="G48" s="138"/>
    </row>
    <row r="49" spans="1:7" ht="12.75">
      <c r="A49" s="138"/>
      <c r="B49" s="138"/>
      <c r="C49" s="138"/>
      <c r="D49" s="138"/>
      <c r="E49" s="138"/>
      <c r="F49" s="138"/>
      <c r="G49" s="138"/>
    </row>
    <row r="50" spans="1:7" ht="12.75">
      <c r="A50" s="138"/>
      <c r="B50" s="138"/>
      <c r="C50" s="138"/>
      <c r="D50" s="138"/>
      <c r="E50" s="138"/>
      <c r="F50" s="138"/>
      <c r="G50" s="138"/>
    </row>
    <row r="51" spans="1:7" ht="12.75">
      <c r="A51" s="138"/>
      <c r="B51" s="138"/>
      <c r="C51" s="138"/>
      <c r="D51" s="138"/>
      <c r="E51" s="138"/>
      <c r="F51" s="138"/>
      <c r="G51" s="138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spans="1:2" ht="12.75">
      <c r="A83" s="157"/>
      <c r="B83" s="157"/>
    </row>
    <row r="84" spans="1:7" ht="12.75">
      <c r="A84" s="138"/>
      <c r="B84" s="138"/>
      <c r="C84" s="158"/>
      <c r="D84" s="158"/>
      <c r="E84" s="159"/>
      <c r="F84" s="158"/>
      <c r="G84" s="160"/>
    </row>
    <row r="85" spans="1:7" ht="12.75">
      <c r="A85" s="161"/>
      <c r="B85" s="161"/>
      <c r="C85" s="138"/>
      <c r="D85" s="138"/>
      <c r="E85" s="162"/>
      <c r="F85" s="138"/>
      <c r="G85" s="138"/>
    </row>
    <row r="86" spans="1:7" ht="12.75">
      <c r="A86" s="138"/>
      <c r="B86" s="138"/>
      <c r="C86" s="138"/>
      <c r="D86" s="138"/>
      <c r="E86" s="162"/>
      <c r="F86" s="138"/>
      <c r="G86" s="138"/>
    </row>
    <row r="87" spans="1:7" ht="12.75">
      <c r="A87" s="138"/>
      <c r="B87" s="138"/>
      <c r="C87" s="138"/>
      <c r="D87" s="138"/>
      <c r="E87" s="162"/>
      <c r="F87" s="138"/>
      <c r="G87" s="138"/>
    </row>
    <row r="88" spans="1:7" ht="12.75">
      <c r="A88" s="138"/>
      <c r="B88" s="138"/>
      <c r="C88" s="138"/>
      <c r="D88" s="138"/>
      <c r="E88" s="162"/>
      <c r="F88" s="138"/>
      <c r="G88" s="138"/>
    </row>
    <row r="89" spans="1:7" ht="12.75">
      <c r="A89" s="138"/>
      <c r="B89" s="138"/>
      <c r="C89" s="138"/>
      <c r="D89" s="138"/>
      <c r="E89" s="162"/>
      <c r="F89" s="138"/>
      <c r="G89" s="138"/>
    </row>
    <row r="90" spans="1:7" ht="12.75">
      <c r="A90" s="138"/>
      <c r="B90" s="138"/>
      <c r="C90" s="138"/>
      <c r="D90" s="138"/>
      <c r="E90" s="162"/>
      <c r="F90" s="138"/>
      <c r="G90" s="138"/>
    </row>
    <row r="91" spans="1:7" ht="12.75">
      <c r="A91" s="138"/>
      <c r="B91" s="138"/>
      <c r="C91" s="138"/>
      <c r="D91" s="138"/>
      <c r="E91" s="162"/>
      <c r="F91" s="138"/>
      <c r="G91" s="138"/>
    </row>
    <row r="92" spans="1:7" ht="12.75">
      <c r="A92" s="138"/>
      <c r="B92" s="138"/>
      <c r="C92" s="138"/>
      <c r="D92" s="138"/>
      <c r="E92" s="162"/>
      <c r="F92" s="138"/>
      <c r="G92" s="138"/>
    </row>
    <row r="93" spans="1:7" ht="12.75">
      <c r="A93" s="138"/>
      <c r="B93" s="138"/>
      <c r="C93" s="138"/>
      <c r="D93" s="138"/>
      <c r="E93" s="162"/>
      <c r="F93" s="138"/>
      <c r="G93" s="138"/>
    </row>
    <row r="94" spans="1:7" ht="12.75">
      <c r="A94" s="138"/>
      <c r="B94" s="138"/>
      <c r="C94" s="138"/>
      <c r="D94" s="138"/>
      <c r="E94" s="162"/>
      <c r="F94" s="138"/>
      <c r="G94" s="138"/>
    </row>
    <row r="95" spans="1:7" ht="12.75">
      <c r="A95" s="138"/>
      <c r="B95" s="138"/>
      <c r="C95" s="138"/>
      <c r="D95" s="138"/>
      <c r="E95" s="162"/>
      <c r="F95" s="138"/>
      <c r="G95" s="138"/>
    </row>
    <row r="96" spans="1:7" ht="12.75">
      <c r="A96" s="138"/>
      <c r="B96" s="138"/>
      <c r="C96" s="138"/>
      <c r="D96" s="138"/>
      <c r="E96" s="162"/>
      <c r="F96" s="138"/>
      <c r="G96" s="138"/>
    </row>
    <row r="97" spans="1:7" ht="12.75">
      <c r="A97" s="138"/>
      <c r="B97" s="138"/>
      <c r="C97" s="138"/>
      <c r="D97" s="138"/>
      <c r="E97" s="162"/>
      <c r="F97" s="138"/>
      <c r="G97" s="138"/>
    </row>
  </sheetData>
  <sheetProtection password="C7B2" sheet="1"/>
  <mergeCells count="10">
    <mergeCell ref="C20:G20"/>
    <mergeCell ref="C22:G22"/>
    <mergeCell ref="A1:G1"/>
    <mergeCell ref="A27:G27"/>
    <mergeCell ref="C9:G9"/>
    <mergeCell ref="C11:G11"/>
    <mergeCell ref="C13:G13"/>
    <mergeCell ref="C15:G15"/>
    <mergeCell ref="C17:G17"/>
    <mergeCell ref="C18:G18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0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4119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4120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2773</v>
      </c>
      <c r="C7" s="111" t="s">
        <v>2774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4106</v>
      </c>
      <c r="C8" s="122" t="s">
        <v>4107</v>
      </c>
      <c r="D8" s="123" t="s">
        <v>194</v>
      </c>
      <c r="E8" s="124">
        <v>1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4</v>
      </c>
    </row>
    <row r="9" spans="1:15" ht="56.25">
      <c r="A9" s="130"/>
      <c r="B9" s="131"/>
      <c r="C9" s="192" t="s">
        <v>4108</v>
      </c>
      <c r="D9" s="193"/>
      <c r="E9" s="193"/>
      <c r="F9" s="193"/>
      <c r="G9" s="194"/>
      <c r="I9" s="132"/>
      <c r="K9" s="132"/>
      <c r="L9" s="133" t="s">
        <v>4108</v>
      </c>
      <c r="O9" s="119"/>
    </row>
    <row r="10" spans="1:56" ht="89.25">
      <c r="A10" s="130"/>
      <c r="B10" s="131"/>
      <c r="C10" s="199" t="s">
        <v>4109</v>
      </c>
      <c r="D10" s="200"/>
      <c r="E10" s="134">
        <v>1</v>
      </c>
      <c r="F10" s="135"/>
      <c r="G10" s="136"/>
      <c r="H10" s="137"/>
      <c r="I10" s="132"/>
      <c r="J10" s="138"/>
      <c r="K10" s="132"/>
      <c r="M10" s="139" t="s">
        <v>4109</v>
      </c>
      <c r="O10" s="119"/>
      <c r="BD10" s="108" t="str">
        <f>C9</f>
        <v>Rozměr tabule s křídly: 127 x 328cm (4 : 3), 6 dotekových bodů.  Šesti dotekové ovládání tabule umožnuje práci více uživatelů a to použitím doteku prstem, perem, popisovačem či jiným vhodným nástrojem. Všechny doteky umožnují simultální práci více uživatelů. Keramický povrch umožnuje až dvacetiletou garanci na poškrábání a lze jej stírat běžnou stěrkou standardního popisovače keramických tabulí. USB napájení.</v>
      </c>
    </row>
    <row r="11" spans="1:104" ht="12.75">
      <c r="A11" s="120">
        <v>2</v>
      </c>
      <c r="B11" s="121" t="s">
        <v>4110</v>
      </c>
      <c r="C11" s="122" t="s">
        <v>4111</v>
      </c>
      <c r="D11" s="123" t="s">
        <v>194</v>
      </c>
      <c r="E11" s="124">
        <v>1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/>
      <c r="K11" s="128">
        <f>E11*J11</f>
        <v>0</v>
      </c>
      <c r="O11" s="119"/>
      <c r="AZ11" s="129">
        <f>G11</f>
        <v>0</v>
      </c>
      <c r="CZ11" s="81">
        <v>4</v>
      </c>
    </row>
    <row r="12" spans="1:56" ht="12.75">
      <c r="A12" s="130"/>
      <c r="B12" s="131"/>
      <c r="C12" s="199" t="s">
        <v>4112</v>
      </c>
      <c r="D12" s="200"/>
      <c r="E12" s="134">
        <v>1</v>
      </c>
      <c r="F12" s="135"/>
      <c r="G12" s="136"/>
      <c r="H12" s="137"/>
      <c r="I12" s="132"/>
      <c r="J12" s="138"/>
      <c r="K12" s="132"/>
      <c r="M12" s="139" t="s">
        <v>4112</v>
      </c>
      <c r="O12" s="119"/>
      <c r="BD12" s="108" t="str">
        <f>C11</f>
        <v>P6 - Projekční plocha s difuzním omyv. nátěrem</v>
      </c>
    </row>
    <row r="13" spans="1:104" ht="12.75">
      <c r="A13" s="120">
        <v>3</v>
      </c>
      <c r="B13" s="121" t="s">
        <v>4113</v>
      </c>
      <c r="C13" s="122" t="s">
        <v>4114</v>
      </c>
      <c r="D13" s="123" t="s">
        <v>194</v>
      </c>
      <c r="E13" s="124">
        <v>1</v>
      </c>
      <c r="F13" s="125">
        <v>0</v>
      </c>
      <c r="G13" s="126">
        <f>E13*F13</f>
        <v>0</v>
      </c>
      <c r="H13" s="127">
        <v>0</v>
      </c>
      <c r="I13" s="128">
        <f>E13*H13</f>
        <v>0</v>
      </c>
      <c r="J13" s="127"/>
      <c r="K13" s="128">
        <f>E13*J13</f>
        <v>0</v>
      </c>
      <c r="O13" s="119"/>
      <c r="AZ13" s="129">
        <f>G13</f>
        <v>0</v>
      </c>
      <c r="CZ13" s="81">
        <v>4</v>
      </c>
    </row>
    <row r="14" spans="1:15" ht="33.75">
      <c r="A14" s="130"/>
      <c r="B14" s="131"/>
      <c r="C14" s="192" t="s">
        <v>4115</v>
      </c>
      <c r="D14" s="193"/>
      <c r="E14" s="193"/>
      <c r="F14" s="193"/>
      <c r="G14" s="194"/>
      <c r="I14" s="132"/>
      <c r="K14" s="132"/>
      <c r="L14" s="133" t="s">
        <v>4115</v>
      </c>
      <c r="O14" s="119"/>
    </row>
    <row r="15" spans="1:56" ht="51">
      <c r="A15" s="130"/>
      <c r="B15" s="131"/>
      <c r="C15" s="199" t="s">
        <v>4116</v>
      </c>
      <c r="D15" s="200"/>
      <c r="E15" s="134">
        <v>1</v>
      </c>
      <c r="F15" s="135"/>
      <c r="G15" s="136"/>
      <c r="H15" s="137"/>
      <c r="I15" s="132"/>
      <c r="J15" s="138"/>
      <c r="K15" s="132"/>
      <c r="M15" s="139" t="s">
        <v>4116</v>
      </c>
      <c r="O15" s="119"/>
      <c r="BD15" s="108" t="str">
        <f>C14</f>
        <v>univerzální popisovatelná stěna s keramickým povrchem 300x180cm bezespárová montáž s možností mazání celé plochy,reflexní povrch pro ultrakrátkou zdvojenou projekci,magnetický materiál desky,fixace bez narušení popisovací plochy</v>
      </c>
    </row>
    <row r="16" spans="1:58" ht="12.75">
      <c r="A16" s="140" t="s">
        <v>51</v>
      </c>
      <c r="B16" s="141" t="s">
        <v>2773</v>
      </c>
      <c r="C16" s="142" t="s">
        <v>2774</v>
      </c>
      <c r="D16" s="143"/>
      <c r="E16" s="144"/>
      <c r="F16" s="144"/>
      <c r="G16" s="145">
        <f>SUM(G7:G15)</f>
        <v>0</v>
      </c>
      <c r="H16" s="146"/>
      <c r="I16" s="145">
        <f>SUM(I7:I15)</f>
        <v>0</v>
      </c>
      <c r="J16" s="147"/>
      <c r="K16" s="145">
        <f>SUM(K7:K15)</f>
        <v>0</v>
      </c>
      <c r="O16" s="119"/>
      <c r="X16" s="129">
        <f>K16</f>
        <v>0</v>
      </c>
      <c r="Y16" s="129">
        <f>I16</f>
        <v>0</v>
      </c>
      <c r="Z16" s="129">
        <f>G16</f>
        <v>0</v>
      </c>
      <c r="BA16" s="148"/>
      <c r="BB16" s="148"/>
      <c r="BC16" s="148"/>
      <c r="BD16" s="148"/>
      <c r="BE16" s="148"/>
      <c r="BF16" s="148"/>
    </row>
    <row r="17" spans="1:58" ht="12.75">
      <c r="A17" s="149" t="s">
        <v>29</v>
      </c>
      <c r="B17" s="150" t="s">
        <v>52</v>
      </c>
      <c r="C17" s="151"/>
      <c r="D17" s="152"/>
      <c r="E17" s="153"/>
      <c r="F17" s="153"/>
      <c r="G17" s="154">
        <f>SUM(Z7:Z17)</f>
        <v>0</v>
      </c>
      <c r="H17" s="155"/>
      <c r="I17" s="154">
        <f>SUM(Y7:Y17)</f>
        <v>0</v>
      </c>
      <c r="J17" s="155"/>
      <c r="K17" s="154">
        <f>SUM(X7:X17)</f>
        <v>0</v>
      </c>
      <c r="O17" s="119"/>
      <c r="BA17" s="148"/>
      <c r="BB17" s="148"/>
      <c r="BC17" s="148"/>
      <c r="BD17" s="148"/>
      <c r="BE17" s="148"/>
      <c r="BF17" s="148"/>
    </row>
    <row r="18" ht="12.75">
      <c r="E18" s="81"/>
    </row>
    <row r="19" spans="1:5" ht="12.75">
      <c r="A19" s="156" t="s">
        <v>31</v>
      </c>
      <c r="E19" s="81"/>
    </row>
    <row r="20" spans="1:7" ht="117.75" customHeight="1">
      <c r="A20" s="196"/>
      <c r="B20" s="197"/>
      <c r="C20" s="197"/>
      <c r="D20" s="197"/>
      <c r="E20" s="197"/>
      <c r="F20" s="197"/>
      <c r="G20" s="198"/>
    </row>
    <row r="21" ht="12.75">
      <c r="E21" s="81"/>
    </row>
    <row r="22" ht="12.75">
      <c r="E22" s="81"/>
    </row>
    <row r="23" ht="12.75">
      <c r="E23" s="81"/>
    </row>
    <row r="24" ht="12.75">
      <c r="E24" s="81"/>
    </row>
    <row r="25" ht="12.75">
      <c r="E25" s="81"/>
    </row>
    <row r="26" ht="12.75">
      <c r="E26" s="81"/>
    </row>
    <row r="27" ht="12.75">
      <c r="E27" s="81"/>
    </row>
    <row r="28" ht="12.75">
      <c r="E28" s="81"/>
    </row>
    <row r="29" ht="12.75">
      <c r="E29" s="81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spans="1:7" ht="12.75">
      <c r="A41" s="138"/>
      <c r="B41" s="138"/>
      <c r="C41" s="138"/>
      <c r="D41" s="138"/>
      <c r="E41" s="138"/>
      <c r="F41" s="138"/>
      <c r="G41" s="138"/>
    </row>
    <row r="42" spans="1:7" ht="12.75">
      <c r="A42" s="138"/>
      <c r="B42" s="138"/>
      <c r="C42" s="138"/>
      <c r="D42" s="138"/>
      <c r="E42" s="138"/>
      <c r="F42" s="138"/>
      <c r="G42" s="138"/>
    </row>
    <row r="43" spans="1:7" ht="12.75">
      <c r="A43" s="138"/>
      <c r="B43" s="138"/>
      <c r="C43" s="138"/>
      <c r="D43" s="138"/>
      <c r="E43" s="138"/>
      <c r="F43" s="138"/>
      <c r="G43" s="138"/>
    </row>
    <row r="44" spans="1:7" ht="12.75">
      <c r="A44" s="138"/>
      <c r="B44" s="138"/>
      <c r="C44" s="138"/>
      <c r="D44" s="138"/>
      <c r="E44" s="138"/>
      <c r="F44" s="138"/>
      <c r="G44" s="138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spans="1:2" ht="12.75">
      <c r="A76" s="157"/>
      <c r="B76" s="157"/>
    </row>
    <row r="77" spans="1:7" ht="12.75">
      <c r="A77" s="138"/>
      <c r="B77" s="138"/>
      <c r="C77" s="158"/>
      <c r="D77" s="158"/>
      <c r="E77" s="159"/>
      <c r="F77" s="158"/>
      <c r="G77" s="160"/>
    </row>
    <row r="78" spans="1:7" ht="12.75">
      <c r="A78" s="161"/>
      <c r="B78" s="161"/>
      <c r="C78" s="138"/>
      <c r="D78" s="138"/>
      <c r="E78" s="162"/>
      <c r="F78" s="138"/>
      <c r="G78" s="138"/>
    </row>
    <row r="79" spans="1:7" ht="12.75">
      <c r="A79" s="138"/>
      <c r="B79" s="138"/>
      <c r="C79" s="138"/>
      <c r="D79" s="138"/>
      <c r="E79" s="162"/>
      <c r="F79" s="138"/>
      <c r="G79" s="138"/>
    </row>
    <row r="80" spans="1:7" ht="12.75">
      <c r="A80" s="138"/>
      <c r="B80" s="138"/>
      <c r="C80" s="138"/>
      <c r="D80" s="138"/>
      <c r="E80" s="162"/>
      <c r="F80" s="138"/>
      <c r="G80" s="138"/>
    </row>
    <row r="81" spans="1:7" ht="12.75">
      <c r="A81" s="138"/>
      <c r="B81" s="138"/>
      <c r="C81" s="138"/>
      <c r="D81" s="138"/>
      <c r="E81" s="162"/>
      <c r="F81" s="138"/>
      <c r="G81" s="138"/>
    </row>
    <row r="82" spans="1:7" ht="12.75">
      <c r="A82" s="138"/>
      <c r="B82" s="138"/>
      <c r="C82" s="138"/>
      <c r="D82" s="138"/>
      <c r="E82" s="162"/>
      <c r="F82" s="138"/>
      <c r="G82" s="138"/>
    </row>
    <row r="83" spans="1:7" ht="12.75">
      <c r="A83" s="138"/>
      <c r="B83" s="138"/>
      <c r="C83" s="138"/>
      <c r="D83" s="138"/>
      <c r="E83" s="162"/>
      <c r="F83" s="138"/>
      <c r="G83" s="138"/>
    </row>
    <row r="84" spans="1:7" ht="12.75">
      <c r="A84" s="138"/>
      <c r="B84" s="138"/>
      <c r="C84" s="138"/>
      <c r="D84" s="138"/>
      <c r="E84" s="162"/>
      <c r="F84" s="138"/>
      <c r="G84" s="138"/>
    </row>
    <row r="85" spans="1:7" ht="12.75">
      <c r="A85" s="138"/>
      <c r="B85" s="138"/>
      <c r="C85" s="138"/>
      <c r="D85" s="138"/>
      <c r="E85" s="162"/>
      <c r="F85" s="138"/>
      <c r="G85" s="138"/>
    </row>
    <row r="86" spans="1:7" ht="12.75">
      <c r="A86" s="138"/>
      <c r="B86" s="138"/>
      <c r="C86" s="138"/>
      <c r="D86" s="138"/>
      <c r="E86" s="162"/>
      <c r="F86" s="138"/>
      <c r="G86" s="138"/>
    </row>
    <row r="87" spans="1:7" ht="12.75">
      <c r="A87" s="138"/>
      <c r="B87" s="138"/>
      <c r="C87" s="138"/>
      <c r="D87" s="138"/>
      <c r="E87" s="162"/>
      <c r="F87" s="138"/>
      <c r="G87" s="138"/>
    </row>
    <row r="88" spans="1:7" ht="12.75">
      <c r="A88" s="138"/>
      <c r="B88" s="138"/>
      <c r="C88" s="138"/>
      <c r="D88" s="138"/>
      <c r="E88" s="162"/>
      <c r="F88" s="138"/>
      <c r="G88" s="138"/>
    </row>
    <row r="89" spans="1:7" ht="12.75">
      <c r="A89" s="138"/>
      <c r="B89" s="138"/>
      <c r="C89" s="138"/>
      <c r="D89" s="138"/>
      <c r="E89" s="162"/>
      <c r="F89" s="138"/>
      <c r="G89" s="138"/>
    </row>
    <row r="90" spans="1:7" ht="12.75">
      <c r="A90" s="138"/>
      <c r="B90" s="138"/>
      <c r="C90" s="138"/>
      <c r="D90" s="138"/>
      <c r="E90" s="162"/>
      <c r="F90" s="138"/>
      <c r="G90" s="138"/>
    </row>
  </sheetData>
  <sheetProtection password="C7B2" sheet="1"/>
  <mergeCells count="7">
    <mergeCell ref="A1:G1"/>
    <mergeCell ref="A20:G20"/>
    <mergeCell ref="C9:G9"/>
    <mergeCell ref="C10:D10"/>
    <mergeCell ref="C12:D12"/>
    <mergeCell ref="C14:G14"/>
    <mergeCell ref="C15:D15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76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1716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47</v>
      </c>
      <c r="C7" s="111" t="s">
        <v>48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80</v>
      </c>
      <c r="C8" s="122" t="s">
        <v>81</v>
      </c>
      <c r="D8" s="123" t="s">
        <v>82</v>
      </c>
      <c r="E8" s="124">
        <v>19.456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AZ8" s="129">
        <f>G8</f>
        <v>0</v>
      </c>
      <c r="CZ8" s="81">
        <v>1</v>
      </c>
    </row>
    <row r="9" spans="1:56" ht="12.75">
      <c r="A9" s="130"/>
      <c r="B9" s="131"/>
      <c r="C9" s="199" t="s">
        <v>83</v>
      </c>
      <c r="D9" s="200"/>
      <c r="E9" s="134">
        <v>15.68</v>
      </c>
      <c r="F9" s="135"/>
      <c r="G9" s="136"/>
      <c r="H9" s="137"/>
      <c r="I9" s="132"/>
      <c r="J9" s="138"/>
      <c r="K9" s="132"/>
      <c r="M9" s="139" t="s">
        <v>83</v>
      </c>
      <c r="O9" s="119"/>
      <c r="BD9" s="108" t="str">
        <f>C8</f>
        <v xml:space="preserve">Zásyp jam, rýh, šachet bez zhutnění </v>
      </c>
    </row>
    <row r="10" spans="1:56" ht="12.75">
      <c r="A10" s="130"/>
      <c r="B10" s="131"/>
      <c r="C10" s="199" t="s">
        <v>84</v>
      </c>
      <c r="D10" s="200"/>
      <c r="E10" s="134">
        <v>3.776</v>
      </c>
      <c r="F10" s="135"/>
      <c r="G10" s="136"/>
      <c r="H10" s="137"/>
      <c r="I10" s="132"/>
      <c r="J10" s="138"/>
      <c r="K10" s="132"/>
      <c r="M10" s="139" t="s">
        <v>84</v>
      </c>
      <c r="O10" s="119"/>
      <c r="BD10" s="108" t="str">
        <f>C9</f>
        <v>Zásyp keramickým kamenivem: 3,84+11,84</v>
      </c>
    </row>
    <row r="11" spans="1:104" ht="12.75">
      <c r="A11" s="120">
        <v>2</v>
      </c>
      <c r="B11" s="121" t="s">
        <v>85</v>
      </c>
      <c r="C11" s="122" t="s">
        <v>86</v>
      </c>
      <c r="D11" s="123" t="s">
        <v>82</v>
      </c>
      <c r="E11" s="124">
        <v>3.776</v>
      </c>
      <c r="F11" s="125">
        <v>0</v>
      </c>
      <c r="G11" s="126">
        <f>E11*F11</f>
        <v>0</v>
      </c>
      <c r="H11" s="127">
        <v>0.6</v>
      </c>
      <c r="I11" s="128">
        <f>E11*H11</f>
        <v>2.2655999999999996</v>
      </c>
      <c r="J11" s="127"/>
      <c r="K11" s="128">
        <f>E11*J11</f>
        <v>0</v>
      </c>
      <c r="O11" s="119"/>
      <c r="AZ11" s="129">
        <f>G11</f>
        <v>0</v>
      </c>
      <c r="CZ11" s="81">
        <v>1</v>
      </c>
    </row>
    <row r="12" spans="1:56" ht="12.75">
      <c r="A12" s="130"/>
      <c r="B12" s="131"/>
      <c r="C12" s="199" t="s">
        <v>87</v>
      </c>
      <c r="D12" s="200"/>
      <c r="E12" s="134">
        <v>3.776</v>
      </c>
      <c r="F12" s="135"/>
      <c r="G12" s="136"/>
      <c r="H12" s="137"/>
      <c r="I12" s="132"/>
      <c r="J12" s="138"/>
      <c r="K12" s="132"/>
      <c r="M12" s="139" t="s">
        <v>87</v>
      </c>
      <c r="O12" s="119"/>
      <c r="BD12" s="108" t="str">
        <f>C11</f>
        <v>Substrát zahradnický B  VL</v>
      </c>
    </row>
    <row r="13" spans="1:104" ht="12.75">
      <c r="A13" s="120">
        <v>3</v>
      </c>
      <c r="B13" s="121" t="s">
        <v>88</v>
      </c>
      <c r="C13" s="122" t="s">
        <v>89</v>
      </c>
      <c r="D13" s="123" t="s">
        <v>82</v>
      </c>
      <c r="E13" s="124">
        <v>15.68</v>
      </c>
      <c r="F13" s="125">
        <v>0</v>
      </c>
      <c r="G13" s="126">
        <f>E13*F13</f>
        <v>0</v>
      </c>
      <c r="H13" s="127">
        <v>0.3</v>
      </c>
      <c r="I13" s="128">
        <f>E13*H13</f>
        <v>4.704</v>
      </c>
      <c r="J13" s="127"/>
      <c r="K13" s="128">
        <f>E13*J13</f>
        <v>0</v>
      </c>
      <c r="O13" s="119"/>
      <c r="AZ13" s="129">
        <f>G13</f>
        <v>0</v>
      </c>
      <c r="CZ13" s="81">
        <v>1</v>
      </c>
    </row>
    <row r="14" spans="1:15" ht="12.75">
      <c r="A14" s="130"/>
      <c r="B14" s="131"/>
      <c r="C14" s="192" t="s">
        <v>90</v>
      </c>
      <c r="D14" s="193"/>
      <c r="E14" s="193"/>
      <c r="F14" s="193"/>
      <c r="G14" s="194"/>
      <c r="I14" s="132"/>
      <c r="K14" s="132"/>
      <c r="L14" s="133" t="s">
        <v>90</v>
      </c>
      <c r="O14" s="119"/>
    </row>
    <row r="15" spans="1:56" ht="25.5">
      <c r="A15" s="130"/>
      <c r="B15" s="131"/>
      <c r="C15" s="199" t="s">
        <v>91</v>
      </c>
      <c r="D15" s="200"/>
      <c r="E15" s="134">
        <v>15.68</v>
      </c>
      <c r="F15" s="135"/>
      <c r="G15" s="136"/>
      <c r="H15" s="137"/>
      <c r="I15" s="132"/>
      <c r="J15" s="138"/>
      <c r="K15" s="132"/>
      <c r="M15" s="139" t="s">
        <v>91</v>
      </c>
      <c r="O15" s="119"/>
      <c r="BD15" s="108" t="str">
        <f>C14</f>
        <v>Keramické kamenivo z expandovaného jílu fr. 8-16mm, objem. hm. zrna 575 kg/m3.</v>
      </c>
    </row>
    <row r="16" spans="1:58" ht="12.75">
      <c r="A16" s="140" t="s">
        <v>51</v>
      </c>
      <c r="B16" s="141" t="s">
        <v>47</v>
      </c>
      <c r="C16" s="142" t="s">
        <v>48</v>
      </c>
      <c r="D16" s="143"/>
      <c r="E16" s="144"/>
      <c r="F16" s="144"/>
      <c r="G16" s="145">
        <f>SUM(G7:G15)</f>
        <v>0</v>
      </c>
      <c r="H16" s="146"/>
      <c r="I16" s="145">
        <f>SUM(I7:I15)</f>
        <v>6.9696</v>
      </c>
      <c r="J16" s="147"/>
      <c r="K16" s="145">
        <f>SUM(K7:K15)</f>
        <v>0</v>
      </c>
      <c r="O16" s="119"/>
      <c r="X16" s="129">
        <f>K16</f>
        <v>0</v>
      </c>
      <c r="Y16" s="129">
        <f>I16</f>
        <v>6.9696</v>
      </c>
      <c r="Z16" s="129">
        <f>G16</f>
        <v>0</v>
      </c>
      <c r="BA16" s="148"/>
      <c r="BB16" s="148"/>
      <c r="BC16" s="148"/>
      <c r="BD16" s="148"/>
      <c r="BE16" s="148"/>
      <c r="BF16" s="148"/>
    </row>
    <row r="17" spans="1:15" ht="14.25" customHeight="1">
      <c r="A17" s="109" t="s">
        <v>46</v>
      </c>
      <c r="B17" s="110" t="s">
        <v>92</v>
      </c>
      <c r="C17" s="111" t="s">
        <v>93</v>
      </c>
      <c r="D17" s="112"/>
      <c r="E17" s="113"/>
      <c r="F17" s="113"/>
      <c r="G17" s="114"/>
      <c r="H17" s="115"/>
      <c r="I17" s="116"/>
      <c r="J17" s="117"/>
      <c r="K17" s="118"/>
      <c r="O17" s="119"/>
    </row>
    <row r="18" spans="1:104" ht="12.75">
      <c r="A18" s="120">
        <v>4</v>
      </c>
      <c r="B18" s="121" t="s">
        <v>94</v>
      </c>
      <c r="C18" s="122" t="s">
        <v>95</v>
      </c>
      <c r="D18" s="123" t="s">
        <v>82</v>
      </c>
      <c r="E18" s="124">
        <v>120</v>
      </c>
      <c r="F18" s="125">
        <v>0</v>
      </c>
      <c r="G18" s="126">
        <f>E18*F18</f>
        <v>0</v>
      </c>
      <c r="H18" s="127">
        <v>0</v>
      </c>
      <c r="I18" s="128">
        <f>E18*H18</f>
        <v>0</v>
      </c>
      <c r="J18" s="127">
        <v>0</v>
      </c>
      <c r="K18" s="128">
        <f>E18*J18</f>
        <v>0</v>
      </c>
      <c r="O18" s="119"/>
      <c r="AZ18" s="129">
        <f>G18</f>
        <v>0</v>
      </c>
      <c r="CZ18" s="81">
        <v>1</v>
      </c>
    </row>
    <row r="19" spans="1:56" ht="12.75">
      <c r="A19" s="130"/>
      <c r="B19" s="131"/>
      <c r="C19" s="199" t="s">
        <v>96</v>
      </c>
      <c r="D19" s="200"/>
      <c r="E19" s="134">
        <v>0</v>
      </c>
      <c r="F19" s="135"/>
      <c r="G19" s="136"/>
      <c r="H19" s="137"/>
      <c r="I19" s="132"/>
      <c r="J19" s="138"/>
      <c r="K19" s="132"/>
      <c r="M19" s="139" t="s">
        <v>96</v>
      </c>
      <c r="O19" s="119"/>
      <c r="BD19" s="108" t="str">
        <f aca="true" t="shared" si="0" ref="BD19:BD26">C18</f>
        <v xml:space="preserve">Úprava zemin vápnem, tl. vrstvy 15 - 30 cm </v>
      </c>
    </row>
    <row r="20" spans="1:56" ht="12.75">
      <c r="A20" s="130"/>
      <c r="B20" s="131"/>
      <c r="C20" s="201" t="s">
        <v>97</v>
      </c>
      <c r="D20" s="200"/>
      <c r="E20" s="163">
        <v>504.9</v>
      </c>
      <c r="F20" s="135"/>
      <c r="G20" s="136"/>
      <c r="H20" s="137"/>
      <c r="I20" s="132"/>
      <c r="J20" s="138"/>
      <c r="K20" s="132"/>
      <c r="M20" s="139" t="s">
        <v>97</v>
      </c>
      <c r="O20" s="119"/>
      <c r="BD20" s="108" t="str">
        <f t="shared" si="0"/>
        <v>Začátek provozního součtu</v>
      </c>
    </row>
    <row r="21" spans="1:56" ht="12.75">
      <c r="A21" s="130"/>
      <c r="B21" s="131"/>
      <c r="C21" s="201" t="s">
        <v>98</v>
      </c>
      <c r="D21" s="200"/>
      <c r="E21" s="163">
        <v>75.9</v>
      </c>
      <c r="F21" s="135"/>
      <c r="G21" s="136"/>
      <c r="H21" s="137"/>
      <c r="I21" s="132"/>
      <c r="J21" s="138"/>
      <c r="K21" s="132"/>
      <c r="M21" s="139" t="s">
        <v>98</v>
      </c>
      <c r="O21" s="119"/>
      <c r="BD21" s="108" t="str">
        <f t="shared" si="0"/>
        <v>Fig. 2 - hlavní budova: 504,90</v>
      </c>
    </row>
    <row r="22" spans="1:56" ht="12.75">
      <c r="A22" s="130"/>
      <c r="B22" s="131"/>
      <c r="C22" s="201" t="s">
        <v>99</v>
      </c>
      <c r="D22" s="200"/>
      <c r="E22" s="163">
        <v>152.5</v>
      </c>
      <c r="F22" s="135"/>
      <c r="G22" s="136"/>
      <c r="H22" s="137"/>
      <c r="I22" s="132"/>
      <c r="J22" s="138"/>
      <c r="K22" s="132"/>
      <c r="M22" s="139" t="s">
        <v>99</v>
      </c>
      <c r="O22" s="119"/>
      <c r="BD22" s="108" t="str">
        <f t="shared" si="0"/>
        <v>Fig. 3 - dtto pódium: 75,90</v>
      </c>
    </row>
    <row r="23" spans="1:56" ht="12.75">
      <c r="A23" s="130"/>
      <c r="B23" s="131"/>
      <c r="C23" s="201" t="s">
        <v>100</v>
      </c>
      <c r="D23" s="200"/>
      <c r="E23" s="163">
        <v>27.4</v>
      </c>
      <c r="F23" s="135"/>
      <c r="G23" s="136"/>
      <c r="H23" s="137"/>
      <c r="I23" s="132"/>
      <c r="J23" s="138"/>
      <c r="K23" s="132"/>
      <c r="M23" s="139" t="s">
        <v>100</v>
      </c>
      <c r="O23" s="119"/>
      <c r="BD23" s="108" t="str">
        <f t="shared" si="0"/>
        <v>Fig. 6 - nové soc.zař: 152,50</v>
      </c>
    </row>
    <row r="24" spans="1:56" ht="12.75">
      <c r="A24" s="130"/>
      <c r="B24" s="131"/>
      <c r="C24" s="201" t="s">
        <v>101</v>
      </c>
      <c r="D24" s="200"/>
      <c r="E24" s="163">
        <v>39.3</v>
      </c>
      <c r="F24" s="135"/>
      <c r="G24" s="136"/>
      <c r="H24" s="137"/>
      <c r="I24" s="132"/>
      <c r="J24" s="138"/>
      <c r="K24" s="132"/>
      <c r="M24" s="139" t="s">
        <v>101</v>
      </c>
      <c r="O24" s="119"/>
      <c r="BD24" s="108" t="str">
        <f t="shared" si="0"/>
        <v>Fig. 9 - hlediště 1.st: 27,40</v>
      </c>
    </row>
    <row r="25" spans="1:56" ht="12.75">
      <c r="A25" s="130"/>
      <c r="B25" s="131"/>
      <c r="C25" s="199" t="s">
        <v>102</v>
      </c>
      <c r="D25" s="200"/>
      <c r="E25" s="134">
        <v>799.9999999999999</v>
      </c>
      <c r="F25" s="135"/>
      <c r="G25" s="136"/>
      <c r="H25" s="137"/>
      <c r="I25" s="132"/>
      <c r="J25" s="138"/>
      <c r="K25" s="132"/>
      <c r="M25" s="139" t="s">
        <v>102</v>
      </c>
      <c r="O25" s="119"/>
      <c r="BD25" s="108" t="str">
        <f t="shared" si="0"/>
        <v>Fig.10 - hlediště 2.st: 39,30</v>
      </c>
    </row>
    <row r="26" spans="1:56" ht="12.75">
      <c r="A26" s="130"/>
      <c r="B26" s="131"/>
      <c r="C26" s="199" t="s">
        <v>103</v>
      </c>
      <c r="D26" s="200"/>
      <c r="E26" s="134">
        <v>120</v>
      </c>
      <c r="F26" s="135"/>
      <c r="G26" s="136"/>
      <c r="H26" s="137"/>
      <c r="I26" s="132"/>
      <c r="J26" s="138"/>
      <c r="K26" s="132"/>
      <c r="M26" s="139" t="s">
        <v>103</v>
      </c>
      <c r="O26" s="119"/>
      <c r="BD26" s="108" t="str">
        <f t="shared" si="0"/>
        <v>Konec provozního součtu</v>
      </c>
    </row>
    <row r="27" spans="1:104" ht="12.75">
      <c r="A27" s="120">
        <v>5</v>
      </c>
      <c r="B27" s="121" t="s">
        <v>104</v>
      </c>
      <c r="C27" s="122" t="s">
        <v>105</v>
      </c>
      <c r="D27" s="123" t="s">
        <v>50</v>
      </c>
      <c r="E27" s="124">
        <v>1082.7712</v>
      </c>
      <c r="F27" s="125">
        <v>0</v>
      </c>
      <c r="G27" s="126">
        <f>E27*F27</f>
        <v>0</v>
      </c>
      <c r="H27" s="127">
        <v>4E-05</v>
      </c>
      <c r="I27" s="128">
        <f>E27*H27</f>
        <v>0.043310848</v>
      </c>
      <c r="J27" s="127">
        <v>0</v>
      </c>
      <c r="K27" s="128">
        <f>E27*J27</f>
        <v>0</v>
      </c>
      <c r="O27" s="119"/>
      <c r="AZ27" s="129">
        <f>G27</f>
        <v>0</v>
      </c>
      <c r="CZ27" s="81">
        <v>1</v>
      </c>
    </row>
    <row r="28" spans="1:56" ht="22.5">
      <c r="A28" s="130"/>
      <c r="B28" s="131"/>
      <c r="C28" s="199" t="s">
        <v>106</v>
      </c>
      <c r="D28" s="200"/>
      <c r="E28" s="134">
        <v>563.7645</v>
      </c>
      <c r="F28" s="135"/>
      <c r="G28" s="136"/>
      <c r="H28" s="137"/>
      <c r="I28" s="132"/>
      <c r="J28" s="138"/>
      <c r="K28" s="132"/>
      <c r="M28" s="139" t="s">
        <v>106</v>
      </c>
      <c r="O28" s="119"/>
      <c r="BD28" s="108" t="str">
        <f aca="true" t="shared" si="1" ref="BD28:BD34">C27</f>
        <v xml:space="preserve">Montáž geotextílie </v>
      </c>
    </row>
    <row r="29" spans="1:56" ht="22.5">
      <c r="A29" s="130"/>
      <c r="B29" s="131"/>
      <c r="C29" s="199" t="s">
        <v>107</v>
      </c>
      <c r="D29" s="200"/>
      <c r="E29" s="134">
        <v>92.6445</v>
      </c>
      <c r="F29" s="135"/>
      <c r="G29" s="136"/>
      <c r="H29" s="137"/>
      <c r="I29" s="132"/>
      <c r="J29" s="138"/>
      <c r="K29" s="132"/>
      <c r="M29" s="139" t="s">
        <v>107</v>
      </c>
      <c r="O29" s="119"/>
      <c r="BD29" s="108" t="str">
        <f t="shared" si="1"/>
        <v>Fig. 2 - hlavní budova: 504,90+((43,94+25,1)*2-7,27)*(0,30+0,15)</v>
      </c>
    </row>
    <row r="30" spans="1:56" ht="12.75">
      <c r="A30" s="130"/>
      <c r="B30" s="131"/>
      <c r="C30" s="199" t="s">
        <v>108</v>
      </c>
      <c r="D30" s="200"/>
      <c r="E30" s="134">
        <v>206.5</v>
      </c>
      <c r="F30" s="135"/>
      <c r="G30" s="136"/>
      <c r="H30" s="137"/>
      <c r="I30" s="132"/>
      <c r="J30" s="138"/>
      <c r="K30" s="132"/>
      <c r="M30" s="139" t="s">
        <v>108</v>
      </c>
      <c r="O30" s="119"/>
      <c r="BD30" s="108" t="str">
        <f t="shared" si="1"/>
        <v>Fig. 3 - hl.budova pódium: 75,90+((9,93+5,04)*2+7,27)*(0,30+0,15)</v>
      </c>
    </row>
    <row r="31" spans="1:56" ht="12.75">
      <c r="A31" s="130"/>
      <c r="B31" s="131"/>
      <c r="C31" s="199" t="s">
        <v>109</v>
      </c>
      <c r="D31" s="200"/>
      <c r="E31" s="134">
        <v>42.2363</v>
      </c>
      <c r="F31" s="135"/>
      <c r="G31" s="136"/>
      <c r="H31" s="137"/>
      <c r="I31" s="132"/>
      <c r="J31" s="138"/>
      <c r="K31" s="132"/>
      <c r="M31" s="139" t="s">
        <v>109</v>
      </c>
      <c r="O31" s="119"/>
      <c r="BD31" s="108" t="str">
        <f t="shared" si="1"/>
        <v>Fig. 6 - nové soc.zař: 152,50+120,00*(0,30+0,15)</v>
      </c>
    </row>
    <row r="32" spans="1:56" ht="12.75">
      <c r="A32" s="130"/>
      <c r="B32" s="131"/>
      <c r="C32" s="199" t="s">
        <v>110</v>
      </c>
      <c r="D32" s="200"/>
      <c r="E32" s="134">
        <v>53.7173</v>
      </c>
      <c r="F32" s="135"/>
      <c r="G32" s="136"/>
      <c r="H32" s="137"/>
      <c r="I32" s="132"/>
      <c r="J32" s="138"/>
      <c r="K32" s="132"/>
      <c r="M32" s="139" t="s">
        <v>110</v>
      </c>
      <c r="O32" s="119"/>
      <c r="BD32" s="108" t="str">
        <f t="shared" si="1"/>
        <v>Fig. 9 - hlediště 1.st: 27,40+12,107*(0,16+0,15)+15,833*0,70</v>
      </c>
    </row>
    <row r="33" spans="1:56" ht="12.75">
      <c r="A33" s="130"/>
      <c r="B33" s="131"/>
      <c r="C33" s="199" t="s">
        <v>111</v>
      </c>
      <c r="D33" s="200"/>
      <c r="E33" s="134">
        <v>68.7406</v>
      </c>
      <c r="F33" s="135"/>
      <c r="G33" s="136"/>
      <c r="H33" s="137"/>
      <c r="I33" s="132"/>
      <c r="J33" s="138"/>
      <c r="K33" s="132"/>
      <c r="M33" s="139" t="s">
        <v>111</v>
      </c>
      <c r="O33" s="119"/>
      <c r="BD33" s="108" t="str">
        <f t="shared" si="1"/>
        <v>Fig.10 - hlediště 2.st: 39,30+20,024*0,72</v>
      </c>
    </row>
    <row r="34" spans="1:56" ht="12.75">
      <c r="A34" s="130"/>
      <c r="B34" s="131"/>
      <c r="C34" s="199" t="s">
        <v>112</v>
      </c>
      <c r="D34" s="200"/>
      <c r="E34" s="134">
        <v>55.168</v>
      </c>
      <c r="F34" s="135"/>
      <c r="G34" s="136"/>
      <c r="H34" s="137"/>
      <c r="I34" s="132"/>
      <c r="J34" s="138"/>
      <c r="K34" s="132"/>
      <c r="M34" s="139" t="s">
        <v>112</v>
      </c>
      <c r="O34" s="119"/>
      <c r="BD34" s="108" t="str">
        <f t="shared" si="1"/>
        <v>Fig.11 - hlediště 3.st: 48,40+24,215*0,84</v>
      </c>
    </row>
    <row r="35" spans="1:104" ht="22.5">
      <c r="A35" s="120">
        <v>6</v>
      </c>
      <c r="B35" s="121" t="s">
        <v>113</v>
      </c>
      <c r="C35" s="122" t="s">
        <v>114</v>
      </c>
      <c r="D35" s="123" t="s">
        <v>82</v>
      </c>
      <c r="E35" s="124">
        <v>79.472</v>
      </c>
      <c r="F35" s="125">
        <v>0</v>
      </c>
      <c r="G35" s="126">
        <f>E35*F35</f>
        <v>0</v>
      </c>
      <c r="H35" s="127">
        <v>1.818</v>
      </c>
      <c r="I35" s="128">
        <f>E35*H35</f>
        <v>144.480096</v>
      </c>
      <c r="J35" s="127">
        <v>0</v>
      </c>
      <c r="K35" s="128">
        <f>E35*J35</f>
        <v>0</v>
      </c>
      <c r="O35" s="119"/>
      <c r="AZ35" s="129">
        <f>G35</f>
        <v>0</v>
      </c>
      <c r="CZ35" s="81">
        <v>1</v>
      </c>
    </row>
    <row r="36" spans="1:56" ht="12.75">
      <c r="A36" s="130"/>
      <c r="B36" s="131"/>
      <c r="C36" s="199" t="s">
        <v>96</v>
      </c>
      <c r="D36" s="200"/>
      <c r="E36" s="134">
        <v>0</v>
      </c>
      <c r="F36" s="135"/>
      <c r="G36" s="136"/>
      <c r="H36" s="137"/>
      <c r="I36" s="132"/>
      <c r="J36" s="138"/>
      <c r="K36" s="132"/>
      <c r="M36" s="139" t="s">
        <v>96</v>
      </c>
      <c r="O36" s="119"/>
      <c r="BD36" s="108" t="str">
        <f aca="true" t="shared" si="2" ref="BD36:BD43">C35</f>
        <v xml:space="preserve">Polštář základu z kameniva hr. drceného 63-125 mm </v>
      </c>
    </row>
    <row r="37" spans="1:56" ht="12.75">
      <c r="A37" s="130"/>
      <c r="B37" s="131"/>
      <c r="C37" s="201" t="s">
        <v>115</v>
      </c>
      <c r="D37" s="200"/>
      <c r="E37" s="163">
        <v>499.62</v>
      </c>
      <c r="F37" s="135"/>
      <c r="G37" s="136"/>
      <c r="H37" s="137"/>
      <c r="I37" s="132"/>
      <c r="J37" s="138"/>
      <c r="K37" s="132"/>
      <c r="M37" s="139" t="s">
        <v>115</v>
      </c>
      <c r="O37" s="119"/>
      <c r="BD37" s="108" t="str">
        <f t="shared" si="2"/>
        <v>Začátek provozního součtu</v>
      </c>
    </row>
    <row r="38" spans="1:56" ht="12.75">
      <c r="A38" s="130"/>
      <c r="B38" s="131"/>
      <c r="C38" s="201" t="s">
        <v>98</v>
      </c>
      <c r="D38" s="200"/>
      <c r="E38" s="163">
        <v>75.9</v>
      </c>
      <c r="F38" s="135"/>
      <c r="G38" s="136"/>
      <c r="H38" s="137"/>
      <c r="I38" s="132"/>
      <c r="J38" s="138"/>
      <c r="K38" s="132"/>
      <c r="M38" s="139" t="s">
        <v>98</v>
      </c>
      <c r="O38" s="119"/>
      <c r="BD38" s="108" t="str">
        <f t="shared" si="2"/>
        <v>Fig. 2 - hlavní budova (-zákl.pódia): 504,90-0,55*9,60</v>
      </c>
    </row>
    <row r="39" spans="1:56" ht="12.75">
      <c r="A39" s="130"/>
      <c r="B39" s="131"/>
      <c r="C39" s="201" t="s">
        <v>99</v>
      </c>
      <c r="D39" s="200"/>
      <c r="E39" s="163">
        <v>152.5</v>
      </c>
      <c r="F39" s="135"/>
      <c r="G39" s="136"/>
      <c r="H39" s="137"/>
      <c r="I39" s="132"/>
      <c r="J39" s="138"/>
      <c r="K39" s="132"/>
      <c r="M39" s="139" t="s">
        <v>99</v>
      </c>
      <c r="O39" s="119"/>
      <c r="BD39" s="108" t="str">
        <f t="shared" si="2"/>
        <v>Fig. 3 - dtto pódium: 75,90</v>
      </c>
    </row>
    <row r="40" spans="1:56" ht="12.75">
      <c r="A40" s="130"/>
      <c r="B40" s="131"/>
      <c r="C40" s="201" t="s">
        <v>100</v>
      </c>
      <c r="D40" s="200"/>
      <c r="E40" s="163">
        <v>27.4</v>
      </c>
      <c r="F40" s="135"/>
      <c r="G40" s="136"/>
      <c r="H40" s="137"/>
      <c r="I40" s="132"/>
      <c r="J40" s="138"/>
      <c r="K40" s="132"/>
      <c r="M40" s="139" t="s">
        <v>100</v>
      </c>
      <c r="O40" s="119"/>
      <c r="BD40" s="108" t="str">
        <f t="shared" si="2"/>
        <v>Fig. 6 - nové soc.zař: 152,50</v>
      </c>
    </row>
    <row r="41" spans="1:56" ht="12.75">
      <c r="A41" s="130"/>
      <c r="B41" s="131"/>
      <c r="C41" s="201" t="s">
        <v>101</v>
      </c>
      <c r="D41" s="200"/>
      <c r="E41" s="163">
        <v>39.3</v>
      </c>
      <c r="F41" s="135"/>
      <c r="G41" s="136"/>
      <c r="H41" s="137"/>
      <c r="I41" s="132"/>
      <c r="J41" s="138"/>
      <c r="K41" s="132"/>
      <c r="M41" s="139" t="s">
        <v>101</v>
      </c>
      <c r="O41" s="119"/>
      <c r="BD41" s="108" t="str">
        <f t="shared" si="2"/>
        <v>Fig. 9 - hlediště 1.st: 27,40</v>
      </c>
    </row>
    <row r="42" spans="1:56" ht="12.75">
      <c r="A42" s="130"/>
      <c r="B42" s="131"/>
      <c r="C42" s="199" t="s">
        <v>102</v>
      </c>
      <c r="D42" s="200"/>
      <c r="E42" s="134">
        <v>794.7199999999999</v>
      </c>
      <c r="F42" s="135"/>
      <c r="G42" s="136"/>
      <c r="H42" s="137"/>
      <c r="I42" s="132"/>
      <c r="J42" s="138"/>
      <c r="K42" s="132"/>
      <c r="M42" s="139" t="s">
        <v>102</v>
      </c>
      <c r="O42" s="119"/>
      <c r="BD42" s="108" t="str">
        <f t="shared" si="2"/>
        <v>Fig.10 - hlediště 2.st: 39,30</v>
      </c>
    </row>
    <row r="43" spans="1:56" ht="12.75">
      <c r="A43" s="130"/>
      <c r="B43" s="131"/>
      <c r="C43" s="199" t="s">
        <v>116</v>
      </c>
      <c r="D43" s="200"/>
      <c r="E43" s="134">
        <v>79.472</v>
      </c>
      <c r="F43" s="135"/>
      <c r="G43" s="136"/>
      <c r="H43" s="137"/>
      <c r="I43" s="132"/>
      <c r="J43" s="138"/>
      <c r="K43" s="132"/>
      <c r="M43" s="139" t="s">
        <v>116</v>
      </c>
      <c r="O43" s="119"/>
      <c r="BD43" s="108" t="str">
        <f t="shared" si="2"/>
        <v>Konec provozního součtu</v>
      </c>
    </row>
    <row r="44" spans="1:104" ht="22.5">
      <c r="A44" s="120">
        <v>7</v>
      </c>
      <c r="B44" s="121" t="s">
        <v>117</v>
      </c>
      <c r="C44" s="122" t="s">
        <v>118</v>
      </c>
      <c r="D44" s="123" t="s">
        <v>82</v>
      </c>
      <c r="E44" s="124">
        <v>363.6578</v>
      </c>
      <c r="F44" s="125">
        <v>0</v>
      </c>
      <c r="G44" s="126">
        <f>E44*F44</f>
        <v>0</v>
      </c>
      <c r="H44" s="127">
        <v>1.78164</v>
      </c>
      <c r="I44" s="128">
        <f>E44*H44</f>
        <v>647.9072827919999</v>
      </c>
      <c r="J44" s="127">
        <v>0</v>
      </c>
      <c r="K44" s="128">
        <f>E44*J44</f>
        <v>0</v>
      </c>
      <c r="O44" s="119"/>
      <c r="AZ44" s="129">
        <f>G44</f>
        <v>0</v>
      </c>
      <c r="CZ44" s="81">
        <v>1</v>
      </c>
    </row>
    <row r="45" spans="1:56" ht="12.75">
      <c r="A45" s="130"/>
      <c r="B45" s="131"/>
      <c r="C45" s="199" t="s">
        <v>96</v>
      </c>
      <c r="D45" s="200"/>
      <c r="E45" s="134">
        <v>0</v>
      </c>
      <c r="F45" s="135"/>
      <c r="G45" s="136"/>
      <c r="H45" s="137"/>
      <c r="I45" s="132"/>
      <c r="J45" s="138"/>
      <c r="K45" s="132"/>
      <c r="M45" s="139" t="s">
        <v>96</v>
      </c>
      <c r="O45" s="119"/>
      <c r="BD45" s="108" t="str">
        <f aca="true" t="shared" si="3" ref="BD45:BD52">C44</f>
        <v xml:space="preserve">Polštář základu z kameniva hr. drceného 0-63 mm </v>
      </c>
    </row>
    <row r="46" spans="1:56" ht="12.75">
      <c r="A46" s="130"/>
      <c r="B46" s="131"/>
      <c r="C46" s="201" t="s">
        <v>119</v>
      </c>
      <c r="D46" s="200"/>
      <c r="E46" s="163">
        <v>499.62</v>
      </c>
      <c r="F46" s="135"/>
      <c r="G46" s="136"/>
      <c r="H46" s="137"/>
      <c r="I46" s="132"/>
      <c r="J46" s="138"/>
      <c r="K46" s="132"/>
      <c r="M46" s="139" t="s">
        <v>119</v>
      </c>
      <c r="O46" s="119"/>
      <c r="BD46" s="108" t="str">
        <f t="shared" si="3"/>
        <v>Začátek provozního součtu</v>
      </c>
    </row>
    <row r="47" spans="1:56" ht="12.75">
      <c r="A47" s="130"/>
      <c r="B47" s="131"/>
      <c r="C47" s="201" t="s">
        <v>120</v>
      </c>
      <c r="D47" s="200"/>
      <c r="E47" s="163">
        <v>75.9</v>
      </c>
      <c r="F47" s="135"/>
      <c r="G47" s="136"/>
      <c r="H47" s="137"/>
      <c r="I47" s="132"/>
      <c r="J47" s="138"/>
      <c r="K47" s="132"/>
      <c r="M47" s="139" t="s">
        <v>120</v>
      </c>
      <c r="O47" s="119"/>
      <c r="BD47" s="108" t="str">
        <f t="shared" si="3"/>
        <v>Fig. 2 - hlavní budova (-zákl.pódia):504,90-0,55*9,60</v>
      </c>
    </row>
    <row r="48" spans="1:56" ht="12.75">
      <c r="A48" s="130"/>
      <c r="B48" s="131"/>
      <c r="C48" s="201" t="s">
        <v>121</v>
      </c>
      <c r="D48" s="200"/>
      <c r="E48" s="163">
        <v>152.5</v>
      </c>
      <c r="F48" s="135"/>
      <c r="G48" s="136"/>
      <c r="H48" s="137"/>
      <c r="I48" s="132"/>
      <c r="J48" s="138"/>
      <c r="K48" s="132"/>
      <c r="M48" s="139" t="s">
        <v>121</v>
      </c>
      <c r="O48" s="119"/>
      <c r="BD48" s="108" t="str">
        <f t="shared" si="3"/>
        <v>Fig. 3 - dtto pódium:75,90</v>
      </c>
    </row>
    <row r="49" spans="1:56" ht="12.75">
      <c r="A49" s="130"/>
      <c r="B49" s="131"/>
      <c r="C49" s="199" t="s">
        <v>102</v>
      </c>
      <c r="D49" s="200"/>
      <c r="E49" s="134">
        <v>728.02</v>
      </c>
      <c r="F49" s="135"/>
      <c r="G49" s="136"/>
      <c r="H49" s="137"/>
      <c r="I49" s="132"/>
      <c r="J49" s="138"/>
      <c r="K49" s="132"/>
      <c r="M49" s="139" t="s">
        <v>102</v>
      </c>
      <c r="O49" s="119"/>
      <c r="BD49" s="108" t="str">
        <f t="shared" si="3"/>
        <v>Fig. 6 - nové soc.zař:152,50</v>
      </c>
    </row>
    <row r="50" spans="1:56" ht="12.75">
      <c r="A50" s="130"/>
      <c r="B50" s="131"/>
      <c r="C50" s="199" t="s">
        <v>122</v>
      </c>
      <c r="D50" s="200"/>
      <c r="E50" s="134">
        <v>218.406</v>
      </c>
      <c r="F50" s="135"/>
      <c r="G50" s="136"/>
      <c r="H50" s="137"/>
      <c r="I50" s="132"/>
      <c r="J50" s="138"/>
      <c r="K50" s="132"/>
      <c r="M50" s="139" t="s">
        <v>122</v>
      </c>
      <c r="O50" s="119"/>
      <c r="BD50" s="108" t="str">
        <f t="shared" si="3"/>
        <v>Konec provozního součtu</v>
      </c>
    </row>
    <row r="51" spans="1:56" ht="12.75">
      <c r="A51" s="130"/>
      <c r="B51" s="131"/>
      <c r="C51" s="199" t="s">
        <v>123</v>
      </c>
      <c r="D51" s="200"/>
      <c r="E51" s="134">
        <v>115.24</v>
      </c>
      <c r="F51" s="135"/>
      <c r="G51" s="136"/>
      <c r="H51" s="137"/>
      <c r="I51" s="132"/>
      <c r="J51" s="138"/>
      <c r="K51" s="132"/>
      <c r="M51" s="139" t="s">
        <v>123</v>
      </c>
      <c r="O51" s="119"/>
      <c r="BD51" s="108" t="str">
        <f t="shared" si="3"/>
        <v>Fig. 2, 3, 6: 0,30*728,0200</v>
      </c>
    </row>
    <row r="52" spans="1:56" ht="12.75">
      <c r="A52" s="130"/>
      <c r="B52" s="131"/>
      <c r="C52" s="199" t="s">
        <v>124</v>
      </c>
      <c r="D52" s="200"/>
      <c r="E52" s="134">
        <v>30.0118</v>
      </c>
      <c r="F52" s="135"/>
      <c r="G52" s="136"/>
      <c r="H52" s="137"/>
      <c r="I52" s="132"/>
      <c r="J52" s="138"/>
      <c r="K52" s="132"/>
      <c r="M52" s="139" t="s">
        <v>124</v>
      </c>
      <c r="O52" s="119"/>
      <c r="BD52" s="108" t="str">
        <f t="shared" si="3"/>
        <v>Fig. 9-12 - hlediště stupně: 17,20*6,70</v>
      </c>
    </row>
    <row r="53" spans="1:104" ht="22.5">
      <c r="A53" s="120">
        <v>8</v>
      </c>
      <c r="B53" s="121" t="s">
        <v>125</v>
      </c>
      <c r="C53" s="122" t="s">
        <v>126</v>
      </c>
      <c r="D53" s="123" t="s">
        <v>82</v>
      </c>
      <c r="E53" s="124">
        <v>218.406</v>
      </c>
      <c r="F53" s="125">
        <v>0</v>
      </c>
      <c r="G53" s="126">
        <f>E53*F53</f>
        <v>0</v>
      </c>
      <c r="H53" s="127">
        <v>1.78164</v>
      </c>
      <c r="I53" s="128">
        <f>E53*H53</f>
        <v>389.12086583999996</v>
      </c>
      <c r="J53" s="127">
        <v>0</v>
      </c>
      <c r="K53" s="128">
        <f>E53*J53</f>
        <v>0</v>
      </c>
      <c r="O53" s="119"/>
      <c r="AZ53" s="129">
        <f>G53</f>
        <v>0</v>
      </c>
      <c r="CZ53" s="81">
        <v>1</v>
      </c>
    </row>
    <row r="54" spans="1:56" ht="12.75">
      <c r="A54" s="130"/>
      <c r="B54" s="131"/>
      <c r="C54" s="199" t="s">
        <v>96</v>
      </c>
      <c r="D54" s="200"/>
      <c r="E54" s="134">
        <v>0</v>
      </c>
      <c r="F54" s="135"/>
      <c r="G54" s="136"/>
      <c r="H54" s="137"/>
      <c r="I54" s="132"/>
      <c r="J54" s="138"/>
      <c r="K54" s="132"/>
      <c r="M54" s="139" t="s">
        <v>96</v>
      </c>
      <c r="O54" s="119"/>
      <c r="BD54" s="108" t="str">
        <f aca="true" t="shared" si="4" ref="BD54:BD59">C53</f>
        <v xml:space="preserve">Polštář základu z kameniva hr. drceného 32-63 mm </v>
      </c>
    </row>
    <row r="55" spans="1:56" ht="12.75">
      <c r="A55" s="130"/>
      <c r="B55" s="131"/>
      <c r="C55" s="201" t="s">
        <v>119</v>
      </c>
      <c r="D55" s="200"/>
      <c r="E55" s="163">
        <v>499.62</v>
      </c>
      <c r="F55" s="135"/>
      <c r="G55" s="136"/>
      <c r="H55" s="137"/>
      <c r="I55" s="132"/>
      <c r="J55" s="138"/>
      <c r="K55" s="132"/>
      <c r="M55" s="139" t="s">
        <v>119</v>
      </c>
      <c r="O55" s="119"/>
      <c r="BD55" s="108" t="str">
        <f t="shared" si="4"/>
        <v>Začátek provozního součtu</v>
      </c>
    </row>
    <row r="56" spans="1:56" ht="12.75">
      <c r="A56" s="130"/>
      <c r="B56" s="131"/>
      <c r="C56" s="201" t="s">
        <v>120</v>
      </c>
      <c r="D56" s="200"/>
      <c r="E56" s="163">
        <v>75.9</v>
      </c>
      <c r="F56" s="135"/>
      <c r="G56" s="136"/>
      <c r="H56" s="137"/>
      <c r="I56" s="132"/>
      <c r="J56" s="138"/>
      <c r="K56" s="132"/>
      <c r="M56" s="139" t="s">
        <v>120</v>
      </c>
      <c r="O56" s="119"/>
      <c r="BD56" s="108" t="str">
        <f t="shared" si="4"/>
        <v>Fig. 2 - hlavní budova (-zákl.pódia):504,90-0,55*9,60</v>
      </c>
    </row>
    <row r="57" spans="1:56" ht="12.75">
      <c r="A57" s="130"/>
      <c r="B57" s="131"/>
      <c r="C57" s="201" t="s">
        <v>121</v>
      </c>
      <c r="D57" s="200"/>
      <c r="E57" s="163">
        <v>152.5</v>
      </c>
      <c r="F57" s="135"/>
      <c r="G57" s="136"/>
      <c r="H57" s="137"/>
      <c r="I57" s="132"/>
      <c r="J57" s="138"/>
      <c r="K57" s="132"/>
      <c r="M57" s="139" t="s">
        <v>121</v>
      </c>
      <c r="O57" s="119"/>
      <c r="BD57" s="108" t="str">
        <f t="shared" si="4"/>
        <v>Fig. 3 - dtto pódium:75,90</v>
      </c>
    </row>
    <row r="58" spans="1:56" ht="12.75">
      <c r="A58" s="130"/>
      <c r="B58" s="131"/>
      <c r="C58" s="199" t="s">
        <v>102</v>
      </c>
      <c r="D58" s="200"/>
      <c r="E58" s="134">
        <v>728.02</v>
      </c>
      <c r="F58" s="135"/>
      <c r="G58" s="136"/>
      <c r="H58" s="137"/>
      <c r="I58" s="132"/>
      <c r="J58" s="138"/>
      <c r="K58" s="132"/>
      <c r="M58" s="139" t="s">
        <v>102</v>
      </c>
      <c r="O58" s="119"/>
      <c r="BD58" s="108" t="str">
        <f t="shared" si="4"/>
        <v>Fig. 6 - nové soc.zař:152,50</v>
      </c>
    </row>
    <row r="59" spans="1:56" ht="12.75">
      <c r="A59" s="130"/>
      <c r="B59" s="131"/>
      <c r="C59" s="199" t="s">
        <v>127</v>
      </c>
      <c r="D59" s="200"/>
      <c r="E59" s="134">
        <v>218.406</v>
      </c>
      <c r="F59" s="135"/>
      <c r="G59" s="136"/>
      <c r="H59" s="137"/>
      <c r="I59" s="132"/>
      <c r="J59" s="138"/>
      <c r="K59" s="132"/>
      <c r="M59" s="139" t="s">
        <v>127</v>
      </c>
      <c r="O59" s="119"/>
      <c r="BD59" s="108" t="str">
        <f t="shared" si="4"/>
        <v>Konec provozního součtu</v>
      </c>
    </row>
    <row r="60" spans="1:104" ht="12.75">
      <c r="A60" s="120">
        <v>9</v>
      </c>
      <c r="B60" s="121" t="s">
        <v>128</v>
      </c>
      <c r="C60" s="122" t="s">
        <v>129</v>
      </c>
      <c r="D60" s="123" t="s">
        <v>130</v>
      </c>
      <c r="E60" s="124">
        <v>8.56</v>
      </c>
      <c r="F60" s="125">
        <v>0</v>
      </c>
      <c r="G60" s="126">
        <f>E60*F60</f>
        <v>0</v>
      </c>
      <c r="H60" s="127">
        <v>1</v>
      </c>
      <c r="I60" s="128">
        <f>E60*H60</f>
        <v>8.56</v>
      </c>
      <c r="J60" s="127"/>
      <c r="K60" s="128">
        <f>E60*J60</f>
        <v>0</v>
      </c>
      <c r="O60" s="119"/>
      <c r="AZ60" s="129">
        <f>G60</f>
        <v>0</v>
      </c>
      <c r="CZ60" s="81">
        <v>1</v>
      </c>
    </row>
    <row r="61" spans="1:56" ht="12.75">
      <c r="A61" s="130"/>
      <c r="B61" s="131"/>
      <c r="C61" s="199" t="s">
        <v>96</v>
      </c>
      <c r="D61" s="200"/>
      <c r="E61" s="134">
        <v>0</v>
      </c>
      <c r="F61" s="135"/>
      <c r="G61" s="136"/>
      <c r="H61" s="137"/>
      <c r="I61" s="132"/>
      <c r="J61" s="138"/>
      <c r="K61" s="132"/>
      <c r="M61" s="139" t="s">
        <v>96</v>
      </c>
      <c r="O61" s="119"/>
      <c r="BD61" s="108" t="str">
        <f aca="true" t="shared" si="5" ref="BD61:BD68">C60</f>
        <v>Vápno bílé CL 90 (pro stabilizaci)     VL</v>
      </c>
    </row>
    <row r="62" spans="1:56" ht="12.75">
      <c r="A62" s="130"/>
      <c r="B62" s="131"/>
      <c r="C62" s="201" t="s">
        <v>131</v>
      </c>
      <c r="D62" s="200"/>
      <c r="E62" s="163">
        <v>504.9</v>
      </c>
      <c r="F62" s="135"/>
      <c r="G62" s="136"/>
      <c r="H62" s="137"/>
      <c r="I62" s="132"/>
      <c r="J62" s="138"/>
      <c r="K62" s="132"/>
      <c r="M62" s="139" t="s">
        <v>131</v>
      </c>
      <c r="O62" s="119"/>
      <c r="BD62" s="108" t="str">
        <f t="shared" si="5"/>
        <v>Začátek provozního součtu</v>
      </c>
    </row>
    <row r="63" spans="1:56" ht="12.75">
      <c r="A63" s="130"/>
      <c r="B63" s="131"/>
      <c r="C63" s="201" t="s">
        <v>120</v>
      </c>
      <c r="D63" s="200"/>
      <c r="E63" s="163">
        <v>75.9</v>
      </c>
      <c r="F63" s="135"/>
      <c r="G63" s="136"/>
      <c r="H63" s="137"/>
      <c r="I63" s="132"/>
      <c r="J63" s="138"/>
      <c r="K63" s="132"/>
      <c r="M63" s="139" t="s">
        <v>120</v>
      </c>
      <c r="O63" s="119"/>
      <c r="BD63" s="108" t="str">
        <f t="shared" si="5"/>
        <v>Fig. 2 - hlavní budova:504,90</v>
      </c>
    </row>
    <row r="64" spans="1:56" ht="12.75">
      <c r="A64" s="130"/>
      <c r="B64" s="131"/>
      <c r="C64" s="201" t="s">
        <v>121</v>
      </c>
      <c r="D64" s="200"/>
      <c r="E64" s="163">
        <v>152.5</v>
      </c>
      <c r="F64" s="135"/>
      <c r="G64" s="136"/>
      <c r="H64" s="137"/>
      <c r="I64" s="132"/>
      <c r="J64" s="138"/>
      <c r="K64" s="132"/>
      <c r="M64" s="139" t="s">
        <v>121</v>
      </c>
      <c r="O64" s="119"/>
      <c r="BD64" s="108" t="str">
        <f t="shared" si="5"/>
        <v>Fig. 3 - dtto pódium:75,90</v>
      </c>
    </row>
    <row r="65" spans="1:56" ht="12.75">
      <c r="A65" s="130"/>
      <c r="B65" s="131"/>
      <c r="C65" s="201" t="s">
        <v>132</v>
      </c>
      <c r="D65" s="200"/>
      <c r="E65" s="163">
        <v>27.4</v>
      </c>
      <c r="F65" s="135"/>
      <c r="G65" s="136"/>
      <c r="H65" s="137"/>
      <c r="I65" s="132"/>
      <c r="J65" s="138"/>
      <c r="K65" s="132"/>
      <c r="M65" s="139" t="s">
        <v>132</v>
      </c>
      <c r="O65" s="119"/>
      <c r="BD65" s="108" t="str">
        <f t="shared" si="5"/>
        <v>Fig. 6 - nové soc.zař:152,50</v>
      </c>
    </row>
    <row r="66" spans="1:56" ht="12.75">
      <c r="A66" s="130"/>
      <c r="B66" s="131"/>
      <c r="C66" s="201" t="s">
        <v>133</v>
      </c>
      <c r="D66" s="200"/>
      <c r="E66" s="163">
        <v>39.3</v>
      </c>
      <c r="F66" s="135"/>
      <c r="G66" s="136"/>
      <c r="H66" s="137"/>
      <c r="I66" s="132"/>
      <c r="J66" s="138"/>
      <c r="K66" s="132"/>
      <c r="M66" s="139" t="s">
        <v>133</v>
      </c>
      <c r="O66" s="119"/>
      <c r="BD66" s="108" t="str">
        <f t="shared" si="5"/>
        <v>Fig. 9 - hlediště 1.st:27,40</v>
      </c>
    </row>
    <row r="67" spans="1:56" ht="12.75">
      <c r="A67" s="130"/>
      <c r="B67" s="131"/>
      <c r="C67" s="199" t="s">
        <v>102</v>
      </c>
      <c r="D67" s="200"/>
      <c r="E67" s="134">
        <v>799.9999999999999</v>
      </c>
      <c r="F67" s="135"/>
      <c r="G67" s="136"/>
      <c r="H67" s="137"/>
      <c r="I67" s="132"/>
      <c r="J67" s="138"/>
      <c r="K67" s="132"/>
      <c r="M67" s="139" t="s">
        <v>102</v>
      </c>
      <c r="O67" s="119"/>
      <c r="BD67" s="108" t="str">
        <f t="shared" si="5"/>
        <v>Fig.10 - hlediště 2.st:39,30</v>
      </c>
    </row>
    <row r="68" spans="1:56" ht="12.75">
      <c r="A68" s="130"/>
      <c r="B68" s="131"/>
      <c r="C68" s="199" t="s">
        <v>134</v>
      </c>
      <c r="D68" s="200"/>
      <c r="E68" s="134">
        <v>8.56</v>
      </c>
      <c r="F68" s="135"/>
      <c r="G68" s="136"/>
      <c r="H68" s="137"/>
      <c r="I68" s="132"/>
      <c r="J68" s="138"/>
      <c r="K68" s="132"/>
      <c r="M68" s="139" t="s">
        <v>134</v>
      </c>
      <c r="O68" s="119"/>
      <c r="BD68" s="108" t="str">
        <f t="shared" si="5"/>
        <v>Konec provozního součtu</v>
      </c>
    </row>
    <row r="69" spans="1:104" ht="22.5">
      <c r="A69" s="120">
        <v>10</v>
      </c>
      <c r="B69" s="121" t="s">
        <v>135</v>
      </c>
      <c r="C69" s="122" t="s">
        <v>136</v>
      </c>
      <c r="D69" s="123" t="s">
        <v>50</v>
      </c>
      <c r="E69" s="124">
        <v>1191.0483</v>
      </c>
      <c r="F69" s="125">
        <v>0</v>
      </c>
      <c r="G69" s="126">
        <f>E69*F69</f>
        <v>0</v>
      </c>
      <c r="H69" s="127">
        <v>0.0003</v>
      </c>
      <c r="I69" s="128">
        <f>E69*H69</f>
        <v>0.35731448999999993</v>
      </c>
      <c r="J69" s="127"/>
      <c r="K69" s="128">
        <f>E69*J69</f>
        <v>0</v>
      </c>
      <c r="O69" s="119"/>
      <c r="AZ69" s="129">
        <f>G69</f>
        <v>0</v>
      </c>
      <c r="CZ69" s="81">
        <v>1</v>
      </c>
    </row>
    <row r="70" spans="1:56" ht="12.75">
      <c r="A70" s="130"/>
      <c r="B70" s="131"/>
      <c r="C70" s="199" t="s">
        <v>137</v>
      </c>
      <c r="D70" s="200"/>
      <c r="E70" s="134">
        <v>1191.0483</v>
      </c>
      <c r="F70" s="135"/>
      <c r="G70" s="136"/>
      <c r="H70" s="137"/>
      <c r="I70" s="132"/>
      <c r="J70" s="138"/>
      <c r="K70" s="132"/>
      <c r="M70" s="139" t="s">
        <v>137</v>
      </c>
      <c r="O70" s="119"/>
      <c r="BD70" s="108" t="str">
        <f>C69</f>
        <v>GEOFILTEX 63 100% PP 63/30 300 g/m2 šíře do 8,8m</v>
      </c>
    </row>
    <row r="71" spans="1:58" ht="12.75">
      <c r="A71" s="140" t="s">
        <v>51</v>
      </c>
      <c r="B71" s="141" t="s">
        <v>92</v>
      </c>
      <c r="C71" s="142" t="s">
        <v>93</v>
      </c>
      <c r="D71" s="143"/>
      <c r="E71" s="144"/>
      <c r="F71" s="144"/>
      <c r="G71" s="145">
        <f>SUM(G17:G70)</f>
        <v>0</v>
      </c>
      <c r="H71" s="146"/>
      <c r="I71" s="145">
        <f>SUM(I17:I70)</f>
        <v>1190.4688699699998</v>
      </c>
      <c r="J71" s="147"/>
      <c r="K71" s="145">
        <f>SUM(K17:K70)</f>
        <v>0</v>
      </c>
      <c r="O71" s="119"/>
      <c r="X71" s="129">
        <f>K71</f>
        <v>0</v>
      </c>
      <c r="Y71" s="129">
        <f>I71</f>
        <v>1190.4688699699998</v>
      </c>
      <c r="Z71" s="129">
        <f>G71</f>
        <v>0</v>
      </c>
      <c r="BA71" s="148"/>
      <c r="BB71" s="148"/>
      <c r="BC71" s="148"/>
      <c r="BD71" s="148"/>
      <c r="BE71" s="148"/>
      <c r="BF71" s="148"/>
    </row>
    <row r="72" spans="1:15" ht="14.25" customHeight="1">
      <c r="A72" s="109" t="s">
        <v>46</v>
      </c>
      <c r="B72" s="110" t="s">
        <v>138</v>
      </c>
      <c r="C72" s="111" t="s">
        <v>139</v>
      </c>
      <c r="D72" s="112"/>
      <c r="E72" s="113"/>
      <c r="F72" s="113"/>
      <c r="G72" s="114"/>
      <c r="H72" s="115"/>
      <c r="I72" s="116"/>
      <c r="J72" s="117"/>
      <c r="K72" s="118"/>
      <c r="O72" s="119"/>
    </row>
    <row r="73" spans="1:104" ht="22.5">
      <c r="A73" s="120">
        <v>11</v>
      </c>
      <c r="B73" s="121" t="s">
        <v>140</v>
      </c>
      <c r="C73" s="122" t="s">
        <v>141</v>
      </c>
      <c r="D73" s="123" t="s">
        <v>50</v>
      </c>
      <c r="E73" s="124">
        <v>50.84</v>
      </c>
      <c r="F73" s="125">
        <v>0</v>
      </c>
      <c r="G73" s="126">
        <f>E73*F73</f>
        <v>0</v>
      </c>
      <c r="H73" s="127">
        <v>0.88283</v>
      </c>
      <c r="I73" s="128">
        <f>E73*H73</f>
        <v>44.8830772</v>
      </c>
      <c r="J73" s="127">
        <v>0</v>
      </c>
      <c r="K73" s="128">
        <f>E73*J73</f>
        <v>0</v>
      </c>
      <c r="O73" s="119"/>
      <c r="AZ73" s="129">
        <f>G73</f>
        <v>0</v>
      </c>
      <c r="CZ73" s="81">
        <v>1</v>
      </c>
    </row>
    <row r="74" spans="1:15" ht="12.75">
      <c r="A74" s="130"/>
      <c r="B74" s="131"/>
      <c r="C74" s="192" t="s">
        <v>142</v>
      </c>
      <c r="D74" s="193"/>
      <c r="E74" s="193"/>
      <c r="F74" s="193"/>
      <c r="G74" s="194"/>
      <c r="I74" s="132"/>
      <c r="K74" s="132"/>
      <c r="L74" s="133" t="s">
        <v>142</v>
      </c>
      <c r="O74" s="119"/>
    </row>
    <row r="75" spans="1:56" ht="12.75">
      <c r="A75" s="130"/>
      <c r="B75" s="131"/>
      <c r="C75" s="199" t="s">
        <v>143</v>
      </c>
      <c r="D75" s="200"/>
      <c r="E75" s="134">
        <v>50.84</v>
      </c>
      <c r="F75" s="135"/>
      <c r="G75" s="136"/>
      <c r="H75" s="137"/>
      <c r="I75" s="132"/>
      <c r="J75" s="138"/>
      <c r="K75" s="132"/>
      <c r="M75" s="139" t="s">
        <v>143</v>
      </c>
      <c r="O75" s="119"/>
      <c r="BD75" s="108" t="str">
        <f>C74</f>
        <v>Beton C30/37 XC4, XF3 (CZ, F.1)</v>
      </c>
    </row>
    <row r="76" spans="1:104" ht="12.75">
      <c r="A76" s="120">
        <v>12</v>
      </c>
      <c r="B76" s="121" t="s">
        <v>144</v>
      </c>
      <c r="C76" s="122" t="s">
        <v>145</v>
      </c>
      <c r="D76" s="123" t="s">
        <v>146</v>
      </c>
      <c r="E76" s="124">
        <v>1</v>
      </c>
      <c r="F76" s="125">
        <v>0</v>
      </c>
      <c r="G76" s="126">
        <f>E76*F76</f>
        <v>0</v>
      </c>
      <c r="H76" s="127">
        <v>0</v>
      </c>
      <c r="I76" s="128">
        <f>E76*H76</f>
        <v>0</v>
      </c>
      <c r="J76" s="127"/>
      <c r="K76" s="128">
        <f>E76*J76</f>
        <v>0</v>
      </c>
      <c r="O76" s="119"/>
      <c r="AZ76" s="129">
        <f>G76</f>
        <v>0</v>
      </c>
      <c r="CZ76" s="81">
        <v>1</v>
      </c>
    </row>
    <row r="77" spans="1:104" ht="12.75">
      <c r="A77" s="120">
        <v>13</v>
      </c>
      <c r="B77" s="121" t="s">
        <v>147</v>
      </c>
      <c r="C77" s="122" t="s">
        <v>148</v>
      </c>
      <c r="D77" s="123" t="s">
        <v>146</v>
      </c>
      <c r="E77" s="124">
        <v>1</v>
      </c>
      <c r="F77" s="125">
        <v>0</v>
      </c>
      <c r="G77" s="126">
        <f>E77*F77</f>
        <v>0</v>
      </c>
      <c r="H77" s="127">
        <v>0</v>
      </c>
      <c r="I77" s="128">
        <f>E77*H77</f>
        <v>0</v>
      </c>
      <c r="J77" s="127"/>
      <c r="K77" s="128">
        <f>E77*J77</f>
        <v>0</v>
      </c>
      <c r="O77" s="119"/>
      <c r="AZ77" s="129">
        <f>G77</f>
        <v>0</v>
      </c>
      <c r="CZ77" s="81">
        <v>1</v>
      </c>
    </row>
    <row r="78" spans="1:104" ht="12.75">
      <c r="A78" s="120">
        <v>14</v>
      </c>
      <c r="B78" s="121" t="s">
        <v>149</v>
      </c>
      <c r="C78" s="122" t="s">
        <v>150</v>
      </c>
      <c r="D78" s="123" t="s">
        <v>146</v>
      </c>
      <c r="E78" s="124">
        <v>1</v>
      </c>
      <c r="F78" s="125">
        <v>0</v>
      </c>
      <c r="G78" s="126">
        <f>E78*F78</f>
        <v>0</v>
      </c>
      <c r="H78" s="127">
        <v>0</v>
      </c>
      <c r="I78" s="128">
        <f>E78*H78</f>
        <v>0</v>
      </c>
      <c r="J78" s="127"/>
      <c r="K78" s="128">
        <f>E78*J78</f>
        <v>0</v>
      </c>
      <c r="O78" s="119"/>
      <c r="AZ78" s="129">
        <f>G78</f>
        <v>0</v>
      </c>
      <c r="CZ78" s="81">
        <v>1</v>
      </c>
    </row>
    <row r="79" spans="1:104" ht="13.5" customHeight="1">
      <c r="A79" s="120">
        <v>15</v>
      </c>
      <c r="B79" s="121" t="s">
        <v>151</v>
      </c>
      <c r="C79" s="122" t="s">
        <v>49</v>
      </c>
      <c r="D79" s="123" t="s">
        <v>50</v>
      </c>
      <c r="E79" s="124">
        <v>1</v>
      </c>
      <c r="F79" s="125">
        <v>0</v>
      </c>
      <c r="G79" s="126">
        <f>E79*F79</f>
        <v>0</v>
      </c>
      <c r="H79" s="127"/>
      <c r="I79" s="128">
        <f>E79*H79</f>
        <v>0</v>
      </c>
      <c r="J79" s="127"/>
      <c r="K79" s="128">
        <f>E79*J79</f>
        <v>0</v>
      </c>
      <c r="O79" s="119"/>
      <c r="AZ79" s="129">
        <f>G79</f>
        <v>0</v>
      </c>
      <c r="CZ79" s="81">
        <v>125</v>
      </c>
    </row>
    <row r="80" spans="1:104" ht="12.75">
      <c r="A80" s="120">
        <v>16</v>
      </c>
      <c r="B80" s="121" t="s">
        <v>152</v>
      </c>
      <c r="C80" s="122" t="s">
        <v>153</v>
      </c>
      <c r="D80" s="123" t="s">
        <v>146</v>
      </c>
      <c r="E80" s="124">
        <v>1</v>
      </c>
      <c r="F80" s="125">
        <v>0</v>
      </c>
      <c r="G80" s="126">
        <f>E80*F80</f>
        <v>0</v>
      </c>
      <c r="H80" s="127">
        <v>0</v>
      </c>
      <c r="I80" s="128">
        <f>E80*H80</f>
        <v>0</v>
      </c>
      <c r="J80" s="127"/>
      <c r="K80" s="128">
        <f>E80*J80</f>
        <v>0</v>
      </c>
      <c r="O80" s="119"/>
      <c r="AZ80" s="129">
        <f>G80</f>
        <v>0</v>
      </c>
      <c r="CZ80" s="81">
        <v>1</v>
      </c>
    </row>
    <row r="81" spans="1:58" ht="12.75">
      <c r="A81" s="140" t="s">
        <v>51</v>
      </c>
      <c r="B81" s="141" t="s">
        <v>138</v>
      </c>
      <c r="C81" s="142" t="s">
        <v>139</v>
      </c>
      <c r="D81" s="143"/>
      <c r="E81" s="144"/>
      <c r="F81" s="144"/>
      <c r="G81" s="145">
        <f>SUM(G72:G80)</f>
        <v>0</v>
      </c>
      <c r="H81" s="146"/>
      <c r="I81" s="145">
        <f>SUM(I72:I80)</f>
        <v>44.8830772</v>
      </c>
      <c r="J81" s="147"/>
      <c r="K81" s="145">
        <f>SUM(K72:K80)</f>
        <v>0</v>
      </c>
      <c r="O81" s="119"/>
      <c r="X81" s="129">
        <f>K81</f>
        <v>0</v>
      </c>
      <c r="Y81" s="129">
        <f>I81</f>
        <v>44.8830772</v>
      </c>
      <c r="Z81" s="129">
        <f>G81</f>
        <v>0</v>
      </c>
      <c r="BA81" s="148"/>
      <c r="BB81" s="148"/>
      <c r="BC81" s="148"/>
      <c r="BD81" s="148"/>
      <c r="BE81" s="148"/>
      <c r="BF81" s="148"/>
    </row>
    <row r="82" spans="1:15" ht="14.25" customHeight="1">
      <c r="A82" s="109" t="s">
        <v>46</v>
      </c>
      <c r="B82" s="110" t="s">
        <v>154</v>
      </c>
      <c r="C82" s="111" t="s">
        <v>155</v>
      </c>
      <c r="D82" s="112"/>
      <c r="E82" s="113"/>
      <c r="F82" s="113"/>
      <c r="G82" s="114"/>
      <c r="H82" s="115"/>
      <c r="I82" s="116"/>
      <c r="J82" s="117"/>
      <c r="K82" s="118"/>
      <c r="O82" s="119"/>
    </row>
    <row r="83" spans="1:104" ht="33.75">
      <c r="A83" s="120">
        <v>17</v>
      </c>
      <c r="B83" s="121" t="s">
        <v>156</v>
      </c>
      <c r="C83" s="122" t="s">
        <v>157</v>
      </c>
      <c r="D83" s="123" t="s">
        <v>82</v>
      </c>
      <c r="E83" s="124">
        <v>311.7758</v>
      </c>
      <c r="F83" s="125">
        <v>0</v>
      </c>
      <c r="G83" s="126">
        <f>E83*F83</f>
        <v>0</v>
      </c>
      <c r="H83" s="127">
        <v>2.525</v>
      </c>
      <c r="I83" s="128">
        <f>E83*H83</f>
        <v>787.233895</v>
      </c>
      <c r="J83" s="127">
        <v>0</v>
      </c>
      <c r="K83" s="128">
        <f>E83*J83</f>
        <v>0</v>
      </c>
      <c r="O83" s="119"/>
      <c r="AZ83" s="129">
        <f>G83</f>
        <v>0</v>
      </c>
      <c r="CZ83" s="81">
        <v>1</v>
      </c>
    </row>
    <row r="84" spans="1:56" ht="25.5">
      <c r="A84" s="130"/>
      <c r="B84" s="131"/>
      <c r="C84" s="199" t="s">
        <v>158</v>
      </c>
      <c r="D84" s="200"/>
      <c r="E84" s="134">
        <v>200.94</v>
      </c>
      <c r="F84" s="135"/>
      <c r="G84" s="136"/>
      <c r="H84" s="137"/>
      <c r="I84" s="132"/>
      <c r="J84" s="138"/>
      <c r="K84" s="132"/>
      <c r="M84" s="139" t="s">
        <v>158</v>
      </c>
      <c r="O84" s="119"/>
      <c r="BD84" s="108" t="str">
        <f>C83</f>
        <v>Železobeton základ. desek vodostavební C 25/30 XC2, XA2 odolnost proti chemicky agresiv. prostř.</v>
      </c>
    </row>
    <row r="85" spans="1:56" ht="12.75">
      <c r="A85" s="130"/>
      <c r="B85" s="131"/>
      <c r="C85" s="199" t="s">
        <v>159</v>
      </c>
      <c r="D85" s="200"/>
      <c r="E85" s="134">
        <v>33.444</v>
      </c>
      <c r="F85" s="135"/>
      <c r="G85" s="136"/>
      <c r="H85" s="137"/>
      <c r="I85" s="132"/>
      <c r="J85" s="138"/>
      <c r="K85" s="132"/>
      <c r="M85" s="139" t="s">
        <v>159</v>
      </c>
      <c r="O85" s="119"/>
      <c r="BD85" s="108" t="str">
        <f>C84</f>
        <v>H.H. -0,200, D.H. -0,600: 0,40*502,35</v>
      </c>
    </row>
    <row r="86" spans="1:56" ht="12.75">
      <c r="A86" s="130"/>
      <c r="B86" s="131"/>
      <c r="C86" s="199" t="s">
        <v>160</v>
      </c>
      <c r="D86" s="200"/>
      <c r="E86" s="134">
        <v>20.8068</v>
      </c>
      <c r="F86" s="135"/>
      <c r="G86" s="136"/>
      <c r="H86" s="137"/>
      <c r="I86" s="132"/>
      <c r="J86" s="138"/>
      <c r="K86" s="132"/>
      <c r="M86" s="139" t="s">
        <v>160</v>
      </c>
      <c r="O86" s="119"/>
      <c r="BD86" s="108" t="str">
        <f>C85</f>
        <v>H.H. +0,150, D.H. -0,250: 0,40*83,61</v>
      </c>
    </row>
    <row r="87" spans="1:56" ht="12.75">
      <c r="A87" s="130"/>
      <c r="B87" s="131"/>
      <c r="C87" s="199" t="s">
        <v>161</v>
      </c>
      <c r="D87" s="200"/>
      <c r="E87" s="134">
        <v>56.585</v>
      </c>
      <c r="F87" s="135"/>
      <c r="G87" s="136"/>
      <c r="H87" s="137"/>
      <c r="I87" s="132"/>
      <c r="J87" s="138"/>
      <c r="K87" s="132"/>
      <c r="M87" s="139" t="s">
        <v>161</v>
      </c>
      <c r="O87" s="119"/>
      <c r="BD87" s="108" t="str">
        <f>C86</f>
        <v>Pata OZ hlediště: 0,42*49,54</v>
      </c>
    </row>
    <row r="88" spans="1:104" ht="12.75">
      <c r="A88" s="120">
        <v>18</v>
      </c>
      <c r="B88" s="121" t="s">
        <v>162</v>
      </c>
      <c r="C88" s="122" t="s">
        <v>163</v>
      </c>
      <c r="D88" s="123" t="s">
        <v>50</v>
      </c>
      <c r="E88" s="124">
        <v>135.6795</v>
      </c>
      <c r="F88" s="125">
        <v>0</v>
      </c>
      <c r="G88" s="126">
        <f>E88*F88</f>
        <v>0</v>
      </c>
      <c r="H88" s="127">
        <v>0.0392</v>
      </c>
      <c r="I88" s="128">
        <f>E88*H88</f>
        <v>5.318636399999999</v>
      </c>
      <c r="J88" s="127">
        <v>0</v>
      </c>
      <c r="K88" s="128">
        <f>E88*J88</f>
        <v>0</v>
      </c>
      <c r="O88" s="119"/>
      <c r="AZ88" s="129">
        <f>G88</f>
        <v>0</v>
      </c>
      <c r="CZ88" s="81">
        <v>1</v>
      </c>
    </row>
    <row r="89" spans="1:56" ht="22.5">
      <c r="A89" s="130"/>
      <c r="B89" s="131"/>
      <c r="C89" s="199" t="s">
        <v>164</v>
      </c>
      <c r="D89" s="200"/>
      <c r="E89" s="134">
        <v>34.2852</v>
      </c>
      <c r="F89" s="135"/>
      <c r="G89" s="136"/>
      <c r="H89" s="137"/>
      <c r="I89" s="132"/>
      <c r="J89" s="138"/>
      <c r="K89" s="132"/>
      <c r="M89" s="139" t="s">
        <v>164</v>
      </c>
      <c r="O89" s="119"/>
      <c r="BD89" s="108" t="str">
        <f aca="true" t="shared" si="6" ref="BD89:BD96">C88</f>
        <v xml:space="preserve">Bednění stěn základových desek - zřízení </v>
      </c>
    </row>
    <row r="90" spans="1:56" ht="25.5">
      <c r="A90" s="130"/>
      <c r="B90" s="131"/>
      <c r="C90" s="199" t="s">
        <v>165</v>
      </c>
      <c r="D90" s="200"/>
      <c r="E90" s="134">
        <v>14.9116</v>
      </c>
      <c r="F90" s="135"/>
      <c r="G90" s="136"/>
      <c r="H90" s="137"/>
      <c r="I90" s="132"/>
      <c r="J90" s="138"/>
      <c r="K90" s="132"/>
      <c r="M90" s="139" t="s">
        <v>165</v>
      </c>
      <c r="O90" s="119"/>
      <c r="BD90" s="108" t="str">
        <f t="shared" si="6"/>
        <v>H.H. -0,200, D.H. -0,600: 0,40*(2,153+39,2+12,968+7,151+0,548+23,693)</v>
      </c>
    </row>
    <row r="91" spans="1:56" ht="12.75">
      <c r="A91" s="130"/>
      <c r="B91" s="131"/>
      <c r="C91" s="199" t="s">
        <v>166</v>
      </c>
      <c r="D91" s="200"/>
      <c r="E91" s="134">
        <v>2.7828</v>
      </c>
      <c r="F91" s="135"/>
      <c r="G91" s="136"/>
      <c r="H91" s="137"/>
      <c r="I91" s="132"/>
      <c r="J91" s="138"/>
      <c r="K91" s="132"/>
      <c r="M91" s="139" t="s">
        <v>166</v>
      </c>
      <c r="O91" s="119"/>
      <c r="BD91" s="108" t="str">
        <f t="shared" si="6"/>
        <v>H.H. +0,150, D.H. -0,250: 0,40*(15,063+1,959+5,065+5,292+9,90)</v>
      </c>
    </row>
    <row r="92" spans="1:56" ht="22.5">
      <c r="A92" s="130"/>
      <c r="B92" s="131"/>
      <c r="C92" s="199" t="s">
        <v>167</v>
      </c>
      <c r="D92" s="200"/>
      <c r="E92" s="134">
        <v>10.3492</v>
      </c>
      <c r="F92" s="135"/>
      <c r="G92" s="136"/>
      <c r="H92" s="137"/>
      <c r="I92" s="132"/>
      <c r="J92" s="138"/>
      <c r="K92" s="132"/>
      <c r="M92" s="139" t="s">
        <v>167</v>
      </c>
      <c r="O92" s="119"/>
      <c r="BD92" s="108" t="str">
        <f t="shared" si="6"/>
        <v>dtto: 0,35*(0,40*2+7,151)</v>
      </c>
    </row>
    <row r="93" spans="1:56" ht="12.75">
      <c r="A93" s="130"/>
      <c r="B93" s="131"/>
      <c r="C93" s="199" t="s">
        <v>168</v>
      </c>
      <c r="D93" s="200"/>
      <c r="E93" s="134">
        <v>9.6902</v>
      </c>
      <c r="F93" s="135"/>
      <c r="G93" s="136"/>
      <c r="H93" s="137"/>
      <c r="I93" s="132"/>
      <c r="J93" s="138"/>
      <c r="K93" s="132"/>
      <c r="M93" s="139" t="s">
        <v>168</v>
      </c>
      <c r="O93" s="119"/>
      <c r="BD93" s="108" t="str">
        <f t="shared" si="6"/>
        <v>Pata OZ hlediště: 0,42*(1,70+2,811+4,422+1,00+12,004+2,704)</v>
      </c>
    </row>
    <row r="94" spans="1:56" ht="22.5">
      <c r="A94" s="130"/>
      <c r="B94" s="131"/>
      <c r="C94" s="199" t="s">
        <v>169</v>
      </c>
      <c r="D94" s="200"/>
      <c r="E94" s="134">
        <v>17.8145</v>
      </c>
      <c r="F94" s="135"/>
      <c r="G94" s="136"/>
      <c r="H94" s="137"/>
      <c r="I94" s="132"/>
      <c r="J94" s="138"/>
      <c r="K94" s="132"/>
      <c r="M94" s="139" t="s">
        <v>169</v>
      </c>
      <c r="O94" s="119"/>
      <c r="BD94" s="108" t="str">
        <f t="shared" si="6"/>
        <v>dtto: 0,42*(20,261+2,811)</v>
      </c>
    </row>
    <row r="95" spans="1:56" ht="33.75">
      <c r="A95" s="130"/>
      <c r="B95" s="131"/>
      <c r="C95" s="199" t="s">
        <v>170</v>
      </c>
      <c r="D95" s="200"/>
      <c r="E95" s="134">
        <v>21.4395</v>
      </c>
      <c r="F95" s="135"/>
      <c r="G95" s="136"/>
      <c r="H95" s="137"/>
      <c r="I95" s="132"/>
      <c r="J95" s="138"/>
      <c r="K95" s="132"/>
      <c r="M95" s="139" t="s">
        <v>170</v>
      </c>
      <c r="O95" s="119"/>
      <c r="BD95" s="108" t="str">
        <f t="shared" si="6"/>
        <v>H.H. -0,200, D.H. -0,700: 0,50*(0,45+10,914+6,08+2,28+10,644+5,261)</v>
      </c>
    </row>
    <row r="96" spans="1:56" ht="12.75">
      <c r="A96" s="130"/>
      <c r="B96" s="131"/>
      <c r="C96" s="199" t="s">
        <v>171</v>
      </c>
      <c r="D96" s="200"/>
      <c r="E96" s="134">
        <v>24.4065</v>
      </c>
      <c r="F96" s="135"/>
      <c r="G96" s="136"/>
      <c r="H96" s="137"/>
      <c r="I96" s="132"/>
      <c r="J96" s="138"/>
      <c r="K96" s="132"/>
      <c r="M96" s="139" t="s">
        <v>171</v>
      </c>
      <c r="O96" s="119"/>
      <c r="BD96" s="108" t="str">
        <f t="shared" si="6"/>
        <v>dtto: 0,50*(5,785+5,796+2,001+5,761+4,475+5,682+2,00+5,647+5,732)</v>
      </c>
    </row>
    <row r="97" spans="1:104" ht="12.75">
      <c r="A97" s="120">
        <v>19</v>
      </c>
      <c r="B97" s="121" t="s">
        <v>172</v>
      </c>
      <c r="C97" s="122" t="s">
        <v>173</v>
      </c>
      <c r="D97" s="123" t="s">
        <v>50</v>
      </c>
      <c r="E97" s="124">
        <v>135.6795</v>
      </c>
      <c r="F97" s="125">
        <v>0</v>
      </c>
      <c r="G97" s="126">
        <f>E97*F97</f>
        <v>0</v>
      </c>
      <c r="H97" s="127">
        <v>0</v>
      </c>
      <c r="I97" s="128">
        <f>E97*H97</f>
        <v>0</v>
      </c>
      <c r="J97" s="127">
        <v>0</v>
      </c>
      <c r="K97" s="128">
        <f>E97*J97</f>
        <v>0</v>
      </c>
      <c r="O97" s="119"/>
      <c r="AZ97" s="129">
        <f>G97</f>
        <v>0</v>
      </c>
      <c r="CZ97" s="81">
        <v>1</v>
      </c>
    </row>
    <row r="98" spans="1:104" ht="12.75">
      <c r="A98" s="120">
        <v>20</v>
      </c>
      <c r="B98" s="121" t="s">
        <v>174</v>
      </c>
      <c r="C98" s="122" t="s">
        <v>175</v>
      </c>
      <c r="D98" s="123" t="s">
        <v>130</v>
      </c>
      <c r="E98" s="124">
        <v>28.3594</v>
      </c>
      <c r="F98" s="125">
        <v>0</v>
      </c>
      <c r="G98" s="126">
        <f>E98*F98</f>
        <v>0</v>
      </c>
      <c r="H98" s="127">
        <v>1.02174</v>
      </c>
      <c r="I98" s="128">
        <f>E98*H98</f>
        <v>28.975933356000002</v>
      </c>
      <c r="J98" s="127">
        <v>0</v>
      </c>
      <c r="K98" s="128">
        <f>E98*J98</f>
        <v>0</v>
      </c>
      <c r="O98" s="119"/>
      <c r="AZ98" s="129">
        <f>G98</f>
        <v>0</v>
      </c>
      <c r="CZ98" s="81">
        <v>1</v>
      </c>
    </row>
    <row r="99" spans="1:56" ht="12.75">
      <c r="A99" s="130"/>
      <c r="B99" s="131"/>
      <c r="C99" s="199" t="s">
        <v>176</v>
      </c>
      <c r="D99" s="200"/>
      <c r="E99" s="134">
        <v>12.2292</v>
      </c>
      <c r="F99" s="135"/>
      <c r="G99" s="136"/>
      <c r="H99" s="137"/>
      <c r="I99" s="132"/>
      <c r="J99" s="138"/>
      <c r="K99" s="132"/>
      <c r="M99" s="139" t="s">
        <v>176</v>
      </c>
      <c r="O99" s="119"/>
      <c r="BD99" s="108" t="str">
        <f>C98</f>
        <v xml:space="preserve">Výztuž základových desek z beton. oceli B 500B </v>
      </c>
    </row>
    <row r="100" spans="1:56" ht="12.75">
      <c r="A100" s="130"/>
      <c r="B100" s="131"/>
      <c r="C100" s="199" t="s">
        <v>177</v>
      </c>
      <c r="D100" s="200"/>
      <c r="E100" s="134">
        <v>1.5384</v>
      </c>
      <c r="F100" s="135"/>
      <c r="G100" s="136"/>
      <c r="H100" s="137"/>
      <c r="I100" s="132"/>
      <c r="J100" s="138"/>
      <c r="K100" s="132"/>
      <c r="M100" s="139" t="s">
        <v>177</v>
      </c>
      <c r="O100" s="119"/>
      <c r="BD100" s="108" t="str">
        <f>C99</f>
        <v>ZD - dolní vrstva: 12,2292</v>
      </c>
    </row>
    <row r="101" spans="1:56" ht="12.75">
      <c r="A101" s="130"/>
      <c r="B101" s="131"/>
      <c r="C101" s="199" t="s">
        <v>178</v>
      </c>
      <c r="D101" s="200"/>
      <c r="E101" s="134">
        <v>8.4769</v>
      </c>
      <c r="F101" s="135"/>
      <c r="G101" s="136"/>
      <c r="H101" s="137"/>
      <c r="I101" s="132"/>
      <c r="J101" s="138"/>
      <c r="K101" s="132"/>
      <c r="M101" s="139" t="s">
        <v>178</v>
      </c>
      <c r="O101" s="119"/>
      <c r="BD101" s="108" t="str">
        <f>C100</f>
        <v>ZD - distanční výztuž: 1,5384</v>
      </c>
    </row>
    <row r="102" spans="1:56" ht="12.75">
      <c r="A102" s="130"/>
      <c r="B102" s="131"/>
      <c r="C102" s="199" t="s">
        <v>179</v>
      </c>
      <c r="D102" s="200"/>
      <c r="E102" s="134">
        <v>6.1149</v>
      </c>
      <c r="F102" s="135"/>
      <c r="G102" s="136"/>
      <c r="H102" s="137"/>
      <c r="I102" s="132"/>
      <c r="J102" s="138"/>
      <c r="K102" s="132"/>
      <c r="M102" s="139" t="s">
        <v>179</v>
      </c>
      <c r="O102" s="119"/>
      <c r="BD102" s="108" t="str">
        <f>C101</f>
        <v>ZD - horní vrstva: 8,4769</v>
      </c>
    </row>
    <row r="103" spans="1:104" ht="12.75">
      <c r="A103" s="120">
        <v>21</v>
      </c>
      <c r="B103" s="121" t="s">
        <v>180</v>
      </c>
      <c r="C103" s="122" t="s">
        <v>181</v>
      </c>
      <c r="D103" s="123" t="s">
        <v>82</v>
      </c>
      <c r="E103" s="124">
        <v>5.808</v>
      </c>
      <c r="F103" s="125">
        <v>0</v>
      </c>
      <c r="G103" s="126">
        <f>E103*F103</f>
        <v>0</v>
      </c>
      <c r="H103" s="127">
        <v>2.525</v>
      </c>
      <c r="I103" s="128">
        <f>E103*H103</f>
        <v>14.665199999999999</v>
      </c>
      <c r="J103" s="127">
        <v>0</v>
      </c>
      <c r="K103" s="128">
        <f>E103*J103</f>
        <v>0</v>
      </c>
      <c r="O103" s="119"/>
      <c r="AZ103" s="129">
        <f>G103</f>
        <v>0</v>
      </c>
      <c r="CZ103" s="81">
        <v>1</v>
      </c>
    </row>
    <row r="104" spans="1:56" ht="12.75">
      <c r="A104" s="130"/>
      <c r="B104" s="131"/>
      <c r="C104" s="199" t="s">
        <v>182</v>
      </c>
      <c r="D104" s="200"/>
      <c r="E104" s="134">
        <v>5.808</v>
      </c>
      <c r="F104" s="135"/>
      <c r="G104" s="136"/>
      <c r="H104" s="137"/>
      <c r="I104" s="132"/>
      <c r="J104" s="138"/>
      <c r="K104" s="132"/>
      <c r="M104" s="139" t="s">
        <v>182</v>
      </c>
      <c r="O104" s="119"/>
      <c r="BD104" s="108" t="str">
        <f>C103</f>
        <v xml:space="preserve">Beton základových pasů prostý C 16/20 </v>
      </c>
    </row>
    <row r="105" spans="1:104" ht="22.5">
      <c r="A105" s="120">
        <v>22</v>
      </c>
      <c r="B105" s="121" t="s">
        <v>183</v>
      </c>
      <c r="C105" s="122" t="s">
        <v>184</v>
      </c>
      <c r="D105" s="123" t="s">
        <v>185</v>
      </c>
      <c r="E105" s="124">
        <v>76.6</v>
      </c>
      <c r="F105" s="125">
        <v>0</v>
      </c>
      <c r="G105" s="126">
        <f>E105*F105</f>
        <v>0</v>
      </c>
      <c r="H105" s="127">
        <v>0.00095</v>
      </c>
      <c r="I105" s="128">
        <f>E105*H105</f>
        <v>0.07277</v>
      </c>
      <c r="J105" s="127">
        <v>0</v>
      </c>
      <c r="K105" s="128">
        <f>E105*J105</f>
        <v>0</v>
      </c>
      <c r="O105" s="119"/>
      <c r="AZ105" s="129">
        <f>G105</f>
        <v>0</v>
      </c>
      <c r="CZ105" s="81">
        <v>1</v>
      </c>
    </row>
    <row r="106" spans="1:56" ht="25.5">
      <c r="A106" s="130"/>
      <c r="B106" s="131"/>
      <c r="C106" s="199" t="s">
        <v>186</v>
      </c>
      <c r="D106" s="200"/>
      <c r="E106" s="134">
        <v>67</v>
      </c>
      <c r="F106" s="135"/>
      <c r="G106" s="136"/>
      <c r="H106" s="137"/>
      <c r="I106" s="132"/>
      <c r="J106" s="138"/>
      <c r="K106" s="132"/>
      <c r="M106" s="139" t="s">
        <v>186</v>
      </c>
      <c r="O106" s="119"/>
      <c r="BD106" s="108" t="str">
        <f>C105</f>
        <v>Těsnění prac.spár bentonit.páskou 20x15 mm, mřížka bez dodávky materiálu</v>
      </c>
    </row>
    <row r="107" spans="1:56" ht="12.75">
      <c r="A107" s="130"/>
      <c r="B107" s="131"/>
      <c r="C107" s="199" t="s">
        <v>187</v>
      </c>
      <c r="D107" s="200"/>
      <c r="E107" s="134">
        <v>9.6</v>
      </c>
      <c r="F107" s="135"/>
      <c r="G107" s="136"/>
      <c r="H107" s="137"/>
      <c r="I107" s="132"/>
      <c r="J107" s="138"/>
      <c r="K107" s="132"/>
      <c r="M107" s="139" t="s">
        <v>187</v>
      </c>
      <c r="O107" s="119"/>
      <c r="BD107" s="108" t="str">
        <f>C106</f>
        <v>Základy - půdorys: 55,00+12,00</v>
      </c>
    </row>
    <row r="108" spans="1:104" ht="22.5">
      <c r="A108" s="120">
        <v>23</v>
      </c>
      <c r="B108" s="121" t="s">
        <v>188</v>
      </c>
      <c r="C108" s="122" t="s">
        <v>189</v>
      </c>
      <c r="D108" s="123" t="s">
        <v>185</v>
      </c>
      <c r="E108" s="124">
        <v>63</v>
      </c>
      <c r="F108" s="125">
        <v>0</v>
      </c>
      <c r="G108" s="126">
        <f>E108*F108</f>
        <v>0</v>
      </c>
      <c r="H108" s="127">
        <v>0.00891</v>
      </c>
      <c r="I108" s="128">
        <f>E108*H108</f>
        <v>0.56133</v>
      </c>
      <c r="J108" s="127">
        <v>0</v>
      </c>
      <c r="K108" s="128">
        <f>E108*J108</f>
        <v>0</v>
      </c>
      <c r="O108" s="119"/>
      <c r="AZ108" s="129">
        <f>G108</f>
        <v>0</v>
      </c>
      <c r="CZ108" s="81">
        <v>1</v>
      </c>
    </row>
    <row r="109" spans="1:56" ht="12.75">
      <c r="A109" s="130"/>
      <c r="B109" s="131"/>
      <c r="C109" s="199" t="s">
        <v>190</v>
      </c>
      <c r="D109" s="200"/>
      <c r="E109" s="134">
        <v>55</v>
      </c>
      <c r="F109" s="135"/>
      <c r="G109" s="136"/>
      <c r="H109" s="137"/>
      <c r="I109" s="132"/>
      <c r="J109" s="138"/>
      <c r="K109" s="132"/>
      <c r="M109" s="139" t="s">
        <v>190</v>
      </c>
      <c r="O109" s="119"/>
      <c r="BD109" s="108" t="str">
        <f>C108</f>
        <v xml:space="preserve">Těsnění pracovní spáry plechem mezi dnem a stěnou </v>
      </c>
    </row>
    <row r="110" spans="1:56" ht="12.75">
      <c r="A110" s="130"/>
      <c r="B110" s="131"/>
      <c r="C110" s="199" t="s">
        <v>191</v>
      </c>
      <c r="D110" s="200"/>
      <c r="E110" s="134">
        <v>8</v>
      </c>
      <c r="F110" s="135"/>
      <c r="G110" s="136"/>
      <c r="H110" s="137"/>
      <c r="I110" s="132"/>
      <c r="J110" s="138"/>
      <c r="K110" s="132"/>
      <c r="M110" s="139" t="s">
        <v>191</v>
      </c>
      <c r="O110" s="119"/>
      <c r="BD110" s="108" t="str">
        <f>C109</f>
        <v>Detail A: 55,00</v>
      </c>
    </row>
    <row r="111" spans="1:104" ht="12.75">
      <c r="A111" s="120">
        <v>24</v>
      </c>
      <c r="B111" s="121" t="s">
        <v>192</v>
      </c>
      <c r="C111" s="122" t="s">
        <v>193</v>
      </c>
      <c r="D111" s="123" t="s">
        <v>194</v>
      </c>
      <c r="E111" s="124">
        <v>3</v>
      </c>
      <c r="F111" s="125">
        <v>0</v>
      </c>
      <c r="G111" s="126">
        <f>E111*F111</f>
        <v>0</v>
      </c>
      <c r="H111" s="127">
        <v>0</v>
      </c>
      <c r="I111" s="128">
        <f>E111*H111</f>
        <v>0</v>
      </c>
      <c r="J111" s="127"/>
      <c r="K111" s="128">
        <f>E111*J111</f>
        <v>0</v>
      </c>
      <c r="O111" s="119"/>
      <c r="AZ111" s="129">
        <f>G111</f>
        <v>0</v>
      </c>
      <c r="CZ111" s="81">
        <v>1</v>
      </c>
    </row>
    <row r="112" spans="1:104" ht="12.75">
      <c r="A112" s="120">
        <v>25</v>
      </c>
      <c r="B112" s="121" t="s">
        <v>195</v>
      </c>
      <c r="C112" s="122" t="s">
        <v>196</v>
      </c>
      <c r="D112" s="123" t="s">
        <v>185</v>
      </c>
      <c r="E112" s="124">
        <v>28</v>
      </c>
      <c r="F112" s="125">
        <v>0</v>
      </c>
      <c r="G112" s="126">
        <f>E112*F112</f>
        <v>0</v>
      </c>
      <c r="H112" s="127">
        <v>0.03496</v>
      </c>
      <c r="I112" s="128">
        <f>E112*H112</f>
        <v>0.97888</v>
      </c>
      <c r="J112" s="127"/>
      <c r="K112" s="128">
        <f>E112*J112</f>
        <v>0</v>
      </c>
      <c r="O112" s="119"/>
      <c r="AZ112" s="129">
        <f>G112</f>
        <v>0</v>
      </c>
      <c r="CZ112" s="81">
        <v>1</v>
      </c>
    </row>
    <row r="113" spans="1:56" ht="12.75">
      <c r="A113" s="130"/>
      <c r="B113" s="131"/>
      <c r="C113" s="199" t="s">
        <v>197</v>
      </c>
      <c r="D113" s="200"/>
      <c r="E113" s="134">
        <v>28</v>
      </c>
      <c r="F113" s="135"/>
      <c r="G113" s="136"/>
      <c r="H113" s="137"/>
      <c r="I113" s="132"/>
      <c r="J113" s="138"/>
      <c r="K113" s="132"/>
      <c r="M113" s="139" t="s">
        <v>197</v>
      </c>
      <c r="O113" s="119"/>
      <c r="BD113" s="108" t="str">
        <f>C112</f>
        <v>Těsnění dilatační spáry mezi stáv. a novou kcí.</v>
      </c>
    </row>
    <row r="114" spans="1:104" ht="12.75">
      <c r="A114" s="120">
        <v>26</v>
      </c>
      <c r="B114" s="121" t="s">
        <v>198</v>
      </c>
      <c r="C114" s="122" t="s">
        <v>199</v>
      </c>
      <c r="D114" s="123" t="s">
        <v>194</v>
      </c>
      <c r="E114" s="124">
        <v>18</v>
      </c>
      <c r="F114" s="125">
        <v>0</v>
      </c>
      <c r="G114" s="126">
        <f>E114*F114</f>
        <v>0</v>
      </c>
      <c r="H114" s="127">
        <v>0</v>
      </c>
      <c r="I114" s="128">
        <f>E114*H114</f>
        <v>0</v>
      </c>
      <c r="J114" s="127"/>
      <c r="K114" s="128">
        <f>E114*J114</f>
        <v>0</v>
      </c>
      <c r="O114" s="119"/>
      <c r="AZ114" s="129">
        <f>G114</f>
        <v>0</v>
      </c>
      <c r="CZ114" s="81">
        <v>1</v>
      </c>
    </row>
    <row r="115" spans="1:104" ht="12.75">
      <c r="A115" s="120">
        <v>27</v>
      </c>
      <c r="B115" s="121" t="s">
        <v>200</v>
      </c>
      <c r="C115" s="122" t="s">
        <v>201</v>
      </c>
      <c r="D115" s="123" t="s">
        <v>194</v>
      </c>
      <c r="E115" s="124">
        <v>2</v>
      </c>
      <c r="F115" s="125">
        <v>0</v>
      </c>
      <c r="G115" s="126">
        <f>E115*F115</f>
        <v>0</v>
      </c>
      <c r="H115" s="127">
        <v>0</v>
      </c>
      <c r="I115" s="128">
        <f>E115*H115</f>
        <v>0</v>
      </c>
      <c r="J115" s="127"/>
      <c r="K115" s="128">
        <f>E115*J115</f>
        <v>0</v>
      </c>
      <c r="O115" s="119"/>
      <c r="AZ115" s="129">
        <f>G115</f>
        <v>0</v>
      </c>
      <c r="CZ115" s="81">
        <v>1</v>
      </c>
    </row>
    <row r="116" spans="1:56" ht="12.75">
      <c r="A116" s="130"/>
      <c r="B116" s="131"/>
      <c r="C116" s="199" t="s">
        <v>202</v>
      </c>
      <c r="D116" s="200"/>
      <c r="E116" s="134">
        <v>2</v>
      </c>
      <c r="F116" s="135"/>
      <c r="G116" s="136"/>
      <c r="H116" s="137"/>
      <c r="I116" s="132"/>
      <c r="J116" s="138"/>
      <c r="K116" s="132"/>
      <c r="M116" s="139" t="s">
        <v>202</v>
      </c>
      <c r="O116" s="119"/>
      <c r="BD116" s="108" t="str">
        <f>C115</f>
        <v>Osazení systémových prostupových průchodek</v>
      </c>
    </row>
    <row r="117" spans="1:104" ht="12.75">
      <c r="A117" s="120">
        <v>28</v>
      </c>
      <c r="B117" s="121" t="s">
        <v>203</v>
      </c>
      <c r="C117" s="122" t="s">
        <v>204</v>
      </c>
      <c r="D117" s="123" t="s">
        <v>194</v>
      </c>
      <c r="E117" s="124">
        <v>3</v>
      </c>
      <c r="F117" s="125">
        <v>0</v>
      </c>
      <c r="G117" s="126">
        <f>E117*F117</f>
        <v>0</v>
      </c>
      <c r="H117" s="127">
        <v>0</v>
      </c>
      <c r="I117" s="128">
        <f>E117*H117</f>
        <v>0</v>
      </c>
      <c r="J117" s="127"/>
      <c r="K117" s="128">
        <f>E117*J117</f>
        <v>0</v>
      </c>
      <c r="O117" s="119"/>
      <c r="AZ117" s="129">
        <f>G117</f>
        <v>0</v>
      </c>
      <c r="CZ117" s="81">
        <v>1</v>
      </c>
    </row>
    <row r="118" spans="1:104" ht="12.75">
      <c r="A118" s="120">
        <v>29</v>
      </c>
      <c r="B118" s="121" t="s">
        <v>205</v>
      </c>
      <c r="C118" s="122" t="s">
        <v>206</v>
      </c>
      <c r="D118" s="123" t="s">
        <v>185</v>
      </c>
      <c r="E118" s="124">
        <v>55</v>
      </c>
      <c r="F118" s="125">
        <v>0</v>
      </c>
      <c r="G118" s="126">
        <f>E118*F118</f>
        <v>0</v>
      </c>
      <c r="H118" s="127">
        <v>0</v>
      </c>
      <c r="I118" s="128">
        <f>E118*H118</f>
        <v>0</v>
      </c>
      <c r="J118" s="127"/>
      <c r="K118" s="128">
        <f>E118*J118</f>
        <v>0</v>
      </c>
      <c r="O118" s="119"/>
      <c r="AZ118" s="129">
        <f>G118</f>
        <v>0</v>
      </c>
      <c r="CZ118" s="81">
        <v>1</v>
      </c>
    </row>
    <row r="119" spans="1:15" ht="12.75">
      <c r="A119" s="130"/>
      <c r="B119" s="131"/>
      <c r="C119" s="192" t="s">
        <v>207</v>
      </c>
      <c r="D119" s="193"/>
      <c r="E119" s="193"/>
      <c r="F119" s="193"/>
      <c r="G119" s="194"/>
      <c r="I119" s="132"/>
      <c r="K119" s="132"/>
      <c r="L119" s="133" t="s">
        <v>207</v>
      </c>
      <c r="O119" s="119"/>
    </row>
    <row r="120" spans="1:104" ht="12.75">
      <c r="A120" s="120">
        <v>30</v>
      </c>
      <c r="B120" s="121" t="s">
        <v>208</v>
      </c>
      <c r="C120" s="122" t="s">
        <v>206</v>
      </c>
      <c r="D120" s="123" t="s">
        <v>185</v>
      </c>
      <c r="E120" s="124">
        <v>8</v>
      </c>
      <c r="F120" s="125">
        <v>0</v>
      </c>
      <c r="G120" s="126">
        <f>E120*F120</f>
        <v>0</v>
      </c>
      <c r="H120" s="127">
        <v>0</v>
      </c>
      <c r="I120" s="128">
        <f>E120*H120</f>
        <v>0</v>
      </c>
      <c r="J120" s="127"/>
      <c r="K120" s="128">
        <f>E120*J120</f>
        <v>0</v>
      </c>
      <c r="O120" s="119"/>
      <c r="AZ120" s="129">
        <f>G120</f>
        <v>0</v>
      </c>
      <c r="CZ120" s="81">
        <v>1</v>
      </c>
    </row>
    <row r="121" spans="1:15" ht="12.75">
      <c r="A121" s="130"/>
      <c r="B121" s="131"/>
      <c r="C121" s="192" t="s">
        <v>207</v>
      </c>
      <c r="D121" s="193"/>
      <c r="E121" s="193"/>
      <c r="F121" s="193"/>
      <c r="G121" s="194"/>
      <c r="I121" s="132"/>
      <c r="K121" s="132"/>
      <c r="L121" s="133" t="s">
        <v>207</v>
      </c>
      <c r="O121" s="119"/>
    </row>
    <row r="122" spans="1:104" ht="12.75">
      <c r="A122" s="120">
        <v>31</v>
      </c>
      <c r="B122" s="121" t="s">
        <v>209</v>
      </c>
      <c r="C122" s="122" t="s">
        <v>210</v>
      </c>
      <c r="D122" s="123" t="s">
        <v>185</v>
      </c>
      <c r="E122" s="124">
        <v>28</v>
      </c>
      <c r="F122" s="125">
        <v>0</v>
      </c>
      <c r="G122" s="126">
        <f>E122*F122</f>
        <v>0</v>
      </c>
      <c r="H122" s="127">
        <v>0</v>
      </c>
      <c r="I122" s="128">
        <f>E122*H122</f>
        <v>0</v>
      </c>
      <c r="J122" s="127"/>
      <c r="K122" s="128">
        <f>E122*J122</f>
        <v>0</v>
      </c>
      <c r="O122" s="119"/>
      <c r="AZ122" s="129">
        <f>G122</f>
        <v>0</v>
      </c>
      <c r="CZ122" s="81">
        <v>1</v>
      </c>
    </row>
    <row r="123" spans="1:15" ht="12.75">
      <c r="A123" s="130"/>
      <c r="B123" s="131"/>
      <c r="C123" s="192" t="s">
        <v>211</v>
      </c>
      <c r="D123" s="193"/>
      <c r="E123" s="193"/>
      <c r="F123" s="193"/>
      <c r="G123" s="194"/>
      <c r="I123" s="132"/>
      <c r="K123" s="132"/>
      <c r="L123" s="133" t="s">
        <v>211</v>
      </c>
      <c r="O123" s="119"/>
    </row>
    <row r="124" spans="1:104" ht="12.75">
      <c r="A124" s="120">
        <v>32</v>
      </c>
      <c r="B124" s="121" t="s">
        <v>212</v>
      </c>
      <c r="C124" s="122" t="s">
        <v>213</v>
      </c>
      <c r="D124" s="123" t="s">
        <v>194</v>
      </c>
      <c r="E124" s="124">
        <v>18</v>
      </c>
      <c r="F124" s="125">
        <v>0</v>
      </c>
      <c r="G124" s="126">
        <f>E124*F124</f>
        <v>0</v>
      </c>
      <c r="H124" s="127">
        <v>0</v>
      </c>
      <c r="I124" s="128">
        <f>E124*H124</f>
        <v>0</v>
      </c>
      <c r="J124" s="127"/>
      <c r="K124" s="128">
        <f>E124*J124</f>
        <v>0</v>
      </c>
      <c r="O124" s="119"/>
      <c r="AZ124" s="129">
        <f>G124</f>
        <v>0</v>
      </c>
      <c r="CZ124" s="81">
        <v>1</v>
      </c>
    </row>
    <row r="125" spans="1:104" ht="22.5">
      <c r="A125" s="120">
        <v>33</v>
      </c>
      <c r="B125" s="121" t="s">
        <v>214</v>
      </c>
      <c r="C125" s="122" t="s">
        <v>215</v>
      </c>
      <c r="D125" s="123" t="s">
        <v>185</v>
      </c>
      <c r="E125" s="124">
        <v>80.43</v>
      </c>
      <c r="F125" s="125">
        <v>0</v>
      </c>
      <c r="G125" s="126">
        <f>E125*F125</f>
        <v>0</v>
      </c>
      <c r="H125" s="127">
        <v>0</v>
      </c>
      <c r="I125" s="128">
        <f>E125*H125</f>
        <v>0</v>
      </c>
      <c r="J125" s="127"/>
      <c r="K125" s="128">
        <f>E125*J125</f>
        <v>0</v>
      </c>
      <c r="O125" s="119"/>
      <c r="AZ125" s="129">
        <f>G125</f>
        <v>0</v>
      </c>
      <c r="CZ125" s="81">
        <v>1</v>
      </c>
    </row>
    <row r="126" spans="1:56" ht="12.75">
      <c r="A126" s="130"/>
      <c r="B126" s="131"/>
      <c r="C126" s="199" t="s">
        <v>216</v>
      </c>
      <c r="D126" s="200"/>
      <c r="E126" s="134">
        <v>80.43</v>
      </c>
      <c r="F126" s="135"/>
      <c r="G126" s="136"/>
      <c r="H126" s="137"/>
      <c r="I126" s="132"/>
      <c r="J126" s="138"/>
      <c r="K126" s="132"/>
      <c r="M126" s="139" t="s">
        <v>216</v>
      </c>
      <c r="O126" s="119"/>
      <c r="BD126" s="108" t="str">
        <f>C125</f>
        <v>Bentonitový bobtnavý pásek 20x15 mm vč. mřížky</v>
      </c>
    </row>
    <row r="127" spans="1:104" ht="12.75">
      <c r="A127" s="120">
        <v>34</v>
      </c>
      <c r="B127" s="121" t="s">
        <v>217</v>
      </c>
      <c r="C127" s="122" t="s">
        <v>218</v>
      </c>
      <c r="D127" s="123" t="s">
        <v>194</v>
      </c>
      <c r="E127" s="124">
        <v>2</v>
      </c>
      <c r="F127" s="125">
        <v>0</v>
      </c>
      <c r="G127" s="126">
        <f>E127*F127</f>
        <v>0</v>
      </c>
      <c r="H127" s="127">
        <v>0</v>
      </c>
      <c r="I127" s="128">
        <f>E127*H127</f>
        <v>0</v>
      </c>
      <c r="J127" s="127"/>
      <c r="K127" s="128">
        <f>E127*J127</f>
        <v>0</v>
      </c>
      <c r="O127" s="119"/>
      <c r="AZ127" s="129">
        <f>G127</f>
        <v>0</v>
      </c>
      <c r="CZ127" s="81">
        <v>1</v>
      </c>
    </row>
    <row r="128" spans="1:58" ht="12.75">
      <c r="A128" s="140" t="s">
        <v>51</v>
      </c>
      <c r="B128" s="141" t="s">
        <v>154</v>
      </c>
      <c r="C128" s="142" t="s">
        <v>155</v>
      </c>
      <c r="D128" s="143"/>
      <c r="E128" s="144"/>
      <c r="F128" s="144"/>
      <c r="G128" s="145">
        <f>SUM(G82:G127)</f>
        <v>0</v>
      </c>
      <c r="H128" s="146"/>
      <c r="I128" s="145">
        <f>SUM(I82:I127)</f>
        <v>837.806644756</v>
      </c>
      <c r="J128" s="147"/>
      <c r="K128" s="145">
        <f>SUM(K82:K127)</f>
        <v>0</v>
      </c>
      <c r="O128" s="119"/>
      <c r="X128" s="129">
        <f>K128</f>
        <v>0</v>
      </c>
      <c r="Y128" s="129">
        <f>I128</f>
        <v>837.806644756</v>
      </c>
      <c r="Z128" s="129">
        <f>G128</f>
        <v>0</v>
      </c>
      <c r="BA128" s="148"/>
      <c r="BB128" s="148"/>
      <c r="BC128" s="148"/>
      <c r="BD128" s="148"/>
      <c r="BE128" s="148"/>
      <c r="BF128" s="148"/>
    </row>
    <row r="129" spans="1:15" ht="14.25" customHeight="1">
      <c r="A129" s="109" t="s">
        <v>46</v>
      </c>
      <c r="B129" s="110" t="s">
        <v>219</v>
      </c>
      <c r="C129" s="111" t="s">
        <v>220</v>
      </c>
      <c r="D129" s="112"/>
      <c r="E129" s="113"/>
      <c r="F129" s="113"/>
      <c r="G129" s="114"/>
      <c r="H129" s="115"/>
      <c r="I129" s="116"/>
      <c r="J129" s="117"/>
      <c r="K129" s="118"/>
      <c r="O129" s="119"/>
    </row>
    <row r="130" spans="1:104" ht="22.5">
      <c r="A130" s="120">
        <v>35</v>
      </c>
      <c r="B130" s="121" t="s">
        <v>221</v>
      </c>
      <c r="C130" s="122" t="s">
        <v>222</v>
      </c>
      <c r="D130" s="123" t="s">
        <v>50</v>
      </c>
      <c r="E130" s="124">
        <v>126.02</v>
      </c>
      <c r="F130" s="125">
        <v>0</v>
      </c>
      <c r="G130" s="126">
        <f>E130*F130</f>
        <v>0</v>
      </c>
      <c r="H130" s="127">
        <v>0.77123</v>
      </c>
      <c r="I130" s="128">
        <f>E130*H130</f>
        <v>97.1904046</v>
      </c>
      <c r="J130" s="127">
        <v>0</v>
      </c>
      <c r="K130" s="128">
        <f>E130*J130</f>
        <v>0</v>
      </c>
      <c r="O130" s="119"/>
      <c r="AZ130" s="129">
        <f>G130</f>
        <v>0</v>
      </c>
      <c r="CZ130" s="81">
        <v>1</v>
      </c>
    </row>
    <row r="131" spans="1:56" ht="25.5">
      <c r="A131" s="130"/>
      <c r="B131" s="131"/>
      <c r="C131" s="199" t="s">
        <v>223</v>
      </c>
      <c r="D131" s="200"/>
      <c r="E131" s="134">
        <v>15</v>
      </c>
      <c r="F131" s="135"/>
      <c r="G131" s="136"/>
      <c r="H131" s="137"/>
      <c r="I131" s="132"/>
      <c r="J131" s="138"/>
      <c r="K131" s="132"/>
      <c r="M131" s="139" t="s">
        <v>223</v>
      </c>
      <c r="O131" s="119"/>
      <c r="BD131" s="108" t="str">
        <f>C130</f>
        <v>Stěna z tvárnic ztraceného bednění, tl. 30 cm zalití tvárnic betonem C 25/30</v>
      </c>
    </row>
    <row r="132" spans="1:56" ht="12.75">
      <c r="A132" s="130"/>
      <c r="B132" s="131"/>
      <c r="C132" s="199" t="s">
        <v>224</v>
      </c>
      <c r="D132" s="200"/>
      <c r="E132" s="134">
        <v>111.02</v>
      </c>
      <c r="F132" s="135"/>
      <c r="G132" s="136"/>
      <c r="H132" s="137"/>
      <c r="I132" s="132"/>
      <c r="J132" s="138"/>
      <c r="K132" s="132"/>
      <c r="M132" s="139" t="s">
        <v>224</v>
      </c>
      <c r="O132" s="119"/>
      <c r="BD132" s="108" t="str">
        <f>C131</f>
        <v>Nové soc.zaž: 3,00*5,00</v>
      </c>
    </row>
    <row r="133" spans="1:104" ht="22.5">
      <c r="A133" s="120">
        <v>36</v>
      </c>
      <c r="B133" s="121" t="s">
        <v>225</v>
      </c>
      <c r="C133" s="122" t="s">
        <v>226</v>
      </c>
      <c r="D133" s="123" t="s">
        <v>50</v>
      </c>
      <c r="E133" s="124">
        <v>169.0804</v>
      </c>
      <c r="F133" s="125">
        <v>0</v>
      </c>
      <c r="G133" s="126">
        <f>E133*F133</f>
        <v>0</v>
      </c>
      <c r="H133" s="127">
        <v>0.01957</v>
      </c>
      <c r="I133" s="128">
        <f>E133*H133</f>
        <v>3.3089034280000003</v>
      </c>
      <c r="J133" s="127">
        <v>0</v>
      </c>
      <c r="K133" s="128">
        <f>E133*J133</f>
        <v>0</v>
      </c>
      <c r="O133" s="119"/>
      <c r="AZ133" s="129">
        <f>G133</f>
        <v>0</v>
      </c>
      <c r="CZ133" s="81">
        <v>1</v>
      </c>
    </row>
    <row r="134" spans="1:56" ht="25.5">
      <c r="A134" s="130"/>
      <c r="B134" s="131"/>
      <c r="C134" s="199" t="s">
        <v>227</v>
      </c>
      <c r="D134" s="200"/>
      <c r="E134" s="134">
        <v>26.3857</v>
      </c>
      <c r="F134" s="135"/>
      <c r="G134" s="136"/>
      <c r="H134" s="137"/>
      <c r="I134" s="132"/>
      <c r="J134" s="138"/>
      <c r="K134" s="132"/>
      <c r="M134" s="139" t="s">
        <v>227</v>
      </c>
      <c r="O134" s="119"/>
      <c r="BD134" s="108" t="str">
        <f>C133</f>
        <v>Obklad stěn gabiony š.200 mm, oko 100x50 mm bez dodávky lomového kamene</v>
      </c>
    </row>
    <row r="135" spans="1:56" ht="25.5">
      <c r="A135" s="130"/>
      <c r="B135" s="131"/>
      <c r="C135" s="199" t="s">
        <v>228</v>
      </c>
      <c r="D135" s="200"/>
      <c r="E135" s="134">
        <v>17.7847</v>
      </c>
      <c r="F135" s="135"/>
      <c r="G135" s="136"/>
      <c r="H135" s="137"/>
      <c r="I135" s="132"/>
      <c r="J135" s="138"/>
      <c r="K135" s="132"/>
      <c r="M135" s="139" t="s">
        <v>228</v>
      </c>
      <c r="O135" s="119"/>
      <c r="BD135" s="108" t="str">
        <f>C134</f>
        <v>Stupně hlediště: 0,42*(10,096+11,843+13,59+15,338-1,71+17,086-1,71*2)</v>
      </c>
    </row>
    <row r="136" spans="1:56" ht="12.75">
      <c r="A136" s="130"/>
      <c r="B136" s="131"/>
      <c r="C136" s="199" t="s">
        <v>229</v>
      </c>
      <c r="D136" s="200"/>
      <c r="E136" s="134">
        <v>124.91</v>
      </c>
      <c r="F136" s="135"/>
      <c r="G136" s="136"/>
      <c r="H136" s="137"/>
      <c r="I136" s="132"/>
      <c r="J136" s="138"/>
      <c r="K136" s="132"/>
      <c r="M136" s="139" t="s">
        <v>229</v>
      </c>
      <c r="O136" s="119"/>
      <c r="BD136" s="108" t="str">
        <f>C135</f>
        <v>dtto: 0,42*(18,833-1,71*2+20,58-1,71)+0,99*1,71*2</v>
      </c>
    </row>
    <row r="137" spans="1:104" ht="12.75">
      <c r="A137" s="120">
        <v>37</v>
      </c>
      <c r="B137" s="121" t="s">
        <v>230</v>
      </c>
      <c r="C137" s="122" t="s">
        <v>231</v>
      </c>
      <c r="D137" s="123" t="s">
        <v>130</v>
      </c>
      <c r="E137" s="124">
        <v>78.1151</v>
      </c>
      <c r="F137" s="125">
        <v>0</v>
      </c>
      <c r="G137" s="126">
        <f>E137*F137</f>
        <v>0</v>
      </c>
      <c r="H137" s="127">
        <v>1</v>
      </c>
      <c r="I137" s="128">
        <f>E137*H137</f>
        <v>78.1151</v>
      </c>
      <c r="J137" s="127"/>
      <c r="K137" s="128">
        <f>E137*J137</f>
        <v>0</v>
      </c>
      <c r="O137" s="119"/>
      <c r="AZ137" s="129">
        <f>G137</f>
        <v>0</v>
      </c>
      <c r="CZ137" s="81">
        <v>1</v>
      </c>
    </row>
    <row r="138" spans="1:56" ht="12.75">
      <c r="A138" s="130"/>
      <c r="B138" s="131"/>
      <c r="C138" s="199" t="s">
        <v>232</v>
      </c>
      <c r="D138" s="200"/>
      <c r="E138" s="134">
        <v>0</v>
      </c>
      <c r="F138" s="135"/>
      <c r="G138" s="136"/>
      <c r="H138" s="137"/>
      <c r="I138" s="132"/>
      <c r="J138" s="138"/>
      <c r="K138" s="132"/>
      <c r="M138" s="139" t="s">
        <v>232</v>
      </c>
      <c r="O138" s="119"/>
      <c r="BD138" s="108" t="str">
        <f>C137</f>
        <v>Kámen lomový</v>
      </c>
    </row>
    <row r="139" spans="1:56" ht="12.75">
      <c r="A139" s="130"/>
      <c r="B139" s="131"/>
      <c r="C139" s="199" t="s">
        <v>233</v>
      </c>
      <c r="D139" s="200"/>
      <c r="E139" s="134">
        <v>78.1151</v>
      </c>
      <c r="F139" s="135"/>
      <c r="G139" s="136"/>
      <c r="H139" s="137"/>
      <c r="I139" s="132"/>
      <c r="J139" s="138"/>
      <c r="K139" s="132"/>
      <c r="M139" s="139" t="s">
        <v>233</v>
      </c>
      <c r="O139" s="119"/>
      <c r="BD139" s="108" t="str">
        <f>C138</f>
        <v xml:space="preserve">stěna tl.150mmt/m2: 0*0,3465 </v>
      </c>
    </row>
    <row r="140" spans="1:58" ht="12.75">
      <c r="A140" s="140" t="s">
        <v>51</v>
      </c>
      <c r="B140" s="141" t="s">
        <v>219</v>
      </c>
      <c r="C140" s="142" t="s">
        <v>220</v>
      </c>
      <c r="D140" s="143"/>
      <c r="E140" s="144"/>
      <c r="F140" s="144"/>
      <c r="G140" s="145">
        <f>SUM(G129:G139)</f>
        <v>0</v>
      </c>
      <c r="H140" s="146"/>
      <c r="I140" s="145">
        <f>SUM(I129:I139)</f>
        <v>178.61440802799999</v>
      </c>
      <c r="J140" s="147"/>
      <c r="K140" s="145">
        <f>SUM(K129:K139)</f>
        <v>0</v>
      </c>
      <c r="O140" s="119"/>
      <c r="X140" s="129">
        <f>K140</f>
        <v>0</v>
      </c>
      <c r="Y140" s="129">
        <f>I140</f>
        <v>178.61440802799999</v>
      </c>
      <c r="Z140" s="129">
        <f>G140</f>
        <v>0</v>
      </c>
      <c r="BA140" s="148"/>
      <c r="BB140" s="148"/>
      <c r="BC140" s="148"/>
      <c r="BD140" s="148"/>
      <c r="BE140" s="148"/>
      <c r="BF140" s="148"/>
    </row>
    <row r="141" spans="1:15" ht="14.25" customHeight="1">
      <c r="A141" s="109" t="s">
        <v>46</v>
      </c>
      <c r="B141" s="110" t="s">
        <v>234</v>
      </c>
      <c r="C141" s="111" t="s">
        <v>235</v>
      </c>
      <c r="D141" s="112"/>
      <c r="E141" s="113"/>
      <c r="F141" s="113"/>
      <c r="G141" s="114"/>
      <c r="H141" s="115"/>
      <c r="I141" s="116"/>
      <c r="J141" s="117"/>
      <c r="K141" s="118"/>
      <c r="O141" s="119"/>
    </row>
    <row r="142" spans="1:104" ht="22.5">
      <c r="A142" s="120">
        <v>38</v>
      </c>
      <c r="B142" s="121" t="s">
        <v>236</v>
      </c>
      <c r="C142" s="122" t="s">
        <v>237</v>
      </c>
      <c r="D142" s="123" t="s">
        <v>82</v>
      </c>
      <c r="E142" s="124">
        <v>12.6043</v>
      </c>
      <c r="F142" s="125">
        <v>0</v>
      </c>
      <c r="G142" s="126">
        <f>E142*F142</f>
        <v>0</v>
      </c>
      <c r="H142" s="127">
        <v>2.52767</v>
      </c>
      <c r="I142" s="128">
        <f>E142*H142</f>
        <v>31.859510981000003</v>
      </c>
      <c r="J142" s="127">
        <v>0</v>
      </c>
      <c r="K142" s="128">
        <f>E142*J142</f>
        <v>0</v>
      </c>
      <c r="O142" s="119"/>
      <c r="AZ142" s="129">
        <f>G142</f>
        <v>0</v>
      </c>
      <c r="CZ142" s="81">
        <v>1</v>
      </c>
    </row>
    <row r="143" spans="1:56" ht="22.5">
      <c r="A143" s="130"/>
      <c r="B143" s="131"/>
      <c r="C143" s="199" t="s">
        <v>238</v>
      </c>
      <c r="D143" s="200"/>
      <c r="E143" s="134">
        <v>8.1354</v>
      </c>
      <c r="F143" s="135"/>
      <c r="G143" s="136"/>
      <c r="H143" s="137"/>
      <c r="I143" s="132"/>
      <c r="J143" s="138"/>
      <c r="K143" s="132"/>
      <c r="M143" s="139" t="s">
        <v>238</v>
      </c>
      <c r="O143" s="119"/>
      <c r="BD143" s="108" t="str">
        <f>C142</f>
        <v>Železobeton nadzákladových zdí C 30/37 XC3, XF1, XA2 (CZ, F.1)</v>
      </c>
    </row>
    <row r="144" spans="1:56" ht="12.75">
      <c r="A144" s="130"/>
      <c r="B144" s="131"/>
      <c r="C144" s="199" t="s">
        <v>239</v>
      </c>
      <c r="D144" s="200"/>
      <c r="E144" s="134">
        <v>1.9549</v>
      </c>
      <c r="F144" s="135"/>
      <c r="G144" s="136"/>
      <c r="H144" s="137"/>
      <c r="I144" s="132"/>
      <c r="J144" s="138"/>
      <c r="K144" s="132"/>
      <c r="M144" s="139" t="s">
        <v>239</v>
      </c>
      <c r="O144" s="119"/>
      <c r="BD144" s="108" t="str">
        <f>C143</f>
        <v>Nové soc.zař: 0,30*(3,20*(3,543+5,368+2,329)-3,00*(1,05+0,95*2))</v>
      </c>
    </row>
    <row r="145" spans="1:56" ht="12.75">
      <c r="A145" s="130"/>
      <c r="B145" s="131"/>
      <c r="C145" s="199" t="s">
        <v>240</v>
      </c>
      <c r="D145" s="200"/>
      <c r="E145" s="134">
        <v>2.514</v>
      </c>
      <c r="F145" s="135"/>
      <c r="G145" s="136"/>
      <c r="H145" s="137"/>
      <c r="I145" s="132"/>
      <c r="J145" s="138"/>
      <c r="K145" s="132"/>
      <c r="M145" s="139" t="s">
        <v>240</v>
      </c>
      <c r="O145" s="119"/>
      <c r="BD145" s="108" t="str">
        <f>C144</f>
        <v>Pata zdí ze ztraceného bednění: 0,20*0,30*(5,00+27,581)</v>
      </c>
    </row>
    <row r="146" spans="1:104" ht="22.5">
      <c r="A146" s="120">
        <v>39</v>
      </c>
      <c r="B146" s="121" t="s">
        <v>241</v>
      </c>
      <c r="C146" s="122" t="s">
        <v>242</v>
      </c>
      <c r="D146" s="123" t="s">
        <v>50</v>
      </c>
      <c r="E146" s="124">
        <v>108.5388</v>
      </c>
      <c r="F146" s="125">
        <v>0</v>
      </c>
      <c r="G146" s="126">
        <f>E146*F146</f>
        <v>0</v>
      </c>
      <c r="H146" s="127">
        <v>0.03931</v>
      </c>
      <c r="I146" s="128">
        <f>E146*H146</f>
        <v>4.266660227999999</v>
      </c>
      <c r="J146" s="127">
        <v>0</v>
      </c>
      <c r="K146" s="128">
        <f>E146*J146</f>
        <v>0</v>
      </c>
      <c r="O146" s="119"/>
      <c r="AZ146" s="129">
        <f>G146</f>
        <v>0</v>
      </c>
      <c r="CZ146" s="81">
        <v>1</v>
      </c>
    </row>
    <row r="147" spans="1:56" ht="22.5">
      <c r="A147" s="130"/>
      <c r="B147" s="131"/>
      <c r="C147" s="199" t="s">
        <v>243</v>
      </c>
      <c r="D147" s="200"/>
      <c r="E147" s="134">
        <v>71.2448</v>
      </c>
      <c r="F147" s="135"/>
      <c r="G147" s="136"/>
      <c r="H147" s="137"/>
      <c r="I147" s="132"/>
      <c r="J147" s="138"/>
      <c r="K147" s="132"/>
      <c r="M147" s="139" t="s">
        <v>243</v>
      </c>
      <c r="O147" s="119"/>
      <c r="BD147" s="108" t="str">
        <f>C146</f>
        <v xml:space="preserve">Bednění nadzákladových zdí oboustranné - zřízení </v>
      </c>
    </row>
    <row r="148" spans="1:56" ht="12.75">
      <c r="A148" s="130"/>
      <c r="B148" s="131"/>
      <c r="C148" s="199" t="s">
        <v>244</v>
      </c>
      <c r="D148" s="200"/>
      <c r="E148" s="134">
        <v>13.2724</v>
      </c>
      <c r="F148" s="135"/>
      <c r="G148" s="136"/>
      <c r="H148" s="137"/>
      <c r="I148" s="132"/>
      <c r="J148" s="138"/>
      <c r="K148" s="132"/>
      <c r="M148" s="139" t="s">
        <v>244</v>
      </c>
      <c r="O148" s="119"/>
      <c r="BD148" s="108" t="str">
        <f>C147</f>
        <v>Nové soc.zař: 3,20*(3,543+5,368+0,30+5,179+3,341+2,392+2,141)</v>
      </c>
    </row>
    <row r="149" spans="1:56" ht="12.75">
      <c r="A149" s="130"/>
      <c r="B149" s="131"/>
      <c r="C149" s="199" t="s">
        <v>245</v>
      </c>
      <c r="D149" s="200"/>
      <c r="E149" s="134">
        <v>24.0216</v>
      </c>
      <c r="F149" s="135"/>
      <c r="G149" s="136"/>
      <c r="H149" s="137"/>
      <c r="I149" s="132"/>
      <c r="J149" s="138"/>
      <c r="K149" s="132"/>
      <c r="M149" s="139" t="s">
        <v>245</v>
      </c>
      <c r="O149" s="119"/>
      <c r="BD149" s="108" t="str">
        <f>C148</f>
        <v>Pata OS3: 0,20*(5,00+27,581+0,30*2)*2</v>
      </c>
    </row>
    <row r="150" spans="1:104" ht="22.5">
      <c r="A150" s="120">
        <v>40</v>
      </c>
      <c r="B150" s="121" t="s">
        <v>246</v>
      </c>
      <c r="C150" s="122" t="s">
        <v>247</v>
      </c>
      <c r="D150" s="123" t="s">
        <v>50</v>
      </c>
      <c r="E150" s="124">
        <v>108.5388</v>
      </c>
      <c r="F150" s="125">
        <v>0</v>
      </c>
      <c r="G150" s="126">
        <f>E150*F150</f>
        <v>0</v>
      </c>
      <c r="H150" s="127">
        <v>0</v>
      </c>
      <c r="I150" s="128">
        <f>E150*H150</f>
        <v>0</v>
      </c>
      <c r="J150" s="127">
        <v>0</v>
      </c>
      <c r="K150" s="128">
        <f>E150*J150</f>
        <v>0</v>
      </c>
      <c r="O150" s="119"/>
      <c r="AZ150" s="129">
        <f>G150</f>
        <v>0</v>
      </c>
      <c r="CZ150" s="81">
        <v>1</v>
      </c>
    </row>
    <row r="151" spans="1:104" ht="12.75">
      <c r="A151" s="120">
        <v>41</v>
      </c>
      <c r="B151" s="121" t="s">
        <v>248</v>
      </c>
      <c r="C151" s="122" t="s">
        <v>249</v>
      </c>
      <c r="D151" s="123" t="s">
        <v>130</v>
      </c>
      <c r="E151" s="124">
        <v>12.4533</v>
      </c>
      <c r="F151" s="125">
        <v>0</v>
      </c>
      <c r="G151" s="126">
        <f>E151*F151</f>
        <v>0</v>
      </c>
      <c r="H151" s="127">
        <v>1.02029</v>
      </c>
      <c r="I151" s="128">
        <f>E151*H151</f>
        <v>12.705977457</v>
      </c>
      <c r="J151" s="127">
        <v>0</v>
      </c>
      <c r="K151" s="128">
        <f>E151*J151</f>
        <v>0</v>
      </c>
      <c r="O151" s="119"/>
      <c r="AZ151" s="129">
        <f>G151</f>
        <v>0</v>
      </c>
      <c r="CZ151" s="81">
        <v>1</v>
      </c>
    </row>
    <row r="152" spans="1:56" ht="12.75">
      <c r="A152" s="130"/>
      <c r="B152" s="131"/>
      <c r="C152" s="199" t="s">
        <v>250</v>
      </c>
      <c r="D152" s="200"/>
      <c r="E152" s="134">
        <v>12.4533</v>
      </c>
      <c r="F152" s="135"/>
      <c r="G152" s="136"/>
      <c r="H152" s="137"/>
      <c r="I152" s="132"/>
      <c r="J152" s="138"/>
      <c r="K152" s="132"/>
      <c r="M152" s="139" t="s">
        <v>250</v>
      </c>
      <c r="O152" s="119"/>
      <c r="BD152" s="108" t="str">
        <f>C151</f>
        <v xml:space="preserve">Výztuž nadzáklad. zdí z betonářské oceli B 500B </v>
      </c>
    </row>
    <row r="153" spans="1:104" ht="33.75">
      <c r="A153" s="120">
        <v>42</v>
      </c>
      <c r="B153" s="121" t="s">
        <v>251</v>
      </c>
      <c r="C153" s="122" t="s">
        <v>252</v>
      </c>
      <c r="D153" s="123" t="s">
        <v>82</v>
      </c>
      <c r="E153" s="124">
        <v>83.5599</v>
      </c>
      <c r="F153" s="125">
        <v>0</v>
      </c>
      <c r="G153" s="126">
        <f>E153*F153</f>
        <v>0</v>
      </c>
      <c r="H153" s="127">
        <v>3.00449</v>
      </c>
      <c r="I153" s="128">
        <f>E153*H153</f>
        <v>251.054883951</v>
      </c>
      <c r="J153" s="127">
        <v>0</v>
      </c>
      <c r="K153" s="128">
        <f>E153*J153</f>
        <v>0</v>
      </c>
      <c r="O153" s="119"/>
      <c r="AZ153" s="129">
        <f>G153</f>
        <v>0</v>
      </c>
      <c r="CZ153" s="81">
        <v>1</v>
      </c>
    </row>
    <row r="154" spans="1:56" ht="25.5">
      <c r="A154" s="130"/>
      <c r="B154" s="131"/>
      <c r="C154" s="199" t="s">
        <v>253</v>
      </c>
      <c r="D154" s="200"/>
      <c r="E154" s="134">
        <v>25.5547</v>
      </c>
      <c r="F154" s="135"/>
      <c r="G154" s="136"/>
      <c r="H154" s="137"/>
      <c r="I154" s="132"/>
      <c r="J154" s="138"/>
      <c r="K154" s="132"/>
      <c r="M154" s="139" t="s">
        <v>253</v>
      </c>
      <c r="O154" s="119"/>
      <c r="BD154" s="108" t="str">
        <f aca="true" t="shared" si="7" ref="BD154:BD159">C153</f>
        <v>Opěrné zdi z bet. železového vodostaveb. C 25/30 XC2, XA2 odolnost proti chemicky agresiv. prostř.</v>
      </c>
    </row>
    <row r="155" spans="1:56" ht="12.75">
      <c r="A155" s="130"/>
      <c r="B155" s="131"/>
      <c r="C155" s="199" t="s">
        <v>254</v>
      </c>
      <c r="D155" s="200"/>
      <c r="E155" s="134">
        <v>20.4739</v>
      </c>
      <c r="F155" s="135"/>
      <c r="G155" s="136"/>
      <c r="H155" s="137"/>
      <c r="I155" s="132"/>
      <c r="J155" s="138"/>
      <c r="K155" s="132"/>
      <c r="M155" s="139" t="s">
        <v>254</v>
      </c>
      <c r="O155" s="119"/>
      <c r="BD155" s="108" t="str">
        <f t="shared" si="7"/>
        <v>Hl.budova: 0,30*3,55*(23,695+0,30)</v>
      </c>
    </row>
    <row r="156" spans="1:56" ht="12.75">
      <c r="A156" s="130"/>
      <c r="B156" s="131"/>
      <c r="C156" s="199" t="s">
        <v>255</v>
      </c>
      <c r="D156" s="200"/>
      <c r="E156" s="134">
        <v>0.5043</v>
      </c>
      <c r="F156" s="135"/>
      <c r="G156" s="136"/>
      <c r="H156" s="137"/>
      <c r="I156" s="132"/>
      <c r="J156" s="138"/>
      <c r="K156" s="132"/>
      <c r="M156" s="139" t="s">
        <v>255</v>
      </c>
      <c r="O156" s="119"/>
      <c r="BD156" s="108" t="str">
        <f t="shared" si="7"/>
        <v>dtto: 0,30*(2,29*(10,15+6,95+5,365+1,66))+1,95*2</v>
      </c>
    </row>
    <row r="157" spans="1:56" ht="12.75">
      <c r="A157" s="130"/>
      <c r="B157" s="131"/>
      <c r="C157" s="199" t="s">
        <v>256</v>
      </c>
      <c r="D157" s="200"/>
      <c r="E157" s="134">
        <v>11.3837</v>
      </c>
      <c r="F157" s="135"/>
      <c r="G157" s="136"/>
      <c r="H157" s="137"/>
      <c r="I157" s="132"/>
      <c r="J157" s="138"/>
      <c r="K157" s="132"/>
      <c r="M157" s="139" t="s">
        <v>256</v>
      </c>
      <c r="O157" s="119"/>
      <c r="BD157" s="108" t="str">
        <f t="shared" si="7"/>
        <v>dtto: 0,30*0,25*(4,765+1,959)</v>
      </c>
    </row>
    <row r="158" spans="1:56" ht="22.5">
      <c r="A158" s="130"/>
      <c r="B158" s="131"/>
      <c r="C158" s="199" t="s">
        <v>257</v>
      </c>
      <c r="D158" s="200"/>
      <c r="E158" s="134">
        <v>22.3463</v>
      </c>
      <c r="F158" s="135"/>
      <c r="G158" s="136"/>
      <c r="H158" s="137"/>
      <c r="I158" s="132"/>
      <c r="J158" s="138"/>
      <c r="K158" s="132"/>
      <c r="M158" s="139" t="s">
        <v>257</v>
      </c>
      <c r="O158" s="119"/>
      <c r="BD158" s="108" t="str">
        <f t="shared" si="7"/>
        <v>OS2 (OZ2, OZ3): 3,20*0,30*11,858</v>
      </c>
    </row>
    <row r="159" spans="1:56" ht="12.75">
      <c r="A159" s="130"/>
      <c r="B159" s="131"/>
      <c r="C159" s="199" t="s">
        <v>258</v>
      </c>
      <c r="D159" s="200"/>
      <c r="E159" s="134">
        <v>3.297</v>
      </c>
      <c r="F159" s="135"/>
      <c r="G159" s="136"/>
      <c r="H159" s="137"/>
      <c r="I159" s="132"/>
      <c r="J159" s="138"/>
      <c r="K159" s="132"/>
      <c r="M159" s="139" t="s">
        <v>258</v>
      </c>
      <c r="O159" s="119"/>
      <c r="BD159" s="108" t="str">
        <f t="shared" si="7"/>
        <v>OS2 (OZ2, OZ3): 0,73*(2,81+4,625+13,795+1,097)+0,51*11,858</v>
      </c>
    </row>
    <row r="160" spans="1:104" ht="12.75">
      <c r="A160" s="120">
        <v>43</v>
      </c>
      <c r="B160" s="121" t="s">
        <v>259</v>
      </c>
      <c r="C160" s="122" t="s">
        <v>260</v>
      </c>
      <c r="D160" s="123" t="s">
        <v>50</v>
      </c>
      <c r="E160" s="124">
        <v>400.3754</v>
      </c>
      <c r="F160" s="125">
        <v>0</v>
      </c>
      <c r="G160" s="126">
        <f>E160*F160</f>
        <v>0</v>
      </c>
      <c r="H160" s="127">
        <v>0.0145</v>
      </c>
      <c r="I160" s="128">
        <f>E160*H160</f>
        <v>5.8054433</v>
      </c>
      <c r="J160" s="127">
        <v>0</v>
      </c>
      <c r="K160" s="128">
        <f>E160*J160</f>
        <v>0</v>
      </c>
      <c r="O160" s="119"/>
      <c r="AZ160" s="129">
        <f>G160</f>
        <v>0</v>
      </c>
      <c r="CZ160" s="81">
        <v>1</v>
      </c>
    </row>
    <row r="161" spans="1:56" ht="12.75">
      <c r="A161" s="130"/>
      <c r="B161" s="131"/>
      <c r="C161" s="199" t="s">
        <v>261</v>
      </c>
      <c r="D161" s="200"/>
      <c r="E161" s="134">
        <v>170.3645</v>
      </c>
      <c r="F161" s="135"/>
      <c r="G161" s="136"/>
      <c r="H161" s="137"/>
      <c r="I161" s="132"/>
      <c r="J161" s="138"/>
      <c r="K161" s="132"/>
      <c r="M161" s="139" t="s">
        <v>261</v>
      </c>
      <c r="O161" s="119"/>
      <c r="BD161" s="108" t="str">
        <f>C160</f>
        <v xml:space="preserve">Obednění opěrných zdí ploch rovinných </v>
      </c>
    </row>
    <row r="162" spans="1:56" ht="33.75">
      <c r="A162" s="130"/>
      <c r="B162" s="131"/>
      <c r="C162" s="199" t="s">
        <v>262</v>
      </c>
      <c r="D162" s="200"/>
      <c r="E162" s="134">
        <v>167.5295</v>
      </c>
      <c r="F162" s="135"/>
      <c r="G162" s="136"/>
      <c r="H162" s="137"/>
      <c r="I162" s="132"/>
      <c r="J162" s="138"/>
      <c r="K162" s="132"/>
      <c r="M162" s="139" t="s">
        <v>262</v>
      </c>
      <c r="O162" s="119"/>
      <c r="BD162" s="108" t="str">
        <f>C161</f>
        <v>Hl.budova: 3,55*(23,695+0,30+23,995)</v>
      </c>
    </row>
    <row r="163" spans="1:56" ht="25.5">
      <c r="A163" s="130"/>
      <c r="B163" s="131"/>
      <c r="C163" s="199" t="s">
        <v>263</v>
      </c>
      <c r="D163" s="200"/>
      <c r="E163" s="134">
        <v>3.362</v>
      </c>
      <c r="F163" s="135"/>
      <c r="G163" s="136"/>
      <c r="H163" s="137"/>
      <c r="I163" s="132"/>
      <c r="J163" s="138"/>
      <c r="K163" s="132"/>
      <c r="M163" s="139" t="s">
        <v>263</v>
      </c>
      <c r="O163" s="119"/>
      <c r="BD163" s="108" t="str">
        <f>C162</f>
        <v>dtto: 3,29*(10,45+6,95+4,765+1,66+0,30+1,96+5,365+6,95+10,15)+1,95*4</v>
      </c>
    </row>
    <row r="164" spans="1:56" ht="12.75">
      <c r="A164" s="130"/>
      <c r="B164" s="131"/>
      <c r="C164" s="199" t="s">
        <v>264</v>
      </c>
      <c r="D164" s="200"/>
      <c r="E164" s="134">
        <v>15.1593</v>
      </c>
      <c r="F164" s="135"/>
      <c r="G164" s="136"/>
      <c r="H164" s="137"/>
      <c r="I164" s="132"/>
      <c r="J164" s="138"/>
      <c r="K164" s="132"/>
      <c r="M164" s="139" t="s">
        <v>264</v>
      </c>
      <c r="O164" s="119"/>
      <c r="BD164" s="108" t="str">
        <f>C163</f>
        <v>dtto: 0,25*(4,765+1,959)*2</v>
      </c>
    </row>
    <row r="165" spans="1:56" ht="12.75">
      <c r="A165" s="130"/>
      <c r="B165" s="131"/>
      <c r="C165" s="199" t="s">
        <v>265</v>
      </c>
      <c r="D165" s="200"/>
      <c r="E165" s="134">
        <v>43.96</v>
      </c>
      <c r="F165" s="135"/>
      <c r="G165" s="136"/>
      <c r="H165" s="137"/>
      <c r="I165" s="132"/>
      <c r="J165" s="138"/>
      <c r="K165" s="132"/>
      <c r="M165" s="139" t="s">
        <v>265</v>
      </c>
      <c r="O165" s="119"/>
      <c r="BD165" s="108" t="str">
        <f>C164</f>
        <v>OS2 (OZ2, OZ3): (2,535+2,60)*2,81+0,73</v>
      </c>
    </row>
    <row r="166" spans="1:104" ht="22.5">
      <c r="A166" s="120">
        <v>44</v>
      </c>
      <c r="B166" s="121" t="s">
        <v>266</v>
      </c>
      <c r="C166" s="122" t="s">
        <v>267</v>
      </c>
      <c r="D166" s="123" t="s">
        <v>50</v>
      </c>
      <c r="E166" s="124">
        <v>222.0243</v>
      </c>
      <c r="F166" s="125">
        <v>0</v>
      </c>
      <c r="G166" s="126">
        <f>E166*F166</f>
        <v>0</v>
      </c>
      <c r="H166" s="127">
        <v>0.01669</v>
      </c>
      <c r="I166" s="128">
        <f>E166*H166</f>
        <v>3.705585567</v>
      </c>
      <c r="J166" s="127">
        <v>0</v>
      </c>
      <c r="K166" s="128">
        <f>E166*J166</f>
        <v>0</v>
      </c>
      <c r="O166" s="119"/>
      <c r="AZ166" s="129">
        <f>G166</f>
        <v>0</v>
      </c>
      <c r="CZ166" s="81">
        <v>1</v>
      </c>
    </row>
    <row r="167" spans="1:56" ht="12.75">
      <c r="A167" s="130"/>
      <c r="B167" s="131"/>
      <c r="C167" s="199" t="s">
        <v>268</v>
      </c>
      <c r="D167" s="200"/>
      <c r="E167" s="134">
        <v>77.8112</v>
      </c>
      <c r="F167" s="135"/>
      <c r="G167" s="136"/>
      <c r="H167" s="137"/>
      <c r="I167" s="132"/>
      <c r="J167" s="138"/>
      <c r="K167" s="132"/>
      <c r="M167" s="139" t="s">
        <v>268</v>
      </c>
      <c r="O167" s="119"/>
      <c r="BD167" s="108" t="str">
        <f>C166</f>
        <v xml:space="preserve">Obednění opěrných zdí ploch válcově zakřivených </v>
      </c>
    </row>
    <row r="168" spans="1:56" ht="12.75">
      <c r="A168" s="130"/>
      <c r="B168" s="131"/>
      <c r="C168" s="199" t="s">
        <v>269</v>
      </c>
      <c r="D168" s="200"/>
      <c r="E168" s="134">
        <v>100.2198</v>
      </c>
      <c r="F168" s="135"/>
      <c r="G168" s="136"/>
      <c r="H168" s="137"/>
      <c r="I168" s="132"/>
      <c r="J168" s="138"/>
      <c r="K168" s="132"/>
      <c r="M168" s="139" t="s">
        <v>269</v>
      </c>
      <c r="O168" s="119"/>
      <c r="BD168" s="108" t="str">
        <f>C167</f>
        <v>OS2 (OZ2, OZ3): 3,20*(11,858+0,30)*2</v>
      </c>
    </row>
    <row r="169" spans="1:56" ht="12.75">
      <c r="A169" s="130"/>
      <c r="B169" s="131"/>
      <c r="C169" s="199" t="s">
        <v>270</v>
      </c>
      <c r="D169" s="200"/>
      <c r="E169" s="134">
        <v>43.9933</v>
      </c>
      <c r="F169" s="135"/>
      <c r="G169" s="136"/>
      <c r="H169" s="137"/>
      <c r="I169" s="132"/>
      <c r="J169" s="138"/>
      <c r="K169" s="132"/>
      <c r="M169" s="139" t="s">
        <v>270</v>
      </c>
      <c r="O169" s="119"/>
      <c r="BD169" s="108" t="str">
        <f>C168</f>
        <v>OS2 (OZ2, OZ3): (2,535+2,60)*(4,625+13,795+1,097)</v>
      </c>
    </row>
    <row r="170" spans="1:104" ht="12.75">
      <c r="A170" s="120">
        <v>45</v>
      </c>
      <c r="B170" s="121" t="s">
        <v>271</v>
      </c>
      <c r="C170" s="122" t="s">
        <v>272</v>
      </c>
      <c r="D170" s="123" t="s">
        <v>50</v>
      </c>
      <c r="E170" s="124">
        <v>400.3754</v>
      </c>
      <c r="F170" s="125">
        <v>0</v>
      </c>
      <c r="G170" s="126">
        <f>E170*F170</f>
        <v>0</v>
      </c>
      <c r="H170" s="127">
        <v>0.00096</v>
      </c>
      <c r="I170" s="128">
        <f>E170*H170</f>
        <v>0.384360384</v>
      </c>
      <c r="J170" s="127">
        <v>0</v>
      </c>
      <c r="K170" s="128">
        <f>E170*J170</f>
        <v>0</v>
      </c>
      <c r="O170" s="119"/>
      <c r="AZ170" s="129">
        <f>G170</f>
        <v>0</v>
      </c>
      <c r="CZ170" s="81">
        <v>1</v>
      </c>
    </row>
    <row r="171" spans="1:104" ht="22.5">
      <c r="A171" s="120">
        <v>46</v>
      </c>
      <c r="B171" s="121" t="s">
        <v>273</v>
      </c>
      <c r="C171" s="122" t="s">
        <v>274</v>
      </c>
      <c r="D171" s="123" t="s">
        <v>50</v>
      </c>
      <c r="E171" s="124">
        <v>222.0243</v>
      </c>
      <c r="F171" s="125">
        <v>0</v>
      </c>
      <c r="G171" s="126">
        <f>E171*F171</f>
        <v>0</v>
      </c>
      <c r="H171" s="127">
        <v>0.00115</v>
      </c>
      <c r="I171" s="128">
        <f>E171*H171</f>
        <v>0.255327945</v>
      </c>
      <c r="J171" s="127">
        <v>0</v>
      </c>
      <c r="K171" s="128">
        <f>E171*J171</f>
        <v>0</v>
      </c>
      <c r="O171" s="119"/>
      <c r="AZ171" s="129">
        <f>G171</f>
        <v>0</v>
      </c>
      <c r="CZ171" s="81">
        <v>1</v>
      </c>
    </row>
    <row r="172" spans="1:104" ht="12.75">
      <c r="A172" s="120">
        <v>47</v>
      </c>
      <c r="B172" s="121" t="s">
        <v>275</v>
      </c>
      <c r="C172" s="122" t="s">
        <v>276</v>
      </c>
      <c r="D172" s="123" t="s">
        <v>130</v>
      </c>
      <c r="E172" s="124">
        <v>3.3335</v>
      </c>
      <c r="F172" s="125">
        <v>0</v>
      </c>
      <c r="G172" s="126">
        <f>E172*F172</f>
        <v>0</v>
      </c>
      <c r="H172" s="127">
        <v>1.06103</v>
      </c>
      <c r="I172" s="128">
        <f>E172*H172</f>
        <v>3.5369435049999995</v>
      </c>
      <c r="J172" s="127">
        <v>0</v>
      </c>
      <c r="K172" s="128">
        <f>E172*J172</f>
        <v>0</v>
      </c>
      <c r="O172" s="119"/>
      <c r="AZ172" s="129">
        <f>G172</f>
        <v>0</v>
      </c>
      <c r="CZ172" s="81">
        <v>1</v>
      </c>
    </row>
    <row r="173" spans="1:56" ht="12.75">
      <c r="A173" s="130"/>
      <c r="B173" s="131"/>
      <c r="C173" s="199" t="s">
        <v>277</v>
      </c>
      <c r="D173" s="200"/>
      <c r="E173" s="134">
        <v>3.3335</v>
      </c>
      <c r="F173" s="135"/>
      <c r="G173" s="136"/>
      <c r="H173" s="137"/>
      <c r="I173" s="132"/>
      <c r="J173" s="138"/>
      <c r="K173" s="132"/>
      <c r="M173" s="139" t="s">
        <v>277</v>
      </c>
      <c r="O173" s="119"/>
      <c r="BD173" s="108" t="str">
        <f>C172</f>
        <v xml:space="preserve">Výztuž opěrných zdí, ocel B 500B,D do 12 mm </v>
      </c>
    </row>
    <row r="174" spans="1:104" ht="12.75">
      <c r="A174" s="120">
        <v>48</v>
      </c>
      <c r="B174" s="121" t="s">
        <v>278</v>
      </c>
      <c r="C174" s="122" t="s">
        <v>279</v>
      </c>
      <c r="D174" s="123" t="s">
        <v>130</v>
      </c>
      <c r="E174" s="124">
        <v>0.4249</v>
      </c>
      <c r="F174" s="125">
        <v>0</v>
      </c>
      <c r="G174" s="126">
        <f>E174*F174</f>
        <v>0</v>
      </c>
      <c r="H174" s="127">
        <v>1.02326</v>
      </c>
      <c r="I174" s="128">
        <f>E174*H174</f>
        <v>0.43478317400000005</v>
      </c>
      <c r="J174" s="127">
        <v>0</v>
      </c>
      <c r="K174" s="128">
        <f>E174*J174</f>
        <v>0</v>
      </c>
      <c r="O174" s="119"/>
      <c r="AZ174" s="129">
        <f>G174</f>
        <v>0</v>
      </c>
      <c r="CZ174" s="81">
        <v>1</v>
      </c>
    </row>
    <row r="175" spans="1:56" ht="12.75">
      <c r="A175" s="130"/>
      <c r="B175" s="131"/>
      <c r="C175" s="199" t="s">
        <v>280</v>
      </c>
      <c r="D175" s="200"/>
      <c r="E175" s="134">
        <v>0.4249</v>
      </c>
      <c r="F175" s="135"/>
      <c r="G175" s="136"/>
      <c r="H175" s="137"/>
      <c r="I175" s="132"/>
      <c r="J175" s="138"/>
      <c r="K175" s="132"/>
      <c r="M175" s="139" t="s">
        <v>280</v>
      </c>
      <c r="O175" s="119"/>
      <c r="BD175" s="108" t="str">
        <f>C174</f>
        <v xml:space="preserve">Výztuž opěrných zdí, ocel B 500B,D do 32 mm </v>
      </c>
    </row>
    <row r="176" spans="1:104" ht="12.75">
      <c r="A176" s="120">
        <v>49</v>
      </c>
      <c r="B176" s="121" t="s">
        <v>281</v>
      </c>
      <c r="C176" s="122" t="s">
        <v>201</v>
      </c>
      <c r="D176" s="123" t="s">
        <v>194</v>
      </c>
      <c r="E176" s="124">
        <v>3</v>
      </c>
      <c r="F176" s="125">
        <v>0</v>
      </c>
      <c r="G176" s="126">
        <f>E176*F176</f>
        <v>0</v>
      </c>
      <c r="H176" s="127">
        <v>0</v>
      </c>
      <c r="I176" s="128">
        <f>E176*H176</f>
        <v>0</v>
      </c>
      <c r="J176" s="127"/>
      <c r="K176" s="128">
        <f>E176*J176</f>
        <v>0</v>
      </c>
      <c r="O176" s="119"/>
      <c r="AZ176" s="129">
        <f>G176</f>
        <v>0</v>
      </c>
      <c r="CZ176" s="81">
        <v>1</v>
      </c>
    </row>
    <row r="177" spans="1:56" ht="12.75">
      <c r="A177" s="130"/>
      <c r="B177" s="131"/>
      <c r="C177" s="199" t="s">
        <v>282</v>
      </c>
      <c r="D177" s="200"/>
      <c r="E177" s="134">
        <v>3</v>
      </c>
      <c r="F177" s="135"/>
      <c r="G177" s="136"/>
      <c r="H177" s="137"/>
      <c r="I177" s="132"/>
      <c r="J177" s="138"/>
      <c r="K177" s="132"/>
      <c r="M177" s="139" t="s">
        <v>282</v>
      </c>
      <c r="O177" s="119"/>
      <c r="BD177" s="108" t="str">
        <f>C176</f>
        <v>Osazení systémových prostupových průchodek</v>
      </c>
    </row>
    <row r="178" spans="1:104" ht="22.5">
      <c r="A178" s="120">
        <v>50</v>
      </c>
      <c r="B178" s="121" t="s">
        <v>283</v>
      </c>
      <c r="C178" s="122" t="s">
        <v>284</v>
      </c>
      <c r="D178" s="123" t="s">
        <v>194</v>
      </c>
      <c r="E178" s="124">
        <v>1</v>
      </c>
      <c r="F178" s="125">
        <v>0</v>
      </c>
      <c r="G178" s="126">
        <f>E178*F178</f>
        <v>0</v>
      </c>
      <c r="H178" s="127">
        <v>0</v>
      </c>
      <c r="I178" s="128">
        <f>E178*H178</f>
        <v>0</v>
      </c>
      <c r="J178" s="127"/>
      <c r="K178" s="128">
        <f>E178*J178</f>
        <v>0</v>
      </c>
      <c r="O178" s="119"/>
      <c r="AZ178" s="129">
        <f>G178</f>
        <v>0</v>
      </c>
      <c r="CZ178" s="81">
        <v>1</v>
      </c>
    </row>
    <row r="179" spans="1:104" ht="22.5">
      <c r="A179" s="120">
        <v>51</v>
      </c>
      <c r="B179" s="121" t="s">
        <v>285</v>
      </c>
      <c r="C179" s="122" t="s">
        <v>286</v>
      </c>
      <c r="D179" s="123" t="s">
        <v>194</v>
      </c>
      <c r="E179" s="124">
        <v>1</v>
      </c>
      <c r="F179" s="125">
        <v>0</v>
      </c>
      <c r="G179" s="126">
        <f>E179*F179</f>
        <v>0</v>
      </c>
      <c r="H179" s="127">
        <v>0</v>
      </c>
      <c r="I179" s="128">
        <f>E179*H179</f>
        <v>0</v>
      </c>
      <c r="J179" s="127"/>
      <c r="K179" s="128">
        <f>E179*J179</f>
        <v>0</v>
      </c>
      <c r="O179" s="119"/>
      <c r="AZ179" s="129">
        <f>G179</f>
        <v>0</v>
      </c>
      <c r="CZ179" s="81">
        <v>1</v>
      </c>
    </row>
    <row r="180" spans="1:104" ht="22.5">
      <c r="A180" s="120">
        <v>52</v>
      </c>
      <c r="B180" s="121" t="s">
        <v>287</v>
      </c>
      <c r="C180" s="122" t="s">
        <v>288</v>
      </c>
      <c r="D180" s="123" t="s">
        <v>194</v>
      </c>
      <c r="E180" s="124">
        <v>1</v>
      </c>
      <c r="F180" s="125">
        <v>0</v>
      </c>
      <c r="G180" s="126">
        <f>E180*F180</f>
        <v>0</v>
      </c>
      <c r="H180" s="127">
        <v>0</v>
      </c>
      <c r="I180" s="128">
        <f>E180*H180</f>
        <v>0</v>
      </c>
      <c r="J180" s="127"/>
      <c r="K180" s="128">
        <f>E180*J180</f>
        <v>0</v>
      </c>
      <c r="O180" s="119"/>
      <c r="AZ180" s="129">
        <f>G180</f>
        <v>0</v>
      </c>
      <c r="CZ180" s="81">
        <v>1</v>
      </c>
    </row>
    <row r="181" spans="1:58" ht="12.75">
      <c r="A181" s="140" t="s">
        <v>51</v>
      </c>
      <c r="B181" s="141" t="s">
        <v>234</v>
      </c>
      <c r="C181" s="142" t="s">
        <v>235</v>
      </c>
      <c r="D181" s="143"/>
      <c r="E181" s="144"/>
      <c r="F181" s="144"/>
      <c r="G181" s="145">
        <f>SUM(G141:G180)</f>
        <v>0</v>
      </c>
      <c r="H181" s="146"/>
      <c r="I181" s="145">
        <f>SUM(I141:I180)</f>
        <v>314.009476492</v>
      </c>
      <c r="J181" s="147"/>
      <c r="K181" s="145">
        <f>SUM(K141:K180)</f>
        <v>0</v>
      </c>
      <c r="O181" s="119"/>
      <c r="X181" s="129">
        <f>K181</f>
        <v>0</v>
      </c>
      <c r="Y181" s="129">
        <f>I181</f>
        <v>314.009476492</v>
      </c>
      <c r="Z181" s="129">
        <f>G181</f>
        <v>0</v>
      </c>
      <c r="BA181" s="148"/>
      <c r="BB181" s="148"/>
      <c r="BC181" s="148"/>
      <c r="BD181" s="148"/>
      <c r="BE181" s="148"/>
      <c r="BF181" s="148"/>
    </row>
    <row r="182" spans="1:15" ht="14.25" customHeight="1">
      <c r="A182" s="109" t="s">
        <v>46</v>
      </c>
      <c r="B182" s="110" t="s">
        <v>289</v>
      </c>
      <c r="C182" s="111" t="s">
        <v>290</v>
      </c>
      <c r="D182" s="112"/>
      <c r="E182" s="113"/>
      <c r="F182" s="113"/>
      <c r="G182" s="114"/>
      <c r="H182" s="115"/>
      <c r="I182" s="116"/>
      <c r="J182" s="117"/>
      <c r="K182" s="118"/>
      <c r="O182" s="119"/>
    </row>
    <row r="183" spans="1:104" ht="12.75">
      <c r="A183" s="120">
        <v>53</v>
      </c>
      <c r="B183" s="121" t="s">
        <v>291</v>
      </c>
      <c r="C183" s="122" t="s">
        <v>292</v>
      </c>
      <c r="D183" s="123" t="s">
        <v>82</v>
      </c>
      <c r="E183" s="124">
        <v>1.496</v>
      </c>
      <c r="F183" s="125">
        <v>0</v>
      </c>
      <c r="G183" s="126">
        <f>E183*F183</f>
        <v>0</v>
      </c>
      <c r="H183" s="127">
        <v>2.53999</v>
      </c>
      <c r="I183" s="128">
        <f>E183*H183</f>
        <v>3.79982504</v>
      </c>
      <c r="J183" s="127">
        <v>0</v>
      </c>
      <c r="K183" s="128">
        <f>E183*J183</f>
        <v>0</v>
      </c>
      <c r="O183" s="119"/>
      <c r="AZ183" s="129">
        <f>G183</f>
        <v>0</v>
      </c>
      <c r="CZ183" s="81">
        <v>1</v>
      </c>
    </row>
    <row r="184" spans="1:56" ht="12.75">
      <c r="A184" s="130"/>
      <c r="B184" s="131"/>
      <c r="C184" s="199" t="s">
        <v>293</v>
      </c>
      <c r="D184" s="200"/>
      <c r="E184" s="134">
        <v>1.496</v>
      </c>
      <c r="F184" s="135"/>
      <c r="G184" s="136"/>
      <c r="H184" s="137"/>
      <c r="I184" s="132"/>
      <c r="J184" s="138"/>
      <c r="K184" s="132"/>
      <c r="M184" s="139" t="s">
        <v>293</v>
      </c>
      <c r="O184" s="119"/>
      <c r="BD184" s="108" t="str">
        <f>C183</f>
        <v xml:space="preserve">Beton sloupů a pilířů železový C 25/30 </v>
      </c>
    </row>
    <row r="185" spans="1:104" ht="22.5">
      <c r="A185" s="120">
        <v>54</v>
      </c>
      <c r="B185" s="121" t="s">
        <v>294</v>
      </c>
      <c r="C185" s="122" t="s">
        <v>295</v>
      </c>
      <c r="D185" s="123" t="s">
        <v>50</v>
      </c>
      <c r="E185" s="124">
        <v>17.6</v>
      </c>
      <c r="F185" s="125">
        <v>0</v>
      </c>
      <c r="G185" s="126">
        <f>E185*F185</f>
        <v>0</v>
      </c>
      <c r="H185" s="127">
        <v>0.03808</v>
      </c>
      <c r="I185" s="128">
        <f>E185*H185</f>
        <v>0.6702080000000001</v>
      </c>
      <c r="J185" s="127">
        <v>0</v>
      </c>
      <c r="K185" s="128">
        <f>E185*J185</f>
        <v>0</v>
      </c>
      <c r="O185" s="119"/>
      <c r="AZ185" s="129">
        <f>G185</f>
        <v>0</v>
      </c>
      <c r="CZ185" s="81">
        <v>1</v>
      </c>
    </row>
    <row r="186" spans="1:56" ht="12.75">
      <c r="A186" s="130"/>
      <c r="B186" s="131"/>
      <c r="C186" s="199" t="s">
        <v>296</v>
      </c>
      <c r="D186" s="200"/>
      <c r="E186" s="134">
        <v>17.6</v>
      </c>
      <c r="F186" s="135"/>
      <c r="G186" s="136"/>
      <c r="H186" s="137"/>
      <c r="I186" s="132"/>
      <c r="J186" s="138"/>
      <c r="K186" s="132"/>
      <c r="M186" s="139" t="s">
        <v>296</v>
      </c>
      <c r="O186" s="119"/>
      <c r="BD186" s="108" t="str">
        <f>C185</f>
        <v xml:space="preserve">Bednění sloupů čtyřúhelníkového průřezu - zřízení </v>
      </c>
    </row>
    <row r="187" spans="1:104" ht="22.5">
      <c r="A187" s="120">
        <v>55</v>
      </c>
      <c r="B187" s="121" t="s">
        <v>297</v>
      </c>
      <c r="C187" s="122" t="s">
        <v>298</v>
      </c>
      <c r="D187" s="123" t="s">
        <v>50</v>
      </c>
      <c r="E187" s="124">
        <v>17.6</v>
      </c>
      <c r="F187" s="125">
        <v>0</v>
      </c>
      <c r="G187" s="126">
        <f>E187*F187</f>
        <v>0</v>
      </c>
      <c r="H187" s="127">
        <v>0</v>
      </c>
      <c r="I187" s="128">
        <f>E187*H187</f>
        <v>0</v>
      </c>
      <c r="J187" s="127">
        <v>0</v>
      </c>
      <c r="K187" s="128">
        <f>E187*J187</f>
        <v>0</v>
      </c>
      <c r="O187" s="119"/>
      <c r="AZ187" s="129">
        <f>G187</f>
        <v>0</v>
      </c>
      <c r="CZ187" s="81">
        <v>1</v>
      </c>
    </row>
    <row r="188" spans="1:104" ht="12.75">
      <c r="A188" s="120">
        <v>56</v>
      </c>
      <c r="B188" s="121" t="s">
        <v>299</v>
      </c>
      <c r="C188" s="122" t="s">
        <v>300</v>
      </c>
      <c r="D188" s="123" t="s">
        <v>130</v>
      </c>
      <c r="E188" s="124">
        <v>0.1227</v>
      </c>
      <c r="F188" s="125">
        <v>0</v>
      </c>
      <c r="G188" s="126">
        <f>E188*F188</f>
        <v>0</v>
      </c>
      <c r="H188" s="127">
        <v>1.02396</v>
      </c>
      <c r="I188" s="128">
        <f>E188*H188</f>
        <v>0.125639892</v>
      </c>
      <c r="J188" s="127">
        <v>0</v>
      </c>
      <c r="K188" s="128">
        <f>E188*J188</f>
        <v>0</v>
      </c>
      <c r="O188" s="119"/>
      <c r="AZ188" s="129">
        <f>G188</f>
        <v>0</v>
      </c>
      <c r="CZ188" s="81">
        <v>1</v>
      </c>
    </row>
    <row r="189" spans="1:56" ht="12.75">
      <c r="A189" s="130"/>
      <c r="B189" s="131"/>
      <c r="C189" s="199" t="s">
        <v>301</v>
      </c>
      <c r="D189" s="200"/>
      <c r="E189" s="134">
        <v>0.1227</v>
      </c>
      <c r="F189" s="135"/>
      <c r="G189" s="136"/>
      <c r="H189" s="137"/>
      <c r="I189" s="132"/>
      <c r="J189" s="138"/>
      <c r="K189" s="132"/>
      <c r="M189" s="139" t="s">
        <v>301</v>
      </c>
      <c r="O189" s="119"/>
      <c r="BD189" s="108" t="str">
        <f>C188</f>
        <v xml:space="preserve">Výztuž sloupů hranatých z betonář. oceli B 500B </v>
      </c>
    </row>
    <row r="190" spans="1:58" ht="12.75">
      <c r="A190" s="140" t="s">
        <v>51</v>
      </c>
      <c r="B190" s="141" t="s">
        <v>289</v>
      </c>
      <c r="C190" s="142" t="s">
        <v>290</v>
      </c>
      <c r="D190" s="143"/>
      <c r="E190" s="144"/>
      <c r="F190" s="144"/>
      <c r="G190" s="145">
        <f>SUM(G182:G189)</f>
        <v>0</v>
      </c>
      <c r="H190" s="146"/>
      <c r="I190" s="145">
        <f>SUM(I182:I189)</f>
        <v>4.595672932</v>
      </c>
      <c r="J190" s="147"/>
      <c r="K190" s="145">
        <f>SUM(K182:K189)</f>
        <v>0</v>
      </c>
      <c r="O190" s="119"/>
      <c r="X190" s="129">
        <f>K190</f>
        <v>0</v>
      </c>
      <c r="Y190" s="129">
        <f>I190</f>
        <v>4.595672932</v>
      </c>
      <c r="Z190" s="129">
        <f>G190</f>
        <v>0</v>
      </c>
      <c r="BA190" s="148"/>
      <c r="BB190" s="148"/>
      <c r="BC190" s="148"/>
      <c r="BD190" s="148"/>
      <c r="BE190" s="148"/>
      <c r="BF190" s="148"/>
    </row>
    <row r="191" spans="1:15" ht="14.25" customHeight="1">
      <c r="A191" s="109" t="s">
        <v>46</v>
      </c>
      <c r="B191" s="110" t="s">
        <v>302</v>
      </c>
      <c r="C191" s="111" t="s">
        <v>303</v>
      </c>
      <c r="D191" s="112"/>
      <c r="E191" s="113"/>
      <c r="F191" s="113"/>
      <c r="G191" s="114"/>
      <c r="H191" s="115"/>
      <c r="I191" s="116"/>
      <c r="J191" s="117"/>
      <c r="K191" s="118"/>
      <c r="O191" s="119"/>
    </row>
    <row r="192" spans="1:104" ht="22.5">
      <c r="A192" s="120">
        <v>57</v>
      </c>
      <c r="B192" s="121" t="s">
        <v>304</v>
      </c>
      <c r="C192" s="122" t="s">
        <v>305</v>
      </c>
      <c r="D192" s="123" t="s">
        <v>50</v>
      </c>
      <c r="E192" s="124">
        <v>9.5625</v>
      </c>
      <c r="F192" s="125">
        <v>0</v>
      </c>
      <c r="G192" s="126">
        <f>E192*F192</f>
        <v>0</v>
      </c>
      <c r="H192" s="127">
        <v>0.30875</v>
      </c>
      <c r="I192" s="128">
        <f>E192*H192</f>
        <v>2.952421875</v>
      </c>
      <c r="J192" s="127">
        <v>0</v>
      </c>
      <c r="K192" s="128">
        <f>E192*J192</f>
        <v>0</v>
      </c>
      <c r="O192" s="119"/>
      <c r="AZ192" s="129">
        <f>G192</f>
        <v>0</v>
      </c>
      <c r="CZ192" s="81">
        <v>1</v>
      </c>
    </row>
    <row r="193" spans="1:56" ht="25.5">
      <c r="A193" s="130"/>
      <c r="B193" s="131"/>
      <c r="C193" s="199" t="s">
        <v>306</v>
      </c>
      <c r="D193" s="200"/>
      <c r="E193" s="134">
        <v>9.5625</v>
      </c>
      <c r="F193" s="135"/>
      <c r="G193" s="136"/>
      <c r="H193" s="137"/>
      <c r="I193" s="132"/>
      <c r="J193" s="138"/>
      <c r="K193" s="132"/>
      <c r="M193" s="139" t="s">
        <v>306</v>
      </c>
      <c r="O193" s="119"/>
      <c r="BD193" s="108" t="str">
        <f>C192</f>
        <v>Uložení tvárnic ztraceného bednění, tl. 20 cm zalití tvárnic betonem C 20/25</v>
      </c>
    </row>
    <row r="194" spans="1:104" ht="22.5">
      <c r="A194" s="120">
        <v>58</v>
      </c>
      <c r="B194" s="121" t="s">
        <v>307</v>
      </c>
      <c r="C194" s="122" t="s">
        <v>308</v>
      </c>
      <c r="D194" s="123" t="s">
        <v>50</v>
      </c>
      <c r="E194" s="124">
        <v>70.35</v>
      </c>
      <c r="F194" s="125">
        <v>0</v>
      </c>
      <c r="G194" s="126">
        <f>E194*F194</f>
        <v>0</v>
      </c>
      <c r="H194" s="127">
        <v>0.12213</v>
      </c>
      <c r="I194" s="128">
        <f>E194*H194</f>
        <v>8.5918455</v>
      </c>
      <c r="J194" s="127">
        <v>0</v>
      </c>
      <c r="K194" s="128">
        <f>E194*J194</f>
        <v>0</v>
      </c>
      <c r="O194" s="119"/>
      <c r="AZ194" s="129">
        <f>G194</f>
        <v>0</v>
      </c>
      <c r="CZ194" s="81">
        <v>1</v>
      </c>
    </row>
    <row r="195" spans="1:15" ht="12.75">
      <c r="A195" s="130"/>
      <c r="B195" s="131"/>
      <c r="C195" s="192" t="s">
        <v>309</v>
      </c>
      <c r="D195" s="193"/>
      <c r="E195" s="193"/>
      <c r="F195" s="193"/>
      <c r="G195" s="194"/>
      <c r="I195" s="132"/>
      <c r="K195" s="132"/>
      <c r="L195" s="133" t="s">
        <v>309</v>
      </c>
      <c r="O195" s="119"/>
    </row>
    <row r="196" spans="1:56" ht="25.5">
      <c r="A196" s="130"/>
      <c r="B196" s="131"/>
      <c r="C196" s="199" t="s">
        <v>310</v>
      </c>
      <c r="D196" s="200"/>
      <c r="E196" s="134">
        <v>70.35</v>
      </c>
      <c r="F196" s="135"/>
      <c r="G196" s="136"/>
      <c r="H196" s="137"/>
      <c r="I196" s="132"/>
      <c r="J196" s="138"/>
      <c r="K196" s="132"/>
      <c r="M196" s="139" t="s">
        <v>310</v>
      </c>
      <c r="O196" s="119"/>
      <c r="BD196" s="108" t="str">
        <f>C195</f>
        <v>P=20 MPa, R=0,52 m2K/W, U=1,29 W/m2K, vzduchová neprůzvučnost = 53 (-2;-6) dB</v>
      </c>
    </row>
    <row r="197" spans="1:104" ht="22.5">
      <c r="A197" s="120">
        <v>59</v>
      </c>
      <c r="B197" s="121" t="s">
        <v>311</v>
      </c>
      <c r="C197" s="122" t="s">
        <v>312</v>
      </c>
      <c r="D197" s="123" t="s">
        <v>50</v>
      </c>
      <c r="E197" s="124">
        <v>7.328</v>
      </c>
      <c r="F197" s="125">
        <v>0</v>
      </c>
      <c r="G197" s="126">
        <f>E197*F197</f>
        <v>0</v>
      </c>
      <c r="H197" s="127">
        <v>0.19074</v>
      </c>
      <c r="I197" s="128">
        <f>E197*H197</f>
        <v>1.39774272</v>
      </c>
      <c r="J197" s="127">
        <v>0</v>
      </c>
      <c r="K197" s="128">
        <f>E197*J197</f>
        <v>0</v>
      </c>
      <c r="O197" s="119"/>
      <c r="AZ197" s="129">
        <f>G197</f>
        <v>0</v>
      </c>
      <c r="CZ197" s="81">
        <v>1</v>
      </c>
    </row>
    <row r="198" spans="1:56" ht="25.5">
      <c r="A198" s="130"/>
      <c r="B198" s="131"/>
      <c r="C198" s="199" t="s">
        <v>313</v>
      </c>
      <c r="D198" s="200"/>
      <c r="E198" s="134">
        <v>7.328</v>
      </c>
      <c r="F198" s="135"/>
      <c r="G198" s="136"/>
      <c r="H198" s="137"/>
      <c r="I198" s="132"/>
      <c r="J198" s="138"/>
      <c r="K198" s="132"/>
      <c r="M198" s="139" t="s">
        <v>313</v>
      </c>
      <c r="O198" s="119"/>
      <c r="BD198" s="108" t="str">
        <f>C197</f>
        <v>Zdivo z keramických broušených tvárnic tl. 240 mm zděných celoplošně na lepidlo</v>
      </c>
    </row>
    <row r="199" spans="1:104" ht="22.5">
      <c r="A199" s="120">
        <v>60</v>
      </c>
      <c r="B199" s="121" t="s">
        <v>314</v>
      </c>
      <c r="C199" s="122" t="s">
        <v>315</v>
      </c>
      <c r="D199" s="123" t="s">
        <v>50</v>
      </c>
      <c r="E199" s="124">
        <v>227.2342</v>
      </c>
      <c r="F199" s="125">
        <v>0</v>
      </c>
      <c r="G199" s="126">
        <f>E199*F199</f>
        <v>0</v>
      </c>
      <c r="H199" s="127">
        <v>0.21246</v>
      </c>
      <c r="I199" s="128">
        <f>E199*H199</f>
        <v>48.278178132</v>
      </c>
      <c r="J199" s="127">
        <v>0</v>
      </c>
      <c r="K199" s="128">
        <f>E199*J199</f>
        <v>0</v>
      </c>
      <c r="O199" s="119"/>
      <c r="AZ199" s="129">
        <f>G199</f>
        <v>0</v>
      </c>
      <c r="CZ199" s="81">
        <v>1</v>
      </c>
    </row>
    <row r="200" spans="1:15" ht="12.75">
      <c r="A200" s="130"/>
      <c r="B200" s="131"/>
      <c r="C200" s="192" t="s">
        <v>316</v>
      </c>
      <c r="D200" s="193"/>
      <c r="E200" s="193"/>
      <c r="F200" s="193"/>
      <c r="G200" s="194"/>
      <c r="I200" s="132"/>
      <c r="K200" s="132"/>
      <c r="L200" s="133" t="s">
        <v>316</v>
      </c>
      <c r="O200" s="119"/>
    </row>
    <row r="201" spans="1:56" ht="25.5">
      <c r="A201" s="130"/>
      <c r="B201" s="131"/>
      <c r="C201" s="199" t="s">
        <v>317</v>
      </c>
      <c r="D201" s="200"/>
      <c r="E201" s="134">
        <v>24.0487</v>
      </c>
      <c r="F201" s="135"/>
      <c r="G201" s="136"/>
      <c r="H201" s="137"/>
      <c r="I201" s="132"/>
      <c r="J201" s="138"/>
      <c r="K201" s="132"/>
      <c r="M201" s="139" t="s">
        <v>317</v>
      </c>
      <c r="O201" s="119"/>
      <c r="BD201" s="108" t="str">
        <f aca="true" t="shared" si="8" ref="BD201:BD206">C200</f>
        <v>P=15 MPa, R=1,44 m2K/W, U=0,59 W/m2K, vzduchová neprůzvučnost = 51 (-2;-4) dB</v>
      </c>
    </row>
    <row r="202" spans="1:56" ht="12.75">
      <c r="A202" s="130"/>
      <c r="B202" s="131"/>
      <c r="C202" s="199" t="s">
        <v>318</v>
      </c>
      <c r="D202" s="200"/>
      <c r="E202" s="134">
        <v>14.6562</v>
      </c>
      <c r="F202" s="135"/>
      <c r="G202" s="136"/>
      <c r="H202" s="137"/>
      <c r="I202" s="132"/>
      <c r="J202" s="138"/>
      <c r="K202" s="132"/>
      <c r="M202" s="139" t="s">
        <v>318</v>
      </c>
      <c r="O202" s="119"/>
      <c r="BD202" s="108" t="str">
        <f t="shared" si="8"/>
        <v>Pův.soc zař: 3,55*10,47-1,05*2,625-0,95*2,625*2-1,68*3,20</v>
      </c>
    </row>
    <row r="203" spans="1:56" ht="12.75">
      <c r="A203" s="130"/>
      <c r="B203" s="131"/>
      <c r="C203" s="199" t="s">
        <v>319</v>
      </c>
      <c r="D203" s="200"/>
      <c r="E203" s="134">
        <v>24.9625</v>
      </c>
      <c r="F203" s="135"/>
      <c r="G203" s="136"/>
      <c r="H203" s="137"/>
      <c r="I203" s="132"/>
      <c r="J203" s="138"/>
      <c r="K203" s="132"/>
      <c r="M203" s="139" t="s">
        <v>319</v>
      </c>
      <c r="O203" s="119"/>
      <c r="BD203" s="108" t="str">
        <f t="shared" si="8"/>
        <v>dtto: 3,20*8,68-1,05*2,625-0,95*2,625*2-1,68*3,20</v>
      </c>
    </row>
    <row r="204" spans="1:56" ht="12.75">
      <c r="A204" s="130"/>
      <c r="B204" s="131"/>
      <c r="C204" s="199" t="s">
        <v>320</v>
      </c>
      <c r="D204" s="200"/>
      <c r="E204" s="134">
        <v>93.8087</v>
      </c>
      <c r="F204" s="135"/>
      <c r="G204" s="136"/>
      <c r="H204" s="137"/>
      <c r="I204" s="132"/>
      <c r="J204" s="138"/>
      <c r="K204" s="132"/>
      <c r="M204" s="139" t="s">
        <v>320</v>
      </c>
      <c r="O204" s="119"/>
      <c r="BD204" s="108" t="str">
        <f t="shared" si="8"/>
        <v>Hl.budova: 3,50*10,325-(2,055+1,67)*3,00</v>
      </c>
    </row>
    <row r="205" spans="1:56" ht="12.75">
      <c r="A205" s="130"/>
      <c r="B205" s="131"/>
      <c r="C205" s="199" t="s">
        <v>321</v>
      </c>
      <c r="D205" s="200"/>
      <c r="E205" s="134">
        <v>38.078</v>
      </c>
      <c r="F205" s="135"/>
      <c r="G205" s="136"/>
      <c r="H205" s="137"/>
      <c r="I205" s="132"/>
      <c r="J205" s="138"/>
      <c r="K205" s="132"/>
      <c r="M205" s="139" t="s">
        <v>321</v>
      </c>
      <c r="O205" s="119"/>
      <c r="BD205" s="108" t="str">
        <f t="shared" si="8"/>
        <v>dtto: 3,50*32,90-0,60*1,55*2-1,05*2,625*5-1,90*3,00</v>
      </c>
    </row>
    <row r="206" spans="1:56" ht="12.75">
      <c r="A206" s="130"/>
      <c r="B206" s="131"/>
      <c r="C206" s="199" t="s">
        <v>322</v>
      </c>
      <c r="D206" s="200"/>
      <c r="E206" s="134">
        <v>31.68</v>
      </c>
      <c r="F206" s="135"/>
      <c r="G206" s="136"/>
      <c r="H206" s="137"/>
      <c r="I206" s="132"/>
      <c r="J206" s="138"/>
      <c r="K206" s="132"/>
      <c r="M206" s="139" t="s">
        <v>322</v>
      </c>
      <c r="O206" s="119"/>
      <c r="BD206" s="108" t="str">
        <f t="shared" si="8"/>
        <v>dtto: 3,50*(5,85+2,00*2+0,60+1,67)-1,67*2,60</v>
      </c>
    </row>
    <row r="207" spans="1:104" ht="22.5">
      <c r="A207" s="120">
        <v>61</v>
      </c>
      <c r="B207" s="121" t="s">
        <v>323</v>
      </c>
      <c r="C207" s="122" t="s">
        <v>324</v>
      </c>
      <c r="D207" s="123" t="s">
        <v>50</v>
      </c>
      <c r="E207" s="124">
        <v>73.0101</v>
      </c>
      <c r="F207" s="125">
        <v>0</v>
      </c>
      <c r="G207" s="126">
        <f>E207*F207</f>
        <v>0</v>
      </c>
      <c r="H207" s="127">
        <v>0.30982</v>
      </c>
      <c r="I207" s="128">
        <f>E207*H207</f>
        <v>22.619989181999998</v>
      </c>
      <c r="J207" s="127">
        <v>0</v>
      </c>
      <c r="K207" s="128">
        <f>E207*J207</f>
        <v>0</v>
      </c>
      <c r="O207" s="119"/>
      <c r="AZ207" s="129">
        <f>G207</f>
        <v>0</v>
      </c>
      <c r="CZ207" s="81">
        <v>1</v>
      </c>
    </row>
    <row r="208" spans="1:15" ht="12.75">
      <c r="A208" s="130"/>
      <c r="B208" s="131"/>
      <c r="C208" s="192" t="s">
        <v>325</v>
      </c>
      <c r="D208" s="193"/>
      <c r="E208" s="193"/>
      <c r="F208" s="193"/>
      <c r="G208" s="194"/>
      <c r="I208" s="132"/>
      <c r="K208" s="132"/>
      <c r="L208" s="133" t="s">
        <v>325</v>
      </c>
      <c r="O208" s="119"/>
    </row>
    <row r="209" spans="1:56" ht="25.5">
      <c r="A209" s="130"/>
      <c r="B209" s="131"/>
      <c r="C209" s="199" t="s">
        <v>326</v>
      </c>
      <c r="D209" s="200"/>
      <c r="E209" s="134">
        <v>48.2357</v>
      </c>
      <c r="F209" s="135"/>
      <c r="G209" s="136"/>
      <c r="H209" s="137"/>
      <c r="I209" s="132"/>
      <c r="J209" s="138"/>
      <c r="K209" s="132"/>
      <c r="M209" s="139" t="s">
        <v>326</v>
      </c>
      <c r="O209" s="119"/>
      <c r="BD209" s="108" t="str">
        <f>C208</f>
        <v>P=10 MPa, R=4,56 m2K/W, U=0,21 W/m2K, vzduchová neprůzvučnost = 47 dB</v>
      </c>
    </row>
    <row r="210" spans="1:56" ht="12.75">
      <c r="A210" s="130"/>
      <c r="B210" s="131"/>
      <c r="C210" s="199" t="s">
        <v>327</v>
      </c>
      <c r="D210" s="200"/>
      <c r="E210" s="134">
        <v>24.7744</v>
      </c>
      <c r="F210" s="135"/>
      <c r="G210" s="136"/>
      <c r="H210" s="137"/>
      <c r="I210" s="132"/>
      <c r="J210" s="138"/>
      <c r="K210" s="132"/>
      <c r="M210" s="139" t="s">
        <v>327</v>
      </c>
      <c r="O210" s="119"/>
      <c r="BD210" s="108" t="str">
        <f>C209</f>
        <v>Hl.budova: 3,55*(7,79+6,50)-1,05*2,375</v>
      </c>
    </row>
    <row r="211" spans="1:104" ht="22.5">
      <c r="A211" s="120">
        <v>62</v>
      </c>
      <c r="B211" s="121" t="s">
        <v>328</v>
      </c>
      <c r="C211" s="122" t="s">
        <v>329</v>
      </c>
      <c r="D211" s="123" t="s">
        <v>82</v>
      </c>
      <c r="E211" s="124">
        <v>1.489</v>
      </c>
      <c r="F211" s="125">
        <v>0</v>
      </c>
      <c r="G211" s="126">
        <f>E211*F211</f>
        <v>0</v>
      </c>
      <c r="H211" s="127">
        <v>2.5327</v>
      </c>
      <c r="I211" s="128">
        <f>E211*H211</f>
        <v>3.7711903000000007</v>
      </c>
      <c r="J211" s="127">
        <v>0</v>
      </c>
      <c r="K211" s="128">
        <f>E211*J211</f>
        <v>0</v>
      </c>
      <c r="O211" s="119"/>
      <c r="AZ211" s="129">
        <f>G211</f>
        <v>0</v>
      </c>
      <c r="CZ211" s="81">
        <v>1</v>
      </c>
    </row>
    <row r="212" spans="1:56" ht="22.5">
      <c r="A212" s="130"/>
      <c r="B212" s="131"/>
      <c r="C212" s="199" t="s">
        <v>330</v>
      </c>
      <c r="D212" s="200"/>
      <c r="E212" s="134">
        <v>1.489</v>
      </c>
      <c r="F212" s="135"/>
      <c r="G212" s="136"/>
      <c r="H212" s="137"/>
      <c r="I212" s="132"/>
      <c r="J212" s="138"/>
      <c r="K212" s="132"/>
      <c r="M212" s="139" t="s">
        <v>330</v>
      </c>
      <c r="O212" s="119"/>
      <c r="BD212" s="108" t="str">
        <f>C211</f>
        <v xml:space="preserve">Železobeton nadzákladových zdí pohledový C 25/30 </v>
      </c>
    </row>
    <row r="213" spans="1:104" ht="22.5">
      <c r="A213" s="120">
        <v>63</v>
      </c>
      <c r="B213" s="121" t="s">
        <v>241</v>
      </c>
      <c r="C213" s="122" t="s">
        <v>242</v>
      </c>
      <c r="D213" s="123" t="s">
        <v>50</v>
      </c>
      <c r="E213" s="124">
        <v>15.2032</v>
      </c>
      <c r="F213" s="125">
        <v>0</v>
      </c>
      <c r="G213" s="126">
        <f>E213*F213</f>
        <v>0</v>
      </c>
      <c r="H213" s="127">
        <v>0.03931</v>
      </c>
      <c r="I213" s="128">
        <f>E213*H213</f>
        <v>0.597637792</v>
      </c>
      <c r="J213" s="127">
        <v>0</v>
      </c>
      <c r="K213" s="128">
        <f>E213*J213</f>
        <v>0</v>
      </c>
      <c r="O213" s="119"/>
      <c r="AZ213" s="129">
        <f>G213</f>
        <v>0</v>
      </c>
      <c r="CZ213" s="81">
        <v>1</v>
      </c>
    </row>
    <row r="214" spans="1:56" ht="22.5">
      <c r="A214" s="130"/>
      <c r="B214" s="131"/>
      <c r="C214" s="199" t="s">
        <v>331</v>
      </c>
      <c r="D214" s="200"/>
      <c r="E214" s="134">
        <v>15.2032</v>
      </c>
      <c r="F214" s="135"/>
      <c r="G214" s="136"/>
      <c r="H214" s="137"/>
      <c r="I214" s="132"/>
      <c r="J214" s="138"/>
      <c r="K214" s="132"/>
      <c r="M214" s="139" t="s">
        <v>331</v>
      </c>
      <c r="O214" s="119"/>
      <c r="BD214" s="108" t="str">
        <f>C213</f>
        <v xml:space="preserve">Bednění nadzákladových zdí oboustranné - zřízení </v>
      </c>
    </row>
    <row r="215" spans="1:104" ht="22.5">
      <c r="A215" s="120">
        <v>64</v>
      </c>
      <c r="B215" s="121" t="s">
        <v>246</v>
      </c>
      <c r="C215" s="122" t="s">
        <v>247</v>
      </c>
      <c r="D215" s="123" t="s">
        <v>50</v>
      </c>
      <c r="E215" s="124">
        <v>15.2032</v>
      </c>
      <c r="F215" s="125">
        <v>0</v>
      </c>
      <c r="G215" s="126">
        <f>E215*F215</f>
        <v>0</v>
      </c>
      <c r="H215" s="127">
        <v>0</v>
      </c>
      <c r="I215" s="128">
        <f>E215*H215</f>
        <v>0</v>
      </c>
      <c r="J215" s="127">
        <v>0</v>
      </c>
      <c r="K215" s="128">
        <f>E215*J215</f>
        <v>0</v>
      </c>
      <c r="O215" s="119"/>
      <c r="AZ215" s="129">
        <f>G215</f>
        <v>0</v>
      </c>
      <c r="CZ215" s="81">
        <v>1</v>
      </c>
    </row>
    <row r="216" spans="1:56" ht="12.75">
      <c r="A216" s="130"/>
      <c r="B216" s="131"/>
      <c r="C216" s="199" t="s">
        <v>332</v>
      </c>
      <c r="D216" s="200"/>
      <c r="E216" s="134">
        <v>15.2032</v>
      </c>
      <c r="F216" s="135"/>
      <c r="G216" s="136"/>
      <c r="H216" s="137"/>
      <c r="I216" s="132"/>
      <c r="J216" s="138"/>
      <c r="K216" s="132"/>
      <c r="M216" s="139" t="s">
        <v>332</v>
      </c>
      <c r="O216" s="119"/>
      <c r="BD216" s="108" t="str">
        <f>C215</f>
        <v xml:space="preserve">Bednění nadzákladových zdí oboustranné-odstranění </v>
      </c>
    </row>
    <row r="217" spans="1:104" ht="12.75">
      <c r="A217" s="120">
        <v>65</v>
      </c>
      <c r="B217" s="121" t="s">
        <v>333</v>
      </c>
      <c r="C217" s="122" t="s">
        <v>334</v>
      </c>
      <c r="D217" s="123" t="s">
        <v>130</v>
      </c>
      <c r="E217" s="124">
        <v>0.135</v>
      </c>
      <c r="F217" s="125">
        <v>0</v>
      </c>
      <c r="G217" s="126">
        <f>E217*F217</f>
        <v>0</v>
      </c>
      <c r="H217" s="127">
        <v>1.05655</v>
      </c>
      <c r="I217" s="128">
        <f>E217*H217</f>
        <v>0.14263425000000002</v>
      </c>
      <c r="J217" s="127">
        <v>0</v>
      </c>
      <c r="K217" s="128">
        <f>E217*J217</f>
        <v>0</v>
      </c>
      <c r="O217" s="119"/>
      <c r="AZ217" s="129">
        <f>G217</f>
        <v>0</v>
      </c>
      <c r="CZ217" s="81">
        <v>1</v>
      </c>
    </row>
    <row r="218" spans="1:56" ht="12.75">
      <c r="A218" s="130"/>
      <c r="B218" s="131"/>
      <c r="C218" s="199" t="s">
        <v>335</v>
      </c>
      <c r="D218" s="200"/>
      <c r="E218" s="134">
        <v>0.135</v>
      </c>
      <c r="F218" s="135"/>
      <c r="G218" s="136"/>
      <c r="H218" s="137"/>
      <c r="I218" s="132"/>
      <c r="J218" s="138"/>
      <c r="K218" s="132"/>
      <c r="M218" s="139" t="s">
        <v>335</v>
      </c>
      <c r="O218" s="119"/>
      <c r="BD218" s="108" t="str">
        <f>C217</f>
        <v xml:space="preserve">Výztuž nadzákladových zdí ze svařovaných sítí </v>
      </c>
    </row>
    <row r="219" spans="1:104" ht="12.75">
      <c r="A219" s="120">
        <v>66</v>
      </c>
      <c r="B219" s="121" t="s">
        <v>336</v>
      </c>
      <c r="C219" s="122" t="s">
        <v>337</v>
      </c>
      <c r="D219" s="123" t="s">
        <v>194</v>
      </c>
      <c r="E219" s="124">
        <v>11</v>
      </c>
      <c r="F219" s="125">
        <v>0</v>
      </c>
      <c r="G219" s="126">
        <f>E219*F219</f>
        <v>0</v>
      </c>
      <c r="H219" s="127">
        <v>0.02094</v>
      </c>
      <c r="I219" s="128">
        <f>E219*H219</f>
        <v>0.23034</v>
      </c>
      <c r="J219" s="127">
        <v>0</v>
      </c>
      <c r="K219" s="128">
        <f>E219*J219</f>
        <v>0</v>
      </c>
      <c r="O219" s="119"/>
      <c r="AZ219" s="129">
        <f>G219</f>
        <v>0</v>
      </c>
      <c r="CZ219" s="81">
        <v>1</v>
      </c>
    </row>
    <row r="220" spans="1:56" ht="12.75">
      <c r="A220" s="130"/>
      <c r="B220" s="131"/>
      <c r="C220" s="199" t="s">
        <v>338</v>
      </c>
      <c r="D220" s="200"/>
      <c r="E220" s="134">
        <v>11</v>
      </c>
      <c r="F220" s="135"/>
      <c r="G220" s="136"/>
      <c r="H220" s="137"/>
      <c r="I220" s="132"/>
      <c r="J220" s="138"/>
      <c r="K220" s="132"/>
      <c r="M220" s="139" t="s">
        <v>338</v>
      </c>
      <c r="O220" s="119"/>
      <c r="BD220" s="108" t="str">
        <f>C219</f>
        <v xml:space="preserve">Překlad Heluz plochý 11,5/7,1/125 cm </v>
      </c>
    </row>
    <row r="221" spans="1:104" ht="12.75">
      <c r="A221" s="120">
        <v>67</v>
      </c>
      <c r="B221" s="121" t="s">
        <v>339</v>
      </c>
      <c r="C221" s="122" t="s">
        <v>340</v>
      </c>
      <c r="D221" s="123" t="s">
        <v>194</v>
      </c>
      <c r="E221" s="124">
        <v>5</v>
      </c>
      <c r="F221" s="125">
        <v>0</v>
      </c>
      <c r="G221" s="126">
        <f>E221*F221</f>
        <v>0</v>
      </c>
      <c r="H221" s="127">
        <v>0.02963</v>
      </c>
      <c r="I221" s="128">
        <f>E221*H221</f>
        <v>0.14815</v>
      </c>
      <c r="J221" s="127">
        <v>0</v>
      </c>
      <c r="K221" s="128">
        <f>E221*J221</f>
        <v>0</v>
      </c>
      <c r="O221" s="119"/>
      <c r="AZ221" s="129">
        <f>G221</f>
        <v>0</v>
      </c>
      <c r="CZ221" s="81">
        <v>1</v>
      </c>
    </row>
    <row r="222" spans="1:104" ht="12.75">
      <c r="A222" s="120">
        <v>68</v>
      </c>
      <c r="B222" s="121" t="s">
        <v>341</v>
      </c>
      <c r="C222" s="122" t="s">
        <v>342</v>
      </c>
      <c r="D222" s="123" t="s">
        <v>194</v>
      </c>
      <c r="E222" s="124">
        <v>2</v>
      </c>
      <c r="F222" s="125">
        <v>0</v>
      </c>
      <c r="G222" s="126">
        <f>E222*F222</f>
        <v>0</v>
      </c>
      <c r="H222" s="127">
        <v>0.03493</v>
      </c>
      <c r="I222" s="128">
        <f>E222*H222</f>
        <v>0.06986</v>
      </c>
      <c r="J222" s="127">
        <v>0</v>
      </c>
      <c r="K222" s="128">
        <f>E222*J222</f>
        <v>0</v>
      </c>
      <c r="O222" s="119"/>
      <c r="AZ222" s="129">
        <f>G222</f>
        <v>0</v>
      </c>
      <c r="CZ222" s="81">
        <v>1</v>
      </c>
    </row>
    <row r="223" spans="1:104" ht="12.75">
      <c r="A223" s="120">
        <v>69</v>
      </c>
      <c r="B223" s="121" t="s">
        <v>343</v>
      </c>
      <c r="C223" s="122" t="s">
        <v>344</v>
      </c>
      <c r="D223" s="123" t="s">
        <v>194</v>
      </c>
      <c r="E223" s="124">
        <v>30</v>
      </c>
      <c r="F223" s="125">
        <v>0</v>
      </c>
      <c r="G223" s="126">
        <f>E223*F223</f>
        <v>0</v>
      </c>
      <c r="H223" s="127">
        <v>0.03667</v>
      </c>
      <c r="I223" s="128">
        <f>E223*H223</f>
        <v>1.1001</v>
      </c>
      <c r="J223" s="127">
        <v>0</v>
      </c>
      <c r="K223" s="128">
        <f>E223*J223</f>
        <v>0</v>
      </c>
      <c r="O223" s="119"/>
      <c r="AZ223" s="129">
        <f>G223</f>
        <v>0</v>
      </c>
      <c r="CZ223" s="81">
        <v>1</v>
      </c>
    </row>
    <row r="224" spans="1:56" ht="12.75">
      <c r="A224" s="130"/>
      <c r="B224" s="131"/>
      <c r="C224" s="199" t="s">
        <v>345</v>
      </c>
      <c r="D224" s="200"/>
      <c r="E224" s="134">
        <v>30</v>
      </c>
      <c r="F224" s="135"/>
      <c r="G224" s="136"/>
      <c r="H224" s="137"/>
      <c r="I224" s="132"/>
      <c r="J224" s="138"/>
      <c r="K224" s="132"/>
      <c r="M224" s="139" t="s">
        <v>345</v>
      </c>
      <c r="O224" s="119"/>
      <c r="BD224" s="108" t="str">
        <f>C223</f>
        <v xml:space="preserve">Překlad Heluz vysoký, nosný 23,8/7/100 cm </v>
      </c>
    </row>
    <row r="225" spans="1:104" ht="12.75">
      <c r="A225" s="120">
        <v>70</v>
      </c>
      <c r="B225" s="121" t="s">
        <v>346</v>
      </c>
      <c r="C225" s="122" t="s">
        <v>347</v>
      </c>
      <c r="D225" s="123" t="s">
        <v>194</v>
      </c>
      <c r="E225" s="124">
        <v>28</v>
      </c>
      <c r="F225" s="125">
        <v>0</v>
      </c>
      <c r="G225" s="126">
        <f>E225*F225</f>
        <v>0</v>
      </c>
      <c r="H225" s="127">
        <v>0.04568</v>
      </c>
      <c r="I225" s="128">
        <f>E225*H225</f>
        <v>1.27904</v>
      </c>
      <c r="J225" s="127">
        <v>0</v>
      </c>
      <c r="K225" s="128">
        <f>E225*J225</f>
        <v>0</v>
      </c>
      <c r="O225" s="119"/>
      <c r="AZ225" s="129">
        <f>G225</f>
        <v>0</v>
      </c>
      <c r="CZ225" s="81">
        <v>1</v>
      </c>
    </row>
    <row r="226" spans="1:56" ht="12.75">
      <c r="A226" s="130"/>
      <c r="B226" s="131"/>
      <c r="C226" s="199" t="s">
        <v>348</v>
      </c>
      <c r="D226" s="200"/>
      <c r="E226" s="134">
        <v>28</v>
      </c>
      <c r="F226" s="135"/>
      <c r="G226" s="136"/>
      <c r="H226" s="137"/>
      <c r="I226" s="132"/>
      <c r="J226" s="138"/>
      <c r="K226" s="132"/>
      <c r="M226" s="139">
        <v>28</v>
      </c>
      <c r="O226" s="119"/>
      <c r="BD226" s="108" t="str">
        <f>C225</f>
        <v xml:space="preserve">Překlad Heluz vysoký, nosný 23,8/7/125 cm </v>
      </c>
    </row>
    <row r="227" spans="1:104" ht="12.75">
      <c r="A227" s="120">
        <v>71</v>
      </c>
      <c r="B227" s="121" t="s">
        <v>349</v>
      </c>
      <c r="C227" s="122" t="s">
        <v>350</v>
      </c>
      <c r="D227" s="123" t="s">
        <v>194</v>
      </c>
      <c r="E227" s="124">
        <v>33</v>
      </c>
      <c r="F227" s="125">
        <v>0</v>
      </c>
      <c r="G227" s="126">
        <f>E227*F227</f>
        <v>0</v>
      </c>
      <c r="H227" s="127">
        <v>0.05468</v>
      </c>
      <c r="I227" s="128">
        <f>E227*H227</f>
        <v>1.80444</v>
      </c>
      <c r="J227" s="127">
        <v>0</v>
      </c>
      <c r="K227" s="128">
        <f>E227*J227</f>
        <v>0</v>
      </c>
      <c r="O227" s="119"/>
      <c r="AZ227" s="129">
        <f>G227</f>
        <v>0</v>
      </c>
      <c r="CZ227" s="81">
        <v>1</v>
      </c>
    </row>
    <row r="228" spans="1:56" ht="12.75">
      <c r="A228" s="130"/>
      <c r="B228" s="131"/>
      <c r="C228" s="199" t="s">
        <v>351</v>
      </c>
      <c r="D228" s="200"/>
      <c r="E228" s="134">
        <v>33</v>
      </c>
      <c r="F228" s="135"/>
      <c r="G228" s="136"/>
      <c r="H228" s="137"/>
      <c r="I228" s="132"/>
      <c r="J228" s="138"/>
      <c r="K228" s="132"/>
      <c r="M228" s="139" t="s">
        <v>351</v>
      </c>
      <c r="O228" s="119"/>
      <c r="BD228" s="108" t="str">
        <f>C227</f>
        <v xml:space="preserve">Překlad Heluz vysoký, nosný 23,8/7/150 cm </v>
      </c>
    </row>
    <row r="229" spans="1:104" ht="12.75">
      <c r="A229" s="120">
        <v>72</v>
      </c>
      <c r="B229" s="121" t="s">
        <v>352</v>
      </c>
      <c r="C229" s="122" t="s">
        <v>353</v>
      </c>
      <c r="D229" s="123" t="s">
        <v>194</v>
      </c>
      <c r="E229" s="124">
        <v>2</v>
      </c>
      <c r="F229" s="125">
        <v>0</v>
      </c>
      <c r="G229" s="126">
        <f>E229*F229</f>
        <v>0</v>
      </c>
      <c r="H229" s="127">
        <v>0.09075</v>
      </c>
      <c r="I229" s="128">
        <f>E229*H229</f>
        <v>0.1815</v>
      </c>
      <c r="J229" s="127">
        <v>0</v>
      </c>
      <c r="K229" s="128">
        <f>E229*J229</f>
        <v>0</v>
      </c>
      <c r="O229" s="119"/>
      <c r="AZ229" s="129">
        <f>G229</f>
        <v>0</v>
      </c>
      <c r="CZ229" s="81">
        <v>1</v>
      </c>
    </row>
    <row r="230" spans="1:56" ht="12.75">
      <c r="A230" s="130"/>
      <c r="B230" s="131"/>
      <c r="C230" s="199" t="s">
        <v>354</v>
      </c>
      <c r="D230" s="200"/>
      <c r="E230" s="134">
        <v>2</v>
      </c>
      <c r="F230" s="135"/>
      <c r="G230" s="136"/>
      <c r="H230" s="137"/>
      <c r="I230" s="132"/>
      <c r="J230" s="138"/>
      <c r="K230" s="132"/>
      <c r="M230" s="139" t="s">
        <v>354</v>
      </c>
      <c r="O230" s="119"/>
      <c r="BD230" s="108" t="str">
        <f>C229</f>
        <v xml:space="preserve">Překlad Heluz vysoký, nosný 23,8/7/250 cm </v>
      </c>
    </row>
    <row r="231" spans="1:104" ht="12.75">
      <c r="A231" s="120">
        <v>73</v>
      </c>
      <c r="B231" s="121" t="s">
        <v>355</v>
      </c>
      <c r="C231" s="122" t="s">
        <v>356</v>
      </c>
      <c r="D231" s="123" t="s">
        <v>185</v>
      </c>
      <c r="E231" s="124">
        <v>28.75</v>
      </c>
      <c r="F231" s="125">
        <v>0</v>
      </c>
      <c r="G231" s="126">
        <f>E231*F231</f>
        <v>0</v>
      </c>
      <c r="H231" s="127">
        <v>0.00028</v>
      </c>
      <c r="I231" s="128">
        <f>E231*H231</f>
        <v>0.00805</v>
      </c>
      <c r="J231" s="127">
        <v>0</v>
      </c>
      <c r="K231" s="128">
        <f>E231*J231</f>
        <v>0</v>
      </c>
      <c r="O231" s="119"/>
      <c r="AZ231" s="129">
        <f>G231</f>
        <v>0</v>
      </c>
      <c r="CZ231" s="81">
        <v>1</v>
      </c>
    </row>
    <row r="232" spans="1:56" ht="12.75">
      <c r="A232" s="130"/>
      <c r="B232" s="131"/>
      <c r="C232" s="199" t="s">
        <v>357</v>
      </c>
      <c r="D232" s="200"/>
      <c r="E232" s="134">
        <v>10.5</v>
      </c>
      <c r="F232" s="135"/>
      <c r="G232" s="136"/>
      <c r="H232" s="137"/>
      <c r="I232" s="132"/>
      <c r="J232" s="138"/>
      <c r="K232" s="132"/>
      <c r="M232" s="139" t="s">
        <v>357</v>
      </c>
      <c r="O232" s="119"/>
      <c r="BD232" s="108" t="str">
        <f>C231</f>
        <v xml:space="preserve">Izolace mezi překlady polystyren tl. 20 mm </v>
      </c>
    </row>
    <row r="233" spans="1:56" ht="12.75">
      <c r="A233" s="130"/>
      <c r="B233" s="131"/>
      <c r="C233" s="199" t="s">
        <v>358</v>
      </c>
      <c r="D233" s="200"/>
      <c r="E233" s="134">
        <v>8.75</v>
      </c>
      <c r="F233" s="135"/>
      <c r="G233" s="136"/>
      <c r="H233" s="137"/>
      <c r="I233" s="132"/>
      <c r="J233" s="138"/>
      <c r="K233" s="132"/>
      <c r="M233" s="139" t="s">
        <v>358</v>
      </c>
      <c r="O233" s="119"/>
      <c r="BD233" s="108" t="str">
        <f>C232</f>
        <v>P1: 28/4*1,50</v>
      </c>
    </row>
    <row r="234" spans="1:56" ht="12.75">
      <c r="A234" s="130"/>
      <c r="B234" s="131"/>
      <c r="C234" s="199" t="s">
        <v>359</v>
      </c>
      <c r="D234" s="200"/>
      <c r="E234" s="134">
        <v>7</v>
      </c>
      <c r="F234" s="135"/>
      <c r="G234" s="136"/>
      <c r="H234" s="137"/>
      <c r="I234" s="132"/>
      <c r="J234" s="138"/>
      <c r="K234" s="132"/>
      <c r="M234" s="139" t="s">
        <v>359</v>
      </c>
      <c r="O234" s="119"/>
      <c r="BD234" s="108" t="str">
        <f>C233</f>
        <v>P2: 28/4*1,25</v>
      </c>
    </row>
    <row r="235" spans="1:56" ht="12.75">
      <c r="A235" s="130"/>
      <c r="B235" s="131"/>
      <c r="C235" s="199" t="s">
        <v>360</v>
      </c>
      <c r="D235" s="200"/>
      <c r="E235" s="134">
        <v>2.5</v>
      </c>
      <c r="F235" s="135"/>
      <c r="G235" s="136"/>
      <c r="H235" s="137"/>
      <c r="I235" s="132"/>
      <c r="J235" s="138"/>
      <c r="K235" s="132"/>
      <c r="M235" s="139" t="s">
        <v>360</v>
      </c>
      <c r="O235" s="119"/>
      <c r="BD235" s="108" t="str">
        <f>C234</f>
        <v>P3: 28/4*1,00</v>
      </c>
    </row>
    <row r="236" spans="1:104" ht="12.75">
      <c r="A236" s="120">
        <v>74</v>
      </c>
      <c r="B236" s="121" t="s">
        <v>361</v>
      </c>
      <c r="C236" s="122" t="s">
        <v>362</v>
      </c>
      <c r="D236" s="123" t="s">
        <v>185</v>
      </c>
      <c r="E236" s="124">
        <v>12.5</v>
      </c>
      <c r="F236" s="125">
        <v>0</v>
      </c>
      <c r="G236" s="126">
        <f>E236*F236</f>
        <v>0</v>
      </c>
      <c r="H236" s="127">
        <v>0.00039</v>
      </c>
      <c r="I236" s="128">
        <f>E236*H236</f>
        <v>0.004875</v>
      </c>
      <c r="J236" s="127">
        <v>0</v>
      </c>
      <c r="K236" s="128">
        <f>E236*J236</f>
        <v>0</v>
      </c>
      <c r="O236" s="119"/>
      <c r="AZ236" s="129">
        <f>G236</f>
        <v>0</v>
      </c>
      <c r="CZ236" s="81">
        <v>1</v>
      </c>
    </row>
    <row r="237" spans="1:56" ht="12.75">
      <c r="A237" s="130"/>
      <c r="B237" s="131"/>
      <c r="C237" s="199" t="s">
        <v>363</v>
      </c>
      <c r="D237" s="200"/>
      <c r="E237" s="134">
        <v>12.5</v>
      </c>
      <c r="F237" s="135"/>
      <c r="G237" s="136"/>
      <c r="H237" s="137"/>
      <c r="I237" s="132"/>
      <c r="J237" s="138"/>
      <c r="K237" s="132"/>
      <c r="M237" s="139" t="s">
        <v>363</v>
      </c>
      <c r="O237" s="119"/>
      <c r="BD237" s="108" t="str">
        <f>C236</f>
        <v xml:space="preserve">Izolace mezi překlady polystyren tl. 30 mm </v>
      </c>
    </row>
    <row r="238" spans="1:104" ht="12.75">
      <c r="A238" s="120">
        <v>75</v>
      </c>
      <c r="B238" s="121" t="s">
        <v>364</v>
      </c>
      <c r="C238" s="122" t="s">
        <v>365</v>
      </c>
      <c r="D238" s="123" t="s">
        <v>185</v>
      </c>
      <c r="E238" s="124">
        <v>1.5</v>
      </c>
      <c r="F238" s="125">
        <v>0</v>
      </c>
      <c r="G238" s="126">
        <f>E238*F238</f>
        <v>0</v>
      </c>
      <c r="H238" s="127">
        <v>0.00055</v>
      </c>
      <c r="I238" s="128">
        <f>E238*H238</f>
        <v>0.000825</v>
      </c>
      <c r="J238" s="127">
        <v>0</v>
      </c>
      <c r="K238" s="128">
        <f>E238*J238</f>
        <v>0</v>
      </c>
      <c r="O238" s="119"/>
      <c r="AZ238" s="129">
        <f>G238</f>
        <v>0</v>
      </c>
      <c r="CZ238" s="81">
        <v>1</v>
      </c>
    </row>
    <row r="239" spans="1:56" ht="12.75">
      <c r="A239" s="130"/>
      <c r="B239" s="131"/>
      <c r="C239" s="199" t="s">
        <v>366</v>
      </c>
      <c r="D239" s="200"/>
      <c r="E239" s="134">
        <v>1.5</v>
      </c>
      <c r="F239" s="135"/>
      <c r="G239" s="136"/>
      <c r="H239" s="137"/>
      <c r="I239" s="132"/>
      <c r="J239" s="138"/>
      <c r="K239" s="132"/>
      <c r="M239" s="139" t="s">
        <v>366</v>
      </c>
      <c r="O239" s="119"/>
      <c r="BD239" s="108" t="str">
        <f>C238</f>
        <v xml:space="preserve">Izolace mezi překlady polystyren tl. 100 mm </v>
      </c>
    </row>
    <row r="240" spans="1:104" ht="22.5">
      <c r="A240" s="120">
        <v>76</v>
      </c>
      <c r="B240" s="121" t="s">
        <v>367</v>
      </c>
      <c r="C240" s="122" t="s">
        <v>368</v>
      </c>
      <c r="D240" s="123" t="s">
        <v>50</v>
      </c>
      <c r="E240" s="124">
        <v>11.2704</v>
      </c>
      <c r="F240" s="125">
        <v>0</v>
      </c>
      <c r="G240" s="126">
        <f>E240*F240</f>
        <v>0</v>
      </c>
      <c r="H240" s="127">
        <v>0.05243</v>
      </c>
      <c r="I240" s="128">
        <f>E240*H240</f>
        <v>0.590907072</v>
      </c>
      <c r="J240" s="127">
        <v>0</v>
      </c>
      <c r="K240" s="128">
        <f>E240*J240</f>
        <v>0</v>
      </c>
      <c r="O240" s="119"/>
      <c r="AZ240" s="129">
        <f>G240</f>
        <v>0</v>
      </c>
      <c r="CZ240" s="81">
        <v>1</v>
      </c>
    </row>
    <row r="241" spans="1:56" ht="12.75">
      <c r="A241" s="130"/>
      <c r="B241" s="131"/>
      <c r="C241" s="199" t="s">
        <v>369</v>
      </c>
      <c r="D241" s="200"/>
      <c r="E241" s="134">
        <v>4.5617</v>
      </c>
      <c r="F241" s="135"/>
      <c r="G241" s="136"/>
      <c r="H241" s="137"/>
      <c r="I241" s="132"/>
      <c r="J241" s="138"/>
      <c r="K241" s="132"/>
      <c r="M241" s="139" t="s">
        <v>369</v>
      </c>
      <c r="O241" s="119"/>
      <c r="BD241" s="108" t="str">
        <f>C240</f>
        <v xml:space="preserve">Příčka SDK tl.150 mm,ocel.kce,2x oplášť.,RF 12,5mm </v>
      </c>
    </row>
    <row r="242" spans="1:56" ht="12.75">
      <c r="A242" s="130"/>
      <c r="B242" s="131"/>
      <c r="C242" s="199" t="s">
        <v>370</v>
      </c>
      <c r="D242" s="200"/>
      <c r="E242" s="134">
        <v>6.7086</v>
      </c>
      <c r="F242" s="135"/>
      <c r="G242" s="136"/>
      <c r="H242" s="137"/>
      <c r="I242" s="132"/>
      <c r="J242" s="138"/>
      <c r="K242" s="132"/>
      <c r="M242" s="139" t="s">
        <v>370</v>
      </c>
      <c r="O242" s="119"/>
      <c r="BD242" s="108" t="str">
        <f>C241</f>
        <v>m.č.107: 3,55*(0,25+1,035)</v>
      </c>
    </row>
    <row r="243" spans="1:104" ht="12.75">
      <c r="A243" s="120">
        <v>77</v>
      </c>
      <c r="B243" s="121" t="s">
        <v>371</v>
      </c>
      <c r="C243" s="122" t="s">
        <v>372</v>
      </c>
      <c r="D243" s="123" t="s">
        <v>50</v>
      </c>
      <c r="E243" s="124">
        <v>4.5618</v>
      </c>
      <c r="F243" s="125">
        <v>0</v>
      </c>
      <c r="G243" s="126">
        <f>E243*F243</f>
        <v>0</v>
      </c>
      <c r="H243" s="127">
        <v>0</v>
      </c>
      <c r="I243" s="128">
        <f>E243*H243</f>
        <v>0</v>
      </c>
      <c r="J243" s="127">
        <v>0</v>
      </c>
      <c r="K243" s="128">
        <f>E243*J243</f>
        <v>0</v>
      </c>
      <c r="O243" s="119"/>
      <c r="AZ243" s="129">
        <f>G243</f>
        <v>0</v>
      </c>
      <c r="CZ243" s="81">
        <v>1</v>
      </c>
    </row>
    <row r="244" spans="1:104" ht="12.75">
      <c r="A244" s="120">
        <v>78</v>
      </c>
      <c r="B244" s="121" t="s">
        <v>373</v>
      </c>
      <c r="C244" s="122" t="s">
        <v>374</v>
      </c>
      <c r="D244" s="123" t="s">
        <v>50</v>
      </c>
      <c r="E244" s="124">
        <v>41.791</v>
      </c>
      <c r="F244" s="125">
        <v>0</v>
      </c>
      <c r="G244" s="126">
        <f>E244*F244</f>
        <v>0</v>
      </c>
      <c r="H244" s="127">
        <v>0.03609</v>
      </c>
      <c r="I244" s="128">
        <f>E244*H244</f>
        <v>1.5082371899999998</v>
      </c>
      <c r="J244" s="127">
        <v>0</v>
      </c>
      <c r="K244" s="128">
        <f>E244*J244</f>
        <v>0</v>
      </c>
      <c r="O244" s="119"/>
      <c r="AZ244" s="129">
        <f>G244</f>
        <v>0</v>
      </c>
      <c r="CZ244" s="81">
        <v>1</v>
      </c>
    </row>
    <row r="245" spans="1:15" ht="12.75">
      <c r="A245" s="130"/>
      <c r="B245" s="131"/>
      <c r="C245" s="192" t="s">
        <v>375</v>
      </c>
      <c r="D245" s="193"/>
      <c r="E245" s="193"/>
      <c r="F245" s="193"/>
      <c r="G245" s="194"/>
      <c r="I245" s="132"/>
      <c r="K245" s="132"/>
      <c r="L245" s="133" t="s">
        <v>375</v>
      </c>
      <c r="O245" s="119"/>
    </row>
    <row r="246" spans="1:56" ht="12.75">
      <c r="A246" s="130"/>
      <c r="B246" s="131"/>
      <c r="C246" s="199" t="s">
        <v>376</v>
      </c>
      <c r="D246" s="200"/>
      <c r="E246" s="134">
        <v>34.896</v>
      </c>
      <c r="F246" s="135"/>
      <c r="G246" s="136"/>
      <c r="H246" s="137"/>
      <c r="I246" s="132"/>
      <c r="J246" s="138"/>
      <c r="K246" s="132"/>
      <c r="M246" s="139" t="s">
        <v>376</v>
      </c>
      <c r="O246" s="119"/>
      <c r="BD246" s="108" t="str">
        <f>C245</f>
        <v>Vláknocementové desky, AL konstrukce, minerální izolace</v>
      </c>
    </row>
    <row r="247" spans="1:56" ht="12.75">
      <c r="A247" s="130"/>
      <c r="B247" s="131"/>
      <c r="C247" s="199" t="s">
        <v>377</v>
      </c>
      <c r="D247" s="200"/>
      <c r="E247" s="134">
        <v>6.895</v>
      </c>
      <c r="F247" s="135"/>
      <c r="G247" s="136"/>
      <c r="H247" s="137"/>
      <c r="I247" s="132"/>
      <c r="J247" s="138"/>
      <c r="K247" s="132"/>
      <c r="M247" s="139" t="s">
        <v>377</v>
      </c>
      <c r="O247" s="119"/>
      <c r="BD247" s="108" t="str">
        <f>C246</f>
        <v>Nové soc.zař: 3,20*(1,905+1,90*2+1,65+1,95+1,60)</v>
      </c>
    </row>
    <row r="248" spans="1:104" ht="22.5">
      <c r="A248" s="120">
        <v>79</v>
      </c>
      <c r="B248" s="121" t="s">
        <v>378</v>
      </c>
      <c r="C248" s="122" t="s">
        <v>379</v>
      </c>
      <c r="D248" s="123" t="s">
        <v>50</v>
      </c>
      <c r="E248" s="124">
        <v>13.76</v>
      </c>
      <c r="F248" s="125">
        <v>0</v>
      </c>
      <c r="G248" s="126">
        <f>E248*F248</f>
        <v>0</v>
      </c>
      <c r="H248" s="127">
        <v>0.06825</v>
      </c>
      <c r="I248" s="128">
        <f>E248*H248</f>
        <v>0.9391200000000001</v>
      </c>
      <c r="J248" s="127">
        <v>0</v>
      </c>
      <c r="K248" s="128">
        <f>E248*J248</f>
        <v>0</v>
      </c>
      <c r="O248" s="119"/>
      <c r="AZ248" s="129">
        <f>G248</f>
        <v>0</v>
      </c>
      <c r="CZ248" s="81">
        <v>1</v>
      </c>
    </row>
    <row r="249" spans="1:15" ht="12.75">
      <c r="A249" s="130"/>
      <c r="B249" s="131"/>
      <c r="C249" s="192" t="s">
        <v>375</v>
      </c>
      <c r="D249" s="193"/>
      <c r="E249" s="193"/>
      <c r="F249" s="193"/>
      <c r="G249" s="194"/>
      <c r="I249" s="132"/>
      <c r="K249" s="132"/>
      <c r="L249" s="133" t="s">
        <v>375</v>
      </c>
      <c r="O249" s="119"/>
    </row>
    <row r="250" spans="1:56" ht="12.75">
      <c r="A250" s="130"/>
      <c r="B250" s="131"/>
      <c r="C250" s="199" t="s">
        <v>380</v>
      </c>
      <c r="D250" s="200"/>
      <c r="E250" s="134">
        <v>13.76</v>
      </c>
      <c r="F250" s="135"/>
      <c r="G250" s="136"/>
      <c r="H250" s="137"/>
      <c r="I250" s="132"/>
      <c r="J250" s="138"/>
      <c r="K250" s="132"/>
      <c r="M250" s="139" t="s">
        <v>380</v>
      </c>
      <c r="O250" s="119"/>
      <c r="BD250" s="108" t="str">
        <f>C249</f>
        <v>Vláknocementové desky, AL konstrukce, minerální izolace</v>
      </c>
    </row>
    <row r="251" spans="1:104" ht="22.5">
      <c r="A251" s="120">
        <v>80</v>
      </c>
      <c r="B251" s="121" t="s">
        <v>381</v>
      </c>
      <c r="C251" s="122" t="s">
        <v>382</v>
      </c>
      <c r="D251" s="123" t="s">
        <v>50</v>
      </c>
      <c r="E251" s="124">
        <v>12.16</v>
      </c>
      <c r="F251" s="125">
        <v>0</v>
      </c>
      <c r="G251" s="126">
        <f>E251*F251</f>
        <v>0</v>
      </c>
      <c r="H251" s="127">
        <v>0.06244</v>
      </c>
      <c r="I251" s="128">
        <f>E251*H251</f>
        <v>0.7592704</v>
      </c>
      <c r="J251" s="127">
        <v>0</v>
      </c>
      <c r="K251" s="128">
        <f>E251*J251</f>
        <v>0</v>
      </c>
      <c r="O251" s="119"/>
      <c r="AZ251" s="129">
        <f>G251</f>
        <v>0</v>
      </c>
      <c r="CZ251" s="81">
        <v>1</v>
      </c>
    </row>
    <row r="252" spans="1:15" ht="12.75">
      <c r="A252" s="130"/>
      <c r="B252" s="131"/>
      <c r="C252" s="192" t="s">
        <v>375</v>
      </c>
      <c r="D252" s="193"/>
      <c r="E252" s="193"/>
      <c r="F252" s="193"/>
      <c r="G252" s="194"/>
      <c r="I252" s="132"/>
      <c r="K252" s="132"/>
      <c r="L252" s="133" t="s">
        <v>375</v>
      </c>
      <c r="O252" s="119"/>
    </row>
    <row r="253" spans="1:56" ht="12.75">
      <c r="A253" s="130"/>
      <c r="B253" s="131"/>
      <c r="C253" s="199" t="s">
        <v>383</v>
      </c>
      <c r="D253" s="200"/>
      <c r="E253" s="134">
        <v>12.16</v>
      </c>
      <c r="F253" s="135"/>
      <c r="G253" s="136"/>
      <c r="H253" s="137"/>
      <c r="I253" s="132"/>
      <c r="J253" s="138"/>
      <c r="K253" s="132"/>
      <c r="M253" s="139" t="s">
        <v>383</v>
      </c>
      <c r="O253" s="119"/>
      <c r="BD253" s="108" t="str">
        <f>C252</f>
        <v>Vláknocementové desky, AL konstrukce, minerální izolace</v>
      </c>
    </row>
    <row r="254" spans="1:104" ht="22.5">
      <c r="A254" s="120">
        <v>81</v>
      </c>
      <c r="B254" s="121" t="s">
        <v>384</v>
      </c>
      <c r="C254" s="122" t="s">
        <v>385</v>
      </c>
      <c r="D254" s="123" t="s">
        <v>50</v>
      </c>
      <c r="E254" s="124">
        <v>195.905</v>
      </c>
      <c r="F254" s="125">
        <v>0</v>
      </c>
      <c r="G254" s="126">
        <f>E254*F254</f>
        <v>0</v>
      </c>
      <c r="H254" s="127">
        <v>0.06445</v>
      </c>
      <c r="I254" s="128">
        <f>E254*H254</f>
        <v>12.626077249999998</v>
      </c>
      <c r="J254" s="127">
        <v>0</v>
      </c>
      <c r="K254" s="128">
        <f>E254*J254</f>
        <v>0</v>
      </c>
      <c r="O254" s="119"/>
      <c r="AZ254" s="129">
        <f>G254</f>
        <v>0</v>
      </c>
      <c r="CZ254" s="81">
        <v>1</v>
      </c>
    </row>
    <row r="255" spans="1:15" ht="12.75">
      <c r="A255" s="130"/>
      <c r="B255" s="131"/>
      <c r="C255" s="192" t="s">
        <v>386</v>
      </c>
      <c r="D255" s="193"/>
      <c r="E255" s="193"/>
      <c r="F255" s="193"/>
      <c r="G255" s="194"/>
      <c r="I255" s="132"/>
      <c r="K255" s="132"/>
      <c r="L255" s="133" t="s">
        <v>386</v>
      </c>
      <c r="O255" s="119"/>
    </row>
    <row r="256" spans="1:56" ht="25.5">
      <c r="A256" s="130"/>
      <c r="B256" s="131"/>
      <c r="C256" s="199" t="s">
        <v>387</v>
      </c>
      <c r="D256" s="200"/>
      <c r="E256" s="134">
        <v>23.895</v>
      </c>
      <c r="F256" s="135"/>
      <c r="G256" s="136"/>
      <c r="H256" s="137"/>
      <c r="I256" s="132"/>
      <c r="J256" s="138"/>
      <c r="K256" s="132"/>
      <c r="M256" s="139" t="s">
        <v>387</v>
      </c>
      <c r="O256" s="119"/>
      <c r="BD256" s="108" t="str">
        <f aca="true" t="shared" si="9" ref="BD256:BD264">C255</f>
        <v>P=10 MPa, R=0,29 m2K/W, U=1,81 W/m2K, vzduchová neprůzvučnost = 35 dB</v>
      </c>
    </row>
    <row r="257" spans="1:56" ht="12.75">
      <c r="A257" s="130"/>
      <c r="B257" s="131"/>
      <c r="C257" s="199" t="s">
        <v>388</v>
      </c>
      <c r="D257" s="200"/>
      <c r="E257" s="134">
        <v>23.037</v>
      </c>
      <c r="F257" s="135"/>
      <c r="G257" s="136"/>
      <c r="H257" s="137"/>
      <c r="I257" s="132"/>
      <c r="J257" s="138"/>
      <c r="K257" s="132"/>
      <c r="M257" s="139" t="s">
        <v>388</v>
      </c>
      <c r="O257" s="119"/>
      <c r="BD257" s="108" t="str">
        <f t="shared" si="9"/>
        <v>Pův.soc zař: 3,20*(2,06+1,95+1,73+1,62+1,77)-1,70*3,13</v>
      </c>
    </row>
    <row r="258" spans="1:56" ht="12.75">
      <c r="A258" s="130"/>
      <c r="B258" s="131"/>
      <c r="C258" s="199" t="s">
        <v>389</v>
      </c>
      <c r="D258" s="200"/>
      <c r="E258" s="134">
        <v>15.13</v>
      </c>
      <c r="F258" s="135"/>
      <c r="G258" s="136"/>
      <c r="H258" s="137"/>
      <c r="I258" s="132"/>
      <c r="J258" s="138"/>
      <c r="K258" s="132"/>
      <c r="M258" s="139" t="s">
        <v>389</v>
      </c>
      <c r="O258" s="119"/>
      <c r="BD258" s="108" t="str">
        <f t="shared" si="9"/>
        <v>dtto: 3,20*(3,93+1,85*2)-0,70*1,97</v>
      </c>
    </row>
    <row r="259" spans="1:56" ht="12.75">
      <c r="A259" s="130"/>
      <c r="B259" s="131"/>
      <c r="C259" s="199" t="s">
        <v>390</v>
      </c>
      <c r="D259" s="200"/>
      <c r="E259" s="134">
        <v>11.776</v>
      </c>
      <c r="F259" s="135"/>
      <c r="G259" s="136"/>
      <c r="H259" s="137"/>
      <c r="I259" s="132"/>
      <c r="J259" s="138"/>
      <c r="K259" s="132"/>
      <c r="M259" s="139" t="s">
        <v>390</v>
      </c>
      <c r="O259" s="119"/>
      <c r="BD259" s="108" t="str">
        <f t="shared" si="9"/>
        <v>dtto: 3,20*(1,99+1,40+2,20)-0,70*1,97*2</v>
      </c>
    </row>
    <row r="260" spans="1:56" ht="12.75">
      <c r="A260" s="130"/>
      <c r="B260" s="131"/>
      <c r="C260" s="199" t="s">
        <v>391</v>
      </c>
      <c r="D260" s="200"/>
      <c r="E260" s="134">
        <v>12.541</v>
      </c>
      <c r="F260" s="135"/>
      <c r="G260" s="136"/>
      <c r="H260" s="137"/>
      <c r="I260" s="132"/>
      <c r="J260" s="138"/>
      <c r="K260" s="132"/>
      <c r="M260" s="139" t="s">
        <v>391</v>
      </c>
      <c r="O260" s="119"/>
      <c r="BD260" s="108" t="str">
        <f t="shared" si="9"/>
        <v>dtto: 3,20*1,84*2</v>
      </c>
    </row>
    <row r="261" spans="1:56" ht="12.75">
      <c r="A261" s="130"/>
      <c r="B261" s="131"/>
      <c r="C261" s="199" t="s">
        <v>392</v>
      </c>
      <c r="D261" s="200"/>
      <c r="E261" s="134">
        <v>15.997</v>
      </c>
      <c r="F261" s="135"/>
      <c r="G261" s="136"/>
      <c r="H261" s="137"/>
      <c r="I261" s="132"/>
      <c r="J261" s="138"/>
      <c r="K261" s="132"/>
      <c r="M261" s="139" t="s">
        <v>392</v>
      </c>
      <c r="O261" s="119"/>
      <c r="BD261" s="108" t="str">
        <f t="shared" si="9"/>
        <v>dtto: 3,20*(1,11+1,62*2)-0,70*1,97</v>
      </c>
    </row>
    <row r="262" spans="1:56" ht="12.75">
      <c r="A262" s="130"/>
      <c r="B262" s="131"/>
      <c r="C262" s="199" t="s">
        <v>393</v>
      </c>
      <c r="D262" s="200"/>
      <c r="E262" s="134">
        <v>5.1885</v>
      </c>
      <c r="F262" s="135"/>
      <c r="G262" s="136"/>
      <c r="H262" s="137"/>
      <c r="I262" s="132"/>
      <c r="J262" s="138"/>
      <c r="K262" s="132"/>
      <c r="M262" s="139" t="s">
        <v>393</v>
      </c>
      <c r="O262" s="119"/>
      <c r="BD262" s="108" t="str">
        <f t="shared" si="9"/>
        <v>dtto: 3,20*(1,77+1,99+0,835*2)-0,70*1,97</v>
      </c>
    </row>
    <row r="263" spans="1:56" ht="12.75">
      <c r="A263" s="130"/>
      <c r="B263" s="131"/>
      <c r="C263" s="199" t="s">
        <v>394</v>
      </c>
      <c r="D263" s="200"/>
      <c r="E263" s="134">
        <v>42.0675</v>
      </c>
      <c r="F263" s="135"/>
      <c r="G263" s="136"/>
      <c r="H263" s="137"/>
      <c r="I263" s="132"/>
      <c r="J263" s="138"/>
      <c r="K263" s="132"/>
      <c r="M263" s="139" t="s">
        <v>394</v>
      </c>
      <c r="O263" s="119"/>
      <c r="BD263" s="108" t="str">
        <f t="shared" si="9"/>
        <v>Hl.budova: 3,55*1,85-0,70*1,97</v>
      </c>
    </row>
    <row r="264" spans="1:56" ht="12.75">
      <c r="A264" s="130"/>
      <c r="B264" s="131"/>
      <c r="C264" s="199" t="s">
        <v>395</v>
      </c>
      <c r="D264" s="200"/>
      <c r="E264" s="134">
        <v>46.273</v>
      </c>
      <c r="F264" s="135"/>
      <c r="G264" s="136"/>
      <c r="H264" s="137"/>
      <c r="I264" s="132"/>
      <c r="J264" s="138"/>
      <c r="K264" s="132"/>
      <c r="M264" s="139" t="s">
        <v>395</v>
      </c>
      <c r="O264" s="119"/>
      <c r="BD264" s="108" t="str">
        <f t="shared" si="9"/>
        <v>dtto: 3,55*(0,55*3+6,00+4,20)</v>
      </c>
    </row>
    <row r="265" spans="1:104" ht="22.5">
      <c r="A265" s="120">
        <v>82</v>
      </c>
      <c r="B265" s="121" t="s">
        <v>396</v>
      </c>
      <c r="C265" s="122" t="s">
        <v>397</v>
      </c>
      <c r="D265" s="123" t="s">
        <v>50</v>
      </c>
      <c r="E265" s="124">
        <v>8.58</v>
      </c>
      <c r="F265" s="125">
        <v>0</v>
      </c>
      <c r="G265" s="126">
        <f>E265*F265</f>
        <v>0</v>
      </c>
      <c r="H265" s="127">
        <v>0.09487</v>
      </c>
      <c r="I265" s="128">
        <f>E265*H265</f>
        <v>0.8139846</v>
      </c>
      <c r="J265" s="127">
        <v>0</v>
      </c>
      <c r="K265" s="128">
        <f>E265*J265</f>
        <v>0</v>
      </c>
      <c r="O265" s="119"/>
      <c r="AZ265" s="129">
        <f>G265</f>
        <v>0</v>
      </c>
      <c r="CZ265" s="81">
        <v>1</v>
      </c>
    </row>
    <row r="266" spans="1:15" ht="12.75">
      <c r="A266" s="130"/>
      <c r="B266" s="131"/>
      <c r="C266" s="192" t="s">
        <v>398</v>
      </c>
      <c r="D266" s="193"/>
      <c r="E266" s="193"/>
      <c r="F266" s="193"/>
      <c r="G266" s="194"/>
      <c r="I266" s="132"/>
      <c r="K266" s="132"/>
      <c r="L266" s="133" t="s">
        <v>398</v>
      </c>
      <c r="O266" s="119"/>
    </row>
    <row r="267" spans="1:56" ht="25.5">
      <c r="A267" s="130"/>
      <c r="B267" s="131"/>
      <c r="C267" s="199" t="s">
        <v>399</v>
      </c>
      <c r="D267" s="200"/>
      <c r="E267" s="134">
        <v>6.72</v>
      </c>
      <c r="F267" s="135"/>
      <c r="G267" s="136"/>
      <c r="H267" s="137"/>
      <c r="I267" s="132"/>
      <c r="J267" s="138"/>
      <c r="K267" s="132"/>
      <c r="M267" s="139" t="s">
        <v>399</v>
      </c>
      <c r="O267" s="119"/>
      <c r="BD267" s="108" t="str">
        <f>C266</f>
        <v>P=15 MPa, R=0,24 m2K/W, U=1,98 W/m2K, vzduchová neprůzvučnost = 47 (-1;-4) dB</v>
      </c>
    </row>
    <row r="268" spans="1:56" ht="12.75">
      <c r="A268" s="130"/>
      <c r="B268" s="131"/>
      <c r="C268" s="199" t="s">
        <v>400</v>
      </c>
      <c r="D268" s="200"/>
      <c r="E268" s="134">
        <v>1.86</v>
      </c>
      <c r="F268" s="135"/>
      <c r="G268" s="136"/>
      <c r="H268" s="137"/>
      <c r="I268" s="132"/>
      <c r="J268" s="138"/>
      <c r="K268" s="132"/>
      <c r="M268" s="139" t="s">
        <v>400</v>
      </c>
      <c r="O268" s="119"/>
      <c r="BD268" s="108" t="str">
        <f>C267</f>
        <v>Pův.soc zař: 3,20*(1,10+1,00)</v>
      </c>
    </row>
    <row r="269" spans="1:104" ht="22.5">
      <c r="A269" s="120">
        <v>83</v>
      </c>
      <c r="B269" s="121" t="s">
        <v>401</v>
      </c>
      <c r="C269" s="122" t="s">
        <v>402</v>
      </c>
      <c r="D269" s="123" t="s">
        <v>50</v>
      </c>
      <c r="E269" s="124">
        <v>177.4055</v>
      </c>
      <c r="F269" s="125">
        <v>0</v>
      </c>
      <c r="G269" s="126">
        <f>E269*F269</f>
        <v>0</v>
      </c>
      <c r="H269" s="127">
        <v>0.10793</v>
      </c>
      <c r="I269" s="128">
        <f>E269*H269</f>
        <v>19.147375614999998</v>
      </c>
      <c r="J269" s="127">
        <v>0</v>
      </c>
      <c r="K269" s="128">
        <f>E269*J269</f>
        <v>0</v>
      </c>
      <c r="O269" s="119"/>
      <c r="AZ269" s="129">
        <f>G269</f>
        <v>0</v>
      </c>
      <c r="CZ269" s="81">
        <v>1</v>
      </c>
    </row>
    <row r="270" spans="1:15" ht="12.75">
      <c r="A270" s="130"/>
      <c r="B270" s="131"/>
      <c r="C270" s="192" t="s">
        <v>403</v>
      </c>
      <c r="D270" s="193"/>
      <c r="E270" s="193"/>
      <c r="F270" s="193"/>
      <c r="G270" s="194"/>
      <c r="I270" s="132"/>
      <c r="K270" s="132"/>
      <c r="L270" s="133" t="s">
        <v>403</v>
      </c>
      <c r="O270" s="119"/>
    </row>
    <row r="271" spans="1:56" ht="25.5">
      <c r="A271" s="130"/>
      <c r="B271" s="131"/>
      <c r="C271" s="199" t="s">
        <v>404</v>
      </c>
      <c r="D271" s="200"/>
      <c r="E271" s="134">
        <v>11.5325</v>
      </c>
      <c r="F271" s="135"/>
      <c r="G271" s="136"/>
      <c r="H271" s="137"/>
      <c r="I271" s="132"/>
      <c r="J271" s="138"/>
      <c r="K271" s="132"/>
      <c r="M271" s="139" t="s">
        <v>404</v>
      </c>
      <c r="O271" s="119"/>
      <c r="BD271" s="108" t="str">
        <f aca="true" t="shared" si="10" ref="BD271:BD276">C270</f>
        <v>P=10 MPa, R=0,54 m2K/W, U=1,25 W/m2K, vzduchová neprůzvučnost = 41 (-1;-3) dB</v>
      </c>
    </row>
    <row r="272" spans="1:56" ht="12.75">
      <c r="A272" s="130"/>
      <c r="B272" s="131"/>
      <c r="C272" s="199" t="s">
        <v>405</v>
      </c>
      <c r="D272" s="200"/>
      <c r="E272" s="134">
        <v>0.75</v>
      </c>
      <c r="F272" s="135"/>
      <c r="G272" s="136"/>
      <c r="H272" s="137"/>
      <c r="I272" s="132"/>
      <c r="J272" s="138"/>
      <c r="K272" s="132"/>
      <c r="M272" s="139" t="s">
        <v>405</v>
      </c>
      <c r="O272" s="119"/>
      <c r="BD272" s="108" t="str">
        <f t="shared" si="10"/>
        <v>Hl.budova: 3,295*3,50</v>
      </c>
    </row>
    <row r="273" spans="1:56" ht="12.75">
      <c r="A273" s="130"/>
      <c r="B273" s="131"/>
      <c r="C273" s="199" t="s">
        <v>406</v>
      </c>
      <c r="D273" s="200"/>
      <c r="E273" s="134">
        <v>14.0635</v>
      </c>
      <c r="F273" s="135"/>
      <c r="G273" s="136"/>
      <c r="H273" s="137"/>
      <c r="I273" s="132"/>
      <c r="J273" s="138"/>
      <c r="K273" s="132"/>
      <c r="M273" s="139" t="s">
        <v>406</v>
      </c>
      <c r="O273" s="119"/>
      <c r="BD273" s="108" t="str">
        <f t="shared" si="10"/>
        <v>dtto: 3,00*1,90-1,65*3,00</v>
      </c>
    </row>
    <row r="274" spans="1:56" ht="12.75">
      <c r="A274" s="130"/>
      <c r="B274" s="131"/>
      <c r="C274" s="199" t="s">
        <v>407</v>
      </c>
      <c r="D274" s="200"/>
      <c r="E274" s="134">
        <v>46.3299</v>
      </c>
      <c r="F274" s="135"/>
      <c r="G274" s="136"/>
      <c r="H274" s="137"/>
      <c r="I274" s="132"/>
      <c r="J274" s="138"/>
      <c r="K274" s="132"/>
      <c r="M274" s="139" t="s">
        <v>407</v>
      </c>
      <c r="O274" s="119"/>
      <c r="BD274" s="108" t="str">
        <f t="shared" si="10"/>
        <v>dtto: 3,55*(2,50+1,85)-0,70*1,97</v>
      </c>
    </row>
    <row r="275" spans="1:56" ht="12.75">
      <c r="A275" s="130"/>
      <c r="B275" s="131"/>
      <c r="C275" s="199" t="s">
        <v>408</v>
      </c>
      <c r="D275" s="200"/>
      <c r="E275" s="134">
        <v>33.7472</v>
      </c>
      <c r="F275" s="135"/>
      <c r="G275" s="136"/>
      <c r="H275" s="137"/>
      <c r="I275" s="132"/>
      <c r="J275" s="138"/>
      <c r="K275" s="132"/>
      <c r="M275" s="139" t="s">
        <v>408</v>
      </c>
      <c r="O275" s="119"/>
      <c r="BD275" s="108" t="str">
        <f t="shared" si="10"/>
        <v>dtto: 3,55*(3,80*3+1,90)-0,835*1,06</v>
      </c>
    </row>
    <row r="276" spans="1:56" ht="12.75">
      <c r="A276" s="130"/>
      <c r="B276" s="131"/>
      <c r="C276" s="199" t="s">
        <v>409</v>
      </c>
      <c r="D276" s="200"/>
      <c r="E276" s="134">
        <v>70.9822</v>
      </c>
      <c r="F276" s="135"/>
      <c r="G276" s="136"/>
      <c r="H276" s="137"/>
      <c r="I276" s="132"/>
      <c r="J276" s="138"/>
      <c r="K276" s="132"/>
      <c r="M276" s="139" t="s">
        <v>409</v>
      </c>
      <c r="O276" s="119"/>
      <c r="BD276" s="108" t="str">
        <f t="shared" si="10"/>
        <v>dtto: 3,55*(2,895+4,90+6,00)-(1,05*2+0,95*3+0,85)*2,625</v>
      </c>
    </row>
    <row r="277" spans="1:104" ht="22.5">
      <c r="A277" s="120">
        <v>84</v>
      </c>
      <c r="B277" s="121" t="s">
        <v>410</v>
      </c>
      <c r="C277" s="122" t="s">
        <v>411</v>
      </c>
      <c r="D277" s="123" t="s">
        <v>194</v>
      </c>
      <c r="E277" s="124">
        <v>2</v>
      </c>
      <c r="F277" s="125">
        <v>0</v>
      </c>
      <c r="G277" s="126">
        <f>E277*F277</f>
        <v>0</v>
      </c>
      <c r="H277" s="127">
        <v>0.00016</v>
      </c>
      <c r="I277" s="128">
        <f>E277*H277</f>
        <v>0.00032</v>
      </c>
      <c r="J277" s="127">
        <v>0</v>
      </c>
      <c r="K277" s="128">
        <f>E277*J277</f>
        <v>0</v>
      </c>
      <c r="O277" s="119"/>
      <c r="AZ277" s="129">
        <f>G277</f>
        <v>0</v>
      </c>
      <c r="CZ277" s="81">
        <v>1</v>
      </c>
    </row>
    <row r="278" spans="1:104" ht="22.5">
      <c r="A278" s="120">
        <v>85</v>
      </c>
      <c r="B278" s="121" t="s">
        <v>412</v>
      </c>
      <c r="C278" s="122" t="s">
        <v>413</v>
      </c>
      <c r="D278" s="123" t="s">
        <v>185</v>
      </c>
      <c r="E278" s="124">
        <v>120.75</v>
      </c>
      <c r="F278" s="125">
        <v>0</v>
      </c>
      <c r="G278" s="126">
        <f>E278*F278</f>
        <v>0</v>
      </c>
      <c r="H278" s="127">
        <v>8E-05</v>
      </c>
      <c r="I278" s="128">
        <f>E278*H278</f>
        <v>0.00966</v>
      </c>
      <c r="J278" s="127">
        <v>0</v>
      </c>
      <c r="K278" s="128">
        <f>E278*J278</f>
        <v>0</v>
      </c>
      <c r="O278" s="119"/>
      <c r="AZ278" s="129">
        <f>G278</f>
        <v>0</v>
      </c>
      <c r="CZ278" s="81">
        <v>1</v>
      </c>
    </row>
    <row r="279" spans="1:56" ht="22.5">
      <c r="A279" s="130"/>
      <c r="B279" s="131"/>
      <c r="C279" s="199" t="s">
        <v>414</v>
      </c>
      <c r="D279" s="200"/>
      <c r="E279" s="134">
        <v>16.76</v>
      </c>
      <c r="F279" s="135"/>
      <c r="G279" s="136"/>
      <c r="H279" s="137"/>
      <c r="I279" s="132"/>
      <c r="J279" s="138"/>
      <c r="K279" s="132"/>
      <c r="M279" s="139" t="s">
        <v>414</v>
      </c>
      <c r="O279" s="119"/>
      <c r="BD279" s="108" t="str">
        <f aca="true" t="shared" si="11" ref="BD279:BD284">C278</f>
        <v xml:space="preserve">Těsnění styku příčky se stáv. konstrukcí PU pěnou </v>
      </c>
    </row>
    <row r="280" spans="1:56" ht="12.75">
      <c r="A280" s="130"/>
      <c r="B280" s="131"/>
      <c r="C280" s="199" t="s">
        <v>415</v>
      </c>
      <c r="D280" s="200"/>
      <c r="E280" s="134">
        <v>19.05</v>
      </c>
      <c r="F280" s="135"/>
      <c r="G280" s="136"/>
      <c r="H280" s="137"/>
      <c r="I280" s="132"/>
      <c r="J280" s="138"/>
      <c r="K280" s="132"/>
      <c r="M280" s="139" t="s">
        <v>415</v>
      </c>
      <c r="O280" s="119"/>
      <c r="BD280" s="108" t="str">
        <f t="shared" si="11"/>
        <v>100 mm - pův.soc zař: 2,06+1,95+1,73+1,62+1,77+3,93+1,85*2</v>
      </c>
    </row>
    <row r="281" spans="1:56" ht="22.5">
      <c r="A281" s="130"/>
      <c r="B281" s="131"/>
      <c r="C281" s="199" t="s">
        <v>416</v>
      </c>
      <c r="D281" s="200"/>
      <c r="E281" s="134">
        <v>27.9</v>
      </c>
      <c r="F281" s="135"/>
      <c r="G281" s="136"/>
      <c r="H281" s="137"/>
      <c r="I281" s="132"/>
      <c r="J281" s="138"/>
      <c r="K281" s="132"/>
      <c r="M281" s="139" t="s">
        <v>416</v>
      </c>
      <c r="O281" s="119"/>
      <c r="BD281" s="108" t="str">
        <f t="shared" si="11"/>
        <v>dtto: 1,99+1,40+2,20+1,84*2+1,11+1,62*2+1,77+1,99+0,835*2</v>
      </c>
    </row>
    <row r="282" spans="1:56" ht="12.75">
      <c r="A282" s="130"/>
      <c r="B282" s="131"/>
      <c r="C282" s="199" t="s">
        <v>417</v>
      </c>
      <c r="D282" s="200"/>
      <c r="E282" s="134">
        <v>2.1</v>
      </c>
      <c r="F282" s="135"/>
      <c r="G282" s="136"/>
      <c r="H282" s="137"/>
      <c r="I282" s="132"/>
      <c r="J282" s="138"/>
      <c r="K282" s="132"/>
      <c r="M282" s="139" t="s">
        <v>417</v>
      </c>
      <c r="O282" s="119"/>
      <c r="BD282" s="108" t="str">
        <f t="shared" si="11"/>
        <v>dtto - hl.budova: 1,85+0,55*3+6,00+4,20+3,05+1,65*3+3,80+1,20*2</v>
      </c>
    </row>
    <row r="283" spans="1:56" ht="22.5">
      <c r="A283" s="130"/>
      <c r="B283" s="131"/>
      <c r="C283" s="199" t="s">
        <v>418</v>
      </c>
      <c r="D283" s="200"/>
      <c r="E283" s="134">
        <v>34.945</v>
      </c>
      <c r="F283" s="135"/>
      <c r="G283" s="136"/>
      <c r="H283" s="137"/>
      <c r="I283" s="132"/>
      <c r="J283" s="138"/>
      <c r="K283" s="132"/>
      <c r="M283" s="139" t="s">
        <v>418</v>
      </c>
      <c r="O283" s="119"/>
      <c r="BD283" s="108" t="str">
        <f t="shared" si="11"/>
        <v>125 mm - pův.soc zař: 1,10+1,00</v>
      </c>
    </row>
    <row r="284" spans="1:56" ht="12.75">
      <c r="A284" s="130"/>
      <c r="B284" s="131"/>
      <c r="C284" s="199" t="s">
        <v>419</v>
      </c>
      <c r="D284" s="200"/>
      <c r="E284" s="134">
        <v>19.995</v>
      </c>
      <c r="F284" s="135"/>
      <c r="G284" s="136"/>
      <c r="H284" s="137"/>
      <c r="I284" s="132"/>
      <c r="J284" s="138"/>
      <c r="K284" s="132"/>
      <c r="M284" s="139" t="s">
        <v>419</v>
      </c>
      <c r="O284" s="119"/>
      <c r="BD284" s="108" t="str">
        <f t="shared" si="11"/>
        <v>150 mm - hl.budova: 3,50+2,50+1,85+3,80*3+1,90+2,895+4,90+6,00</v>
      </c>
    </row>
    <row r="285" spans="1:104" ht="22.5">
      <c r="A285" s="120">
        <v>86</v>
      </c>
      <c r="B285" s="121" t="s">
        <v>420</v>
      </c>
      <c r="C285" s="122" t="s">
        <v>421</v>
      </c>
      <c r="D285" s="123" t="s">
        <v>185</v>
      </c>
      <c r="E285" s="124">
        <v>154.04</v>
      </c>
      <c r="F285" s="125">
        <v>0</v>
      </c>
      <c r="G285" s="126">
        <f>E285*F285</f>
        <v>0</v>
      </c>
      <c r="H285" s="127">
        <v>0.00102</v>
      </c>
      <c r="I285" s="128">
        <f>E285*H285</f>
        <v>0.1571208</v>
      </c>
      <c r="J285" s="127">
        <v>0</v>
      </c>
      <c r="K285" s="128">
        <f>E285*J285</f>
        <v>0</v>
      </c>
      <c r="O285" s="119"/>
      <c r="AZ285" s="129">
        <f>G285</f>
        <v>0</v>
      </c>
      <c r="CZ285" s="81">
        <v>1</v>
      </c>
    </row>
    <row r="286" spans="1:56" ht="12.75">
      <c r="A286" s="130"/>
      <c r="B286" s="131"/>
      <c r="C286" s="199" t="s">
        <v>422</v>
      </c>
      <c r="D286" s="200"/>
      <c r="E286" s="134">
        <v>99.9</v>
      </c>
      <c r="F286" s="135"/>
      <c r="G286" s="136"/>
      <c r="H286" s="137"/>
      <c r="I286" s="132"/>
      <c r="J286" s="138"/>
      <c r="K286" s="132"/>
      <c r="M286" s="139" t="s">
        <v>422</v>
      </c>
      <c r="O286" s="119"/>
      <c r="BD286" s="108" t="str">
        <f>C285</f>
        <v xml:space="preserve">Ukotvení příček k cihel.konstr. kotvami na hmožd. </v>
      </c>
    </row>
    <row r="287" spans="1:56" ht="12.75">
      <c r="A287" s="130"/>
      <c r="B287" s="131"/>
      <c r="C287" s="199" t="s">
        <v>423</v>
      </c>
      <c r="D287" s="200"/>
      <c r="E287" s="134">
        <v>12.6</v>
      </c>
      <c r="F287" s="135"/>
      <c r="G287" s="136"/>
      <c r="H287" s="137"/>
      <c r="I287" s="132"/>
      <c r="J287" s="138"/>
      <c r="K287" s="132"/>
      <c r="M287" s="139" t="s">
        <v>423</v>
      </c>
      <c r="O287" s="119"/>
      <c r="BD287" s="108" t="str">
        <f>C286</f>
        <v>Tl. 8 cm: 3,20*(7+8+14)+3,55*2</v>
      </c>
    </row>
    <row r="288" spans="1:56" ht="12.75">
      <c r="A288" s="130"/>
      <c r="B288" s="131"/>
      <c r="C288" s="199" t="s">
        <v>424</v>
      </c>
      <c r="D288" s="200"/>
      <c r="E288" s="134">
        <v>41.54</v>
      </c>
      <c r="F288" s="135"/>
      <c r="G288" s="136"/>
      <c r="H288" s="137"/>
      <c r="I288" s="132"/>
      <c r="J288" s="138"/>
      <c r="K288" s="132"/>
      <c r="M288" s="139" t="s">
        <v>424</v>
      </c>
      <c r="O288" s="119"/>
      <c r="BD288" s="108" t="str">
        <f>C287</f>
        <v>Tl. 11,5 cm: 3,20*2+1,55*4</v>
      </c>
    </row>
    <row r="289" spans="1:104" ht="22.5">
      <c r="A289" s="120">
        <v>87</v>
      </c>
      <c r="B289" s="121" t="s">
        <v>425</v>
      </c>
      <c r="C289" s="122" t="s">
        <v>426</v>
      </c>
      <c r="D289" s="123" t="s">
        <v>50</v>
      </c>
      <c r="E289" s="124">
        <v>4.1713</v>
      </c>
      <c r="F289" s="125">
        <v>0</v>
      </c>
      <c r="G289" s="126">
        <f>E289*F289</f>
        <v>0</v>
      </c>
      <c r="H289" s="127">
        <v>0.01275</v>
      </c>
      <c r="I289" s="128">
        <f>E289*H289</f>
        <v>0.05318407499999999</v>
      </c>
      <c r="J289" s="127">
        <v>0</v>
      </c>
      <c r="K289" s="128">
        <f>E289*J289</f>
        <v>0</v>
      </c>
      <c r="O289" s="119"/>
      <c r="AZ289" s="129">
        <f>G289</f>
        <v>0</v>
      </c>
      <c r="CZ289" s="81">
        <v>1</v>
      </c>
    </row>
    <row r="290" spans="1:56" ht="12.75">
      <c r="A290" s="130"/>
      <c r="B290" s="131"/>
      <c r="C290" s="199" t="s">
        <v>427</v>
      </c>
      <c r="D290" s="200"/>
      <c r="E290" s="134">
        <v>2.3963</v>
      </c>
      <c r="F290" s="135"/>
      <c r="G290" s="136"/>
      <c r="H290" s="137"/>
      <c r="I290" s="132"/>
      <c r="J290" s="138"/>
      <c r="K290" s="132"/>
      <c r="M290" s="139" t="s">
        <v>427</v>
      </c>
      <c r="O290" s="119"/>
      <c r="BD290" s="108" t="str">
        <f>C289</f>
        <v xml:space="preserve">Předstěna SDK,tl.55mm,1x ocel.kce CD,1x RB 12,5mm </v>
      </c>
    </row>
    <row r="291" spans="1:56" ht="12.75">
      <c r="A291" s="130"/>
      <c r="B291" s="131"/>
      <c r="C291" s="199" t="s">
        <v>428</v>
      </c>
      <c r="D291" s="200"/>
      <c r="E291" s="134">
        <v>1.775</v>
      </c>
      <c r="F291" s="135"/>
      <c r="G291" s="136"/>
      <c r="H291" s="137"/>
      <c r="I291" s="132"/>
      <c r="J291" s="138"/>
      <c r="K291" s="132"/>
      <c r="M291" s="139" t="s">
        <v>428</v>
      </c>
      <c r="O291" s="119"/>
      <c r="BD291" s="108" t="str">
        <f>C290</f>
        <v>m.č.101: 3,55*(0,325+0,350)</v>
      </c>
    </row>
    <row r="292" spans="1:104" ht="22.5">
      <c r="A292" s="120">
        <v>88</v>
      </c>
      <c r="B292" s="121" t="s">
        <v>429</v>
      </c>
      <c r="C292" s="122" t="s">
        <v>430</v>
      </c>
      <c r="D292" s="123" t="s">
        <v>50</v>
      </c>
      <c r="E292" s="124">
        <v>1.775</v>
      </c>
      <c r="F292" s="125">
        <v>0</v>
      </c>
      <c r="G292" s="126">
        <f>E292*F292</f>
        <v>0</v>
      </c>
      <c r="H292" s="127">
        <v>0</v>
      </c>
      <c r="I292" s="128">
        <f>E292*H292</f>
        <v>0</v>
      </c>
      <c r="J292" s="127">
        <v>0</v>
      </c>
      <c r="K292" s="128">
        <f>E292*J292</f>
        <v>0</v>
      </c>
      <c r="O292" s="119"/>
      <c r="AZ292" s="129">
        <f>G292</f>
        <v>0</v>
      </c>
      <c r="CZ292" s="81">
        <v>1</v>
      </c>
    </row>
    <row r="293" spans="1:104" ht="22.5">
      <c r="A293" s="120">
        <v>89</v>
      </c>
      <c r="B293" s="121" t="s">
        <v>431</v>
      </c>
      <c r="C293" s="122" t="s">
        <v>432</v>
      </c>
      <c r="D293" s="123" t="s">
        <v>50</v>
      </c>
      <c r="E293" s="124">
        <v>2.3963</v>
      </c>
      <c r="F293" s="125">
        <v>0</v>
      </c>
      <c r="G293" s="126">
        <f>E293*F293</f>
        <v>0</v>
      </c>
      <c r="H293" s="127">
        <v>0</v>
      </c>
      <c r="I293" s="128">
        <f>E293*H293</f>
        <v>0</v>
      </c>
      <c r="J293" s="127">
        <v>0</v>
      </c>
      <c r="K293" s="128">
        <f>E293*J293</f>
        <v>0</v>
      </c>
      <c r="O293" s="119"/>
      <c r="AZ293" s="129">
        <f>G293</f>
        <v>0</v>
      </c>
      <c r="CZ293" s="81">
        <v>1</v>
      </c>
    </row>
    <row r="294" spans="1:104" ht="12.75">
      <c r="A294" s="120">
        <v>90</v>
      </c>
      <c r="B294" s="121" t="s">
        <v>433</v>
      </c>
      <c r="C294" s="122" t="s">
        <v>434</v>
      </c>
      <c r="D294" s="123" t="s">
        <v>50</v>
      </c>
      <c r="E294" s="124">
        <v>19.2</v>
      </c>
      <c r="F294" s="125">
        <v>0</v>
      </c>
      <c r="G294" s="126">
        <f>E294*F294</f>
        <v>0</v>
      </c>
      <c r="H294" s="127">
        <v>0.01948</v>
      </c>
      <c r="I294" s="128">
        <f>E294*H294</f>
        <v>0.374016</v>
      </c>
      <c r="J294" s="127">
        <v>0</v>
      </c>
      <c r="K294" s="128">
        <f>E294*J294</f>
        <v>0</v>
      </c>
      <c r="O294" s="119"/>
      <c r="AZ294" s="129">
        <f>G294</f>
        <v>0</v>
      </c>
      <c r="CZ294" s="81">
        <v>1</v>
      </c>
    </row>
    <row r="295" spans="1:15" ht="12.75">
      <c r="A295" s="130"/>
      <c r="B295" s="131"/>
      <c r="C295" s="192" t="s">
        <v>435</v>
      </c>
      <c r="D295" s="193"/>
      <c r="E295" s="193"/>
      <c r="F295" s="193"/>
      <c r="G295" s="194"/>
      <c r="I295" s="132"/>
      <c r="K295" s="132"/>
      <c r="L295" s="133" t="s">
        <v>435</v>
      </c>
      <c r="O295" s="119"/>
    </row>
    <row r="296" spans="1:56" ht="12.75">
      <c r="A296" s="130"/>
      <c r="B296" s="131"/>
      <c r="C296" s="199" t="s">
        <v>436</v>
      </c>
      <c r="D296" s="200"/>
      <c r="E296" s="134">
        <v>19.2</v>
      </c>
      <c r="F296" s="135"/>
      <c r="G296" s="136"/>
      <c r="H296" s="137"/>
      <c r="I296" s="132"/>
      <c r="J296" s="138"/>
      <c r="K296" s="132"/>
      <c r="M296" s="139" t="s">
        <v>436</v>
      </c>
      <c r="O296" s="119"/>
      <c r="BD296" s="108" t="str">
        <f>C295</f>
        <v>Vláknocementové desky, AL konstrukce, minerální izolace tl.dle PD</v>
      </c>
    </row>
    <row r="297" spans="1:104" ht="22.5">
      <c r="A297" s="120">
        <v>91</v>
      </c>
      <c r="B297" s="121" t="s">
        <v>437</v>
      </c>
      <c r="C297" s="122" t="s">
        <v>438</v>
      </c>
      <c r="D297" s="123" t="s">
        <v>50</v>
      </c>
      <c r="E297" s="124">
        <v>14.7552</v>
      </c>
      <c r="F297" s="125">
        <v>0</v>
      </c>
      <c r="G297" s="126">
        <f>E297*F297</f>
        <v>0</v>
      </c>
      <c r="H297" s="127">
        <v>0.01981</v>
      </c>
      <c r="I297" s="128">
        <f>E297*H297</f>
        <v>0.292300512</v>
      </c>
      <c r="J297" s="127">
        <v>0</v>
      </c>
      <c r="K297" s="128">
        <f>E297*J297</f>
        <v>0</v>
      </c>
      <c r="O297" s="119"/>
      <c r="AZ297" s="129">
        <f>G297</f>
        <v>0</v>
      </c>
      <c r="CZ297" s="81">
        <v>1</v>
      </c>
    </row>
    <row r="298" spans="1:15" ht="12.75">
      <c r="A298" s="130"/>
      <c r="B298" s="131"/>
      <c r="C298" s="192" t="s">
        <v>435</v>
      </c>
      <c r="D298" s="193"/>
      <c r="E298" s="193"/>
      <c r="F298" s="193"/>
      <c r="G298" s="194"/>
      <c r="I298" s="132"/>
      <c r="K298" s="132"/>
      <c r="L298" s="133" t="s">
        <v>435</v>
      </c>
      <c r="O298" s="119"/>
    </row>
    <row r="299" spans="1:56" ht="12.75">
      <c r="A299" s="130"/>
      <c r="B299" s="131"/>
      <c r="C299" s="199" t="s">
        <v>439</v>
      </c>
      <c r="D299" s="200"/>
      <c r="E299" s="134">
        <v>14.7552</v>
      </c>
      <c r="F299" s="135"/>
      <c r="G299" s="136"/>
      <c r="H299" s="137"/>
      <c r="I299" s="132"/>
      <c r="J299" s="138"/>
      <c r="K299" s="132"/>
      <c r="M299" s="139" t="s">
        <v>439</v>
      </c>
      <c r="O299" s="119"/>
      <c r="BD299" s="108" t="str">
        <f>C298</f>
        <v>Vláknocementové desky, AL konstrukce, minerální izolace tl.dle PD</v>
      </c>
    </row>
    <row r="300" spans="1:104" ht="22.5">
      <c r="A300" s="120">
        <v>92</v>
      </c>
      <c r="B300" s="121" t="s">
        <v>440</v>
      </c>
      <c r="C300" s="122" t="s">
        <v>441</v>
      </c>
      <c r="D300" s="123" t="s">
        <v>50</v>
      </c>
      <c r="E300" s="124">
        <v>0.18</v>
      </c>
      <c r="F300" s="125">
        <v>0</v>
      </c>
      <c r="G300" s="126">
        <f>E300*F300</f>
        <v>0</v>
      </c>
      <c r="H300" s="127">
        <v>0</v>
      </c>
      <c r="I300" s="128">
        <f>E300*H300</f>
        <v>0</v>
      </c>
      <c r="J300" s="127"/>
      <c r="K300" s="128">
        <f>E300*J300</f>
        <v>0</v>
      </c>
      <c r="O300" s="119"/>
      <c r="AZ300" s="129">
        <f>G300</f>
        <v>0</v>
      </c>
      <c r="CZ300" s="81">
        <v>1</v>
      </c>
    </row>
    <row r="301" spans="1:56" ht="12.75">
      <c r="A301" s="130"/>
      <c r="B301" s="131"/>
      <c r="C301" s="199" t="s">
        <v>442</v>
      </c>
      <c r="D301" s="200"/>
      <c r="E301" s="134">
        <v>0.18</v>
      </c>
      <c r="F301" s="135"/>
      <c r="G301" s="136"/>
      <c r="H301" s="137"/>
      <c r="I301" s="132"/>
      <c r="J301" s="138"/>
      <c r="K301" s="132"/>
      <c r="M301" s="139" t="s">
        <v>442</v>
      </c>
      <c r="O301" s="119"/>
      <c r="BD301" s="108" t="str">
        <f>C300</f>
        <v>Odd. nenosných zdí od stropu stalčitelnou vrstvou</v>
      </c>
    </row>
    <row r="302" spans="1:104" ht="12.75">
      <c r="A302" s="120">
        <v>93</v>
      </c>
      <c r="B302" s="121" t="s">
        <v>443</v>
      </c>
      <c r="C302" s="122" t="s">
        <v>444</v>
      </c>
      <c r="D302" s="123" t="s">
        <v>194</v>
      </c>
      <c r="E302" s="124">
        <v>2</v>
      </c>
      <c r="F302" s="125">
        <v>0</v>
      </c>
      <c r="G302" s="126">
        <f>E302*F302</f>
        <v>0</v>
      </c>
      <c r="H302" s="127">
        <v>0.0007</v>
      </c>
      <c r="I302" s="128">
        <f>E302*H302</f>
        <v>0.0014</v>
      </c>
      <c r="J302" s="127"/>
      <c r="K302" s="128">
        <f>E302*J302</f>
        <v>0</v>
      </c>
      <c r="O302" s="119"/>
      <c r="AZ302" s="129">
        <f>G302</f>
        <v>0</v>
      </c>
      <c r="CZ302" s="81">
        <v>1</v>
      </c>
    </row>
    <row r="303" spans="1:58" ht="12.75">
      <c r="A303" s="140" t="s">
        <v>51</v>
      </c>
      <c r="B303" s="141" t="s">
        <v>302</v>
      </c>
      <c r="C303" s="142" t="s">
        <v>303</v>
      </c>
      <c r="D303" s="143"/>
      <c r="E303" s="144"/>
      <c r="F303" s="144"/>
      <c r="G303" s="145">
        <f>SUM(G191:G302)</f>
        <v>0</v>
      </c>
      <c r="H303" s="146"/>
      <c r="I303" s="145">
        <f>SUM(I191:I302)</f>
        <v>130.45179326499996</v>
      </c>
      <c r="J303" s="147"/>
      <c r="K303" s="145">
        <f>SUM(K191:K302)</f>
        <v>0</v>
      </c>
      <c r="O303" s="119"/>
      <c r="X303" s="129">
        <f>K303</f>
        <v>0</v>
      </c>
      <c r="Y303" s="129">
        <f>I303</f>
        <v>130.45179326499996</v>
      </c>
      <c r="Z303" s="129">
        <f>G303</f>
        <v>0</v>
      </c>
      <c r="BA303" s="148"/>
      <c r="BB303" s="148"/>
      <c r="BC303" s="148"/>
      <c r="BD303" s="148"/>
      <c r="BE303" s="148"/>
      <c r="BF303" s="148"/>
    </row>
    <row r="304" spans="1:15" ht="14.25" customHeight="1">
      <c r="A304" s="109" t="s">
        <v>46</v>
      </c>
      <c r="B304" s="110" t="s">
        <v>445</v>
      </c>
      <c r="C304" s="111" t="s">
        <v>446</v>
      </c>
      <c r="D304" s="112"/>
      <c r="E304" s="113"/>
      <c r="F304" s="113"/>
      <c r="G304" s="114"/>
      <c r="H304" s="115"/>
      <c r="I304" s="116"/>
      <c r="J304" s="117"/>
      <c r="K304" s="118"/>
      <c r="O304" s="119"/>
    </row>
    <row r="305" spans="1:104" ht="22.5">
      <c r="A305" s="120">
        <v>94</v>
      </c>
      <c r="B305" s="121" t="s">
        <v>447</v>
      </c>
      <c r="C305" s="122" t="s">
        <v>448</v>
      </c>
      <c r="D305" s="123" t="s">
        <v>82</v>
      </c>
      <c r="E305" s="124">
        <v>158.1642</v>
      </c>
      <c r="F305" s="125">
        <v>0</v>
      </c>
      <c r="G305" s="126">
        <f>E305*F305</f>
        <v>0</v>
      </c>
      <c r="H305" s="127">
        <v>2.52514</v>
      </c>
      <c r="I305" s="128">
        <f>E305*H305</f>
        <v>399.38674798799997</v>
      </c>
      <c r="J305" s="127">
        <v>0</v>
      </c>
      <c r="K305" s="128">
        <f>E305*J305</f>
        <v>0</v>
      </c>
      <c r="O305" s="119"/>
      <c r="AZ305" s="129">
        <f>G305</f>
        <v>0</v>
      </c>
      <c r="CZ305" s="81">
        <v>1</v>
      </c>
    </row>
    <row r="306" spans="1:56" ht="12.75">
      <c r="A306" s="130"/>
      <c r="B306" s="131"/>
      <c r="C306" s="199" t="s">
        <v>449</v>
      </c>
      <c r="D306" s="200"/>
      <c r="E306" s="134">
        <v>126.7037</v>
      </c>
      <c r="F306" s="135"/>
      <c r="G306" s="136"/>
      <c r="H306" s="137"/>
      <c r="I306" s="132"/>
      <c r="J306" s="138"/>
      <c r="K306" s="132"/>
      <c r="M306" s="139" t="s">
        <v>449</v>
      </c>
      <c r="O306" s="119"/>
      <c r="BD306" s="108" t="str">
        <f aca="true" t="shared" si="12" ref="BD306:BD312">C305</f>
        <v>Stropy deskové ze železobetonu C 25/30 XC1 (CZ, F.1)</v>
      </c>
    </row>
    <row r="307" spans="1:56" ht="12.75">
      <c r="A307" s="130"/>
      <c r="B307" s="131"/>
      <c r="C307" s="199" t="s">
        <v>450</v>
      </c>
      <c r="D307" s="200"/>
      <c r="E307" s="134">
        <v>8.0042</v>
      </c>
      <c r="F307" s="135"/>
      <c r="G307" s="136"/>
      <c r="H307" s="137"/>
      <c r="I307" s="132"/>
      <c r="J307" s="138"/>
      <c r="K307" s="132"/>
      <c r="M307" s="139" t="s">
        <v>450</v>
      </c>
      <c r="O307" s="119"/>
      <c r="BD307" s="108" t="str">
        <f t="shared" si="12"/>
        <v>D.H.+3,35, H.H.+3,60: 0,25*502,48+0,35*0,30*10,321</v>
      </c>
    </row>
    <row r="308" spans="1:56" ht="12.75">
      <c r="A308" s="130"/>
      <c r="B308" s="131"/>
      <c r="C308" s="199" t="s">
        <v>451</v>
      </c>
      <c r="D308" s="200"/>
      <c r="E308" s="134">
        <v>0.723</v>
      </c>
      <c r="F308" s="135"/>
      <c r="G308" s="136"/>
      <c r="H308" s="137"/>
      <c r="I308" s="132"/>
      <c r="J308" s="138"/>
      <c r="K308" s="132"/>
      <c r="M308" s="139" t="s">
        <v>451</v>
      </c>
      <c r="O308" s="119"/>
      <c r="BD308" s="108" t="str">
        <f t="shared" si="12"/>
        <v>dtto: 0,35*0,35*(2,50+38,80)+0,35*0,45*(11,768+6,93)</v>
      </c>
    </row>
    <row r="309" spans="1:56" ht="12.75">
      <c r="A309" s="130"/>
      <c r="B309" s="131"/>
      <c r="C309" s="199" t="s">
        <v>452</v>
      </c>
      <c r="D309" s="200"/>
      <c r="E309" s="134">
        <v>10.8075</v>
      </c>
      <c r="F309" s="135"/>
      <c r="G309" s="136"/>
      <c r="H309" s="137"/>
      <c r="I309" s="132"/>
      <c r="J309" s="138"/>
      <c r="K309" s="132"/>
      <c r="M309" s="139" t="s">
        <v>452</v>
      </c>
      <c r="O309" s="119"/>
      <c r="BD309" s="108" t="str">
        <f t="shared" si="12"/>
        <v>dtto: 0,05*0,30*(1,65*2+6,15*2+32,60)</v>
      </c>
    </row>
    <row r="310" spans="1:56" ht="12.75">
      <c r="A310" s="130"/>
      <c r="B310" s="131"/>
      <c r="C310" s="199" t="s">
        <v>453</v>
      </c>
      <c r="D310" s="200"/>
      <c r="E310" s="134">
        <v>9.3176</v>
      </c>
      <c r="F310" s="135"/>
      <c r="G310" s="136"/>
      <c r="H310" s="137"/>
      <c r="I310" s="132"/>
      <c r="J310" s="138"/>
      <c r="K310" s="132"/>
      <c r="M310" s="139" t="s">
        <v>453</v>
      </c>
      <c r="O310" s="119"/>
      <c r="BD310" s="108" t="str">
        <f t="shared" si="12"/>
        <v>D.H.+3,44, H.H.+3,69: 0,25*43,23</v>
      </c>
    </row>
    <row r="311" spans="1:56" ht="12.75">
      <c r="A311" s="130"/>
      <c r="B311" s="131"/>
      <c r="C311" s="199" t="s">
        <v>454</v>
      </c>
      <c r="D311" s="200"/>
      <c r="E311" s="134">
        <v>1.0722</v>
      </c>
      <c r="F311" s="135"/>
      <c r="G311" s="136"/>
      <c r="H311" s="137"/>
      <c r="I311" s="132"/>
      <c r="J311" s="138"/>
      <c r="K311" s="132"/>
      <c r="M311" s="139" t="s">
        <v>454</v>
      </c>
      <c r="O311" s="119"/>
      <c r="BD311" s="108" t="str">
        <f t="shared" si="12"/>
        <v>Deska hlediště ve spádu: 0,25*3,467*10,75</v>
      </c>
    </row>
    <row r="312" spans="1:56" ht="12.75">
      <c r="A312" s="130"/>
      <c r="B312" s="131"/>
      <c r="C312" s="199" t="s">
        <v>455</v>
      </c>
      <c r="D312" s="200"/>
      <c r="E312" s="134">
        <v>1.536</v>
      </c>
      <c r="F312" s="135"/>
      <c r="G312" s="136"/>
      <c r="H312" s="137"/>
      <c r="I312" s="132"/>
      <c r="J312" s="138"/>
      <c r="K312" s="132"/>
      <c r="M312" s="139" t="s">
        <v>455</v>
      </c>
      <c r="O312" s="119"/>
      <c r="BD312" s="108" t="str">
        <f t="shared" si="12"/>
        <v>dtto: 0,2295*0,25*10,75+0,1145*0,37*10,75</v>
      </c>
    </row>
    <row r="313" spans="1:104" ht="22.5">
      <c r="A313" s="120">
        <v>95</v>
      </c>
      <c r="B313" s="121" t="s">
        <v>456</v>
      </c>
      <c r="C313" s="122" t="s">
        <v>457</v>
      </c>
      <c r="D313" s="123" t="s">
        <v>82</v>
      </c>
      <c r="E313" s="124">
        <v>63.7258</v>
      </c>
      <c r="F313" s="125">
        <v>0</v>
      </c>
      <c r="G313" s="126">
        <f>E313*F313</f>
        <v>0</v>
      </c>
      <c r="H313" s="127">
        <v>2.52514</v>
      </c>
      <c r="I313" s="128">
        <f>E313*H313</f>
        <v>160.916566612</v>
      </c>
      <c r="J313" s="127">
        <v>0</v>
      </c>
      <c r="K313" s="128">
        <f>E313*J313</f>
        <v>0</v>
      </c>
      <c r="O313" s="119"/>
      <c r="AZ313" s="129">
        <f>G313</f>
        <v>0</v>
      </c>
      <c r="CZ313" s="81">
        <v>1</v>
      </c>
    </row>
    <row r="314" spans="1:56" ht="12.75">
      <c r="A314" s="130"/>
      <c r="B314" s="131"/>
      <c r="C314" s="199" t="s">
        <v>458</v>
      </c>
      <c r="D314" s="200"/>
      <c r="E314" s="134">
        <v>16.24</v>
      </c>
      <c r="F314" s="135"/>
      <c r="G314" s="136"/>
      <c r="H314" s="137"/>
      <c r="I314" s="132"/>
      <c r="J314" s="138"/>
      <c r="K314" s="132"/>
      <c r="M314" s="139" t="s">
        <v>458</v>
      </c>
      <c r="O314" s="119"/>
      <c r="BD314" s="108" t="str">
        <f>C313</f>
        <v>Stropy deskové ze železobetonu C 30/37 XC4, XF1 (CZ, F.1)</v>
      </c>
    </row>
    <row r="315" spans="1:56" ht="12.75">
      <c r="A315" s="130"/>
      <c r="B315" s="131"/>
      <c r="C315" s="199" t="s">
        <v>459</v>
      </c>
      <c r="D315" s="200"/>
      <c r="E315" s="134">
        <v>0.4904</v>
      </c>
      <c r="F315" s="135"/>
      <c r="G315" s="136"/>
      <c r="H315" s="137"/>
      <c r="I315" s="132"/>
      <c r="J315" s="138"/>
      <c r="K315" s="132"/>
      <c r="M315" s="139" t="s">
        <v>459</v>
      </c>
      <c r="O315" s="119"/>
      <c r="BD315" s="108" t="str">
        <f>C314</f>
        <v>D.H.+3,00, H.H.+3,20: 0,20*81,20</v>
      </c>
    </row>
    <row r="316" spans="1:56" ht="12.75">
      <c r="A316" s="130"/>
      <c r="B316" s="131"/>
      <c r="C316" s="199" t="s">
        <v>460</v>
      </c>
      <c r="D316" s="200"/>
      <c r="E316" s="134">
        <v>46.9954</v>
      </c>
      <c r="F316" s="135"/>
      <c r="G316" s="136"/>
      <c r="H316" s="137"/>
      <c r="I316" s="132"/>
      <c r="J316" s="138"/>
      <c r="K316" s="132"/>
      <c r="M316" s="139" t="s">
        <v>460</v>
      </c>
      <c r="O316" s="119"/>
      <c r="BD316" s="108" t="str">
        <f>C315</f>
        <v>dtto: 0,05*0,25*39,23</v>
      </c>
    </row>
    <row r="317" spans="1:104" ht="22.5">
      <c r="A317" s="120">
        <v>96</v>
      </c>
      <c r="B317" s="121" t="s">
        <v>461</v>
      </c>
      <c r="C317" s="122" t="s">
        <v>462</v>
      </c>
      <c r="D317" s="123" t="s">
        <v>50</v>
      </c>
      <c r="E317" s="124">
        <v>718.56</v>
      </c>
      <c r="F317" s="125">
        <v>0</v>
      </c>
      <c r="G317" s="126">
        <f>E317*F317</f>
        <v>0</v>
      </c>
      <c r="H317" s="127">
        <v>0.04678</v>
      </c>
      <c r="I317" s="128">
        <f>E317*H317</f>
        <v>33.6142368</v>
      </c>
      <c r="J317" s="127">
        <v>0</v>
      </c>
      <c r="K317" s="128">
        <f>E317*J317</f>
        <v>0</v>
      </c>
      <c r="O317" s="119"/>
      <c r="AZ317" s="129">
        <f>G317</f>
        <v>0</v>
      </c>
      <c r="CZ317" s="81">
        <v>1</v>
      </c>
    </row>
    <row r="318" spans="1:56" ht="12.75">
      <c r="A318" s="130"/>
      <c r="B318" s="131"/>
      <c r="C318" s="199" t="s">
        <v>463</v>
      </c>
      <c r="D318" s="200"/>
      <c r="E318" s="134">
        <v>471.07</v>
      </c>
      <c r="F318" s="135"/>
      <c r="G318" s="136"/>
      <c r="H318" s="137"/>
      <c r="I318" s="132"/>
      <c r="J318" s="138"/>
      <c r="K318" s="132"/>
      <c r="M318" s="139" t="s">
        <v>463</v>
      </c>
      <c r="O318" s="119"/>
      <c r="BD318" s="108" t="str">
        <f aca="true" t="shared" si="13" ref="BD318:BD324">C317</f>
        <v xml:space="preserve">Bednění stropů deskových, bednění vlastní -zřízení </v>
      </c>
    </row>
    <row r="319" spans="1:56" ht="12.75">
      <c r="A319" s="130"/>
      <c r="B319" s="131"/>
      <c r="C319" s="199" t="s">
        <v>464</v>
      </c>
      <c r="D319" s="200"/>
      <c r="E319" s="134">
        <v>81.2</v>
      </c>
      <c r="F319" s="135"/>
      <c r="G319" s="136"/>
      <c r="H319" s="137"/>
      <c r="I319" s="132"/>
      <c r="J319" s="138"/>
      <c r="K319" s="132"/>
      <c r="M319" s="139" t="s">
        <v>464</v>
      </c>
      <c r="O319" s="119"/>
      <c r="BD319" s="108" t="str">
        <f t="shared" si="13"/>
        <v>D.H.+3,35, H.H.+3,60: 471,07</v>
      </c>
    </row>
    <row r="320" spans="1:56" ht="12.75">
      <c r="A320" s="130"/>
      <c r="B320" s="131"/>
      <c r="C320" s="199" t="s">
        <v>465</v>
      </c>
      <c r="D320" s="200"/>
      <c r="E320" s="134">
        <v>32.45</v>
      </c>
      <c r="F320" s="135"/>
      <c r="G320" s="136"/>
      <c r="H320" s="137"/>
      <c r="I320" s="132"/>
      <c r="J320" s="138"/>
      <c r="K320" s="132"/>
      <c r="M320" s="139" t="s">
        <v>465</v>
      </c>
      <c r="O320" s="119"/>
      <c r="BD320" s="108" t="str">
        <f t="shared" si="13"/>
        <v>D.H.+3,00, H.H.+3,20: 81,20</v>
      </c>
    </row>
    <row r="321" spans="1:56" ht="12.75">
      <c r="A321" s="130"/>
      <c r="B321" s="131"/>
      <c r="C321" s="199" t="s">
        <v>466</v>
      </c>
      <c r="D321" s="200"/>
      <c r="E321" s="134">
        <v>30.62</v>
      </c>
      <c r="F321" s="135"/>
      <c r="G321" s="136"/>
      <c r="H321" s="137"/>
      <c r="I321" s="132"/>
      <c r="J321" s="138"/>
      <c r="K321" s="132"/>
      <c r="M321" s="139" t="s">
        <v>466</v>
      </c>
      <c r="O321" s="119"/>
      <c r="BD321" s="108" t="str">
        <f t="shared" si="13"/>
        <v>D.H.+3,44, H.H.+3,69: 32,45</v>
      </c>
    </row>
    <row r="322" spans="1:56" ht="12.75">
      <c r="A322" s="130"/>
      <c r="B322" s="131"/>
      <c r="C322" s="199" t="s">
        <v>467</v>
      </c>
      <c r="D322" s="200"/>
      <c r="E322" s="134">
        <v>8.32</v>
      </c>
      <c r="F322" s="135"/>
      <c r="G322" s="136"/>
      <c r="H322" s="137"/>
      <c r="I322" s="132"/>
      <c r="J322" s="138"/>
      <c r="K322" s="132"/>
      <c r="M322" s="139" t="s">
        <v>467</v>
      </c>
      <c r="O322" s="119"/>
      <c r="BD322" s="108" t="str">
        <f t="shared" si="13"/>
        <v>Deska ve spádu: 3,062*10,00</v>
      </c>
    </row>
    <row r="323" spans="1:56" ht="12.75">
      <c r="A323" s="130"/>
      <c r="B323" s="131"/>
      <c r="C323" s="199" t="s">
        <v>468</v>
      </c>
      <c r="D323" s="200"/>
      <c r="E323" s="134">
        <v>166.56</v>
      </c>
      <c r="F323" s="135"/>
      <c r="G323" s="136"/>
      <c r="H323" s="137"/>
      <c r="I323" s="132"/>
      <c r="J323" s="138"/>
      <c r="K323" s="132"/>
      <c r="M323" s="139" t="s">
        <v>468</v>
      </c>
      <c r="O323" s="119"/>
      <c r="BD323" s="108" t="str">
        <f t="shared" si="13"/>
        <v>dtto atiky: (2,56+1,60)*2</v>
      </c>
    </row>
    <row r="324" spans="1:56" ht="12.75">
      <c r="A324" s="130"/>
      <c r="B324" s="131"/>
      <c r="C324" s="199" t="s">
        <v>469</v>
      </c>
      <c r="D324" s="200"/>
      <c r="E324" s="134">
        <v>-71.66</v>
      </c>
      <c r="F324" s="135"/>
      <c r="G324" s="136"/>
      <c r="H324" s="137"/>
      <c r="I324" s="132"/>
      <c r="J324" s="138"/>
      <c r="K324" s="132"/>
      <c r="M324" s="139" t="s">
        <v>469</v>
      </c>
      <c r="O324" s="119"/>
      <c r="BD324" s="108" t="str">
        <f t="shared" si="13"/>
        <v>D.H.+3,00, H.H.+3,25: 138,73+27,83</v>
      </c>
    </row>
    <row r="325" spans="1:104" ht="22.5">
      <c r="A325" s="120">
        <v>97</v>
      </c>
      <c r="B325" s="121" t="s">
        <v>470</v>
      </c>
      <c r="C325" s="122" t="s">
        <v>471</v>
      </c>
      <c r="D325" s="123" t="s">
        <v>50</v>
      </c>
      <c r="E325" s="124">
        <v>71.66</v>
      </c>
      <c r="F325" s="125">
        <v>0</v>
      </c>
      <c r="G325" s="126">
        <f>E325*F325</f>
        <v>0</v>
      </c>
      <c r="H325" s="127">
        <v>0.03637</v>
      </c>
      <c r="I325" s="128">
        <f>E325*H325</f>
        <v>2.6062741999999997</v>
      </c>
      <c r="J325" s="127">
        <v>0</v>
      </c>
      <c r="K325" s="128">
        <f>E325*J325</f>
        <v>0</v>
      </c>
      <c r="O325" s="119"/>
      <c r="AZ325" s="129">
        <f>G325</f>
        <v>0</v>
      </c>
      <c r="CZ325" s="81">
        <v>1</v>
      </c>
    </row>
    <row r="326" spans="1:56" ht="25.5">
      <c r="A326" s="130"/>
      <c r="B326" s="131"/>
      <c r="C326" s="199" t="s">
        <v>472</v>
      </c>
      <c r="D326" s="200"/>
      <c r="E326" s="134">
        <v>71.66</v>
      </c>
      <c r="F326" s="135"/>
      <c r="G326" s="136"/>
      <c r="H326" s="137"/>
      <c r="I326" s="132"/>
      <c r="J326" s="138"/>
      <c r="K326" s="132"/>
      <c r="M326" s="139" t="s">
        <v>472</v>
      </c>
      <c r="O326" s="119"/>
      <c r="BD326" s="108" t="str">
        <f>C325</f>
        <v>Bednění stropů deskových, bednění vlastní -zřízení bednicí materiál prkna</v>
      </c>
    </row>
    <row r="327" spans="1:104" ht="12.75">
      <c r="A327" s="120">
        <v>98</v>
      </c>
      <c r="B327" s="121" t="s">
        <v>473</v>
      </c>
      <c r="C327" s="122" t="s">
        <v>474</v>
      </c>
      <c r="D327" s="123" t="s">
        <v>50</v>
      </c>
      <c r="E327" s="124">
        <v>790.22</v>
      </c>
      <c r="F327" s="125">
        <v>0</v>
      </c>
      <c r="G327" s="126">
        <f>E327*F327</f>
        <v>0</v>
      </c>
      <c r="H327" s="127">
        <v>0</v>
      </c>
      <c r="I327" s="128">
        <f>E327*H327</f>
        <v>0</v>
      </c>
      <c r="J327" s="127">
        <v>0</v>
      </c>
      <c r="K327" s="128">
        <f>E327*J327</f>
        <v>0</v>
      </c>
      <c r="O327" s="119"/>
      <c r="AZ327" s="129">
        <f>G327</f>
        <v>0</v>
      </c>
      <c r="CZ327" s="81">
        <v>1</v>
      </c>
    </row>
    <row r="328" spans="1:56" ht="12.75">
      <c r="A328" s="130"/>
      <c r="B328" s="131"/>
      <c r="C328" s="199" t="s">
        <v>475</v>
      </c>
      <c r="D328" s="200"/>
      <c r="E328" s="134">
        <v>471.07</v>
      </c>
      <c r="F328" s="135"/>
      <c r="G328" s="136"/>
      <c r="H328" s="137"/>
      <c r="I328" s="132"/>
      <c r="J328" s="138"/>
      <c r="K328" s="132"/>
      <c r="M328" s="139" t="s">
        <v>475</v>
      </c>
      <c r="O328" s="119"/>
      <c r="BD328" s="108" t="str">
        <f aca="true" t="shared" si="14" ref="BD328:BD333">C327</f>
        <v xml:space="preserve">Bednění stropů deskových, vlastní - odstranění </v>
      </c>
    </row>
    <row r="329" spans="1:56" ht="12.75">
      <c r="A329" s="130"/>
      <c r="B329" s="131"/>
      <c r="C329" s="199" t="s">
        <v>476</v>
      </c>
      <c r="D329" s="200"/>
      <c r="E329" s="134">
        <v>81.2</v>
      </c>
      <c r="F329" s="135"/>
      <c r="G329" s="136"/>
      <c r="H329" s="137"/>
      <c r="I329" s="132"/>
      <c r="J329" s="138"/>
      <c r="K329" s="132"/>
      <c r="M329" s="139" t="s">
        <v>476</v>
      </c>
      <c r="O329" s="119"/>
      <c r="BD329" s="108" t="str">
        <f t="shared" si="14"/>
        <v>D.H.+3,35, H.H.+3,60:471,07</v>
      </c>
    </row>
    <row r="330" spans="1:56" ht="12.75">
      <c r="A330" s="130"/>
      <c r="B330" s="131"/>
      <c r="C330" s="199" t="s">
        <v>477</v>
      </c>
      <c r="D330" s="200"/>
      <c r="E330" s="134">
        <v>32.45</v>
      </c>
      <c r="F330" s="135"/>
      <c r="G330" s="136"/>
      <c r="H330" s="137"/>
      <c r="I330" s="132"/>
      <c r="J330" s="138"/>
      <c r="K330" s="132"/>
      <c r="M330" s="139" t="s">
        <v>477</v>
      </c>
      <c r="O330" s="119"/>
      <c r="BD330" s="108" t="str">
        <f t="shared" si="14"/>
        <v>D.H.+3,00, H.H.+3,20:81,20</v>
      </c>
    </row>
    <row r="331" spans="1:56" ht="12.75">
      <c r="A331" s="130"/>
      <c r="B331" s="131"/>
      <c r="C331" s="199" t="s">
        <v>478</v>
      </c>
      <c r="D331" s="200"/>
      <c r="E331" s="134">
        <v>30.62</v>
      </c>
      <c r="F331" s="135"/>
      <c r="G331" s="136"/>
      <c r="H331" s="137"/>
      <c r="I331" s="132"/>
      <c r="J331" s="138"/>
      <c r="K331" s="132"/>
      <c r="M331" s="139" t="s">
        <v>478</v>
      </c>
      <c r="O331" s="119"/>
      <c r="BD331" s="108" t="str">
        <f t="shared" si="14"/>
        <v>D.H.+3,44, H.H.+3,69:32,45</v>
      </c>
    </row>
    <row r="332" spans="1:56" ht="12.75">
      <c r="A332" s="130"/>
      <c r="B332" s="131"/>
      <c r="C332" s="199" t="s">
        <v>467</v>
      </c>
      <c r="D332" s="200"/>
      <c r="E332" s="134">
        <v>8.32</v>
      </c>
      <c r="F332" s="135"/>
      <c r="G332" s="136"/>
      <c r="H332" s="137"/>
      <c r="I332" s="132"/>
      <c r="J332" s="138"/>
      <c r="K332" s="132"/>
      <c r="M332" s="139" t="s">
        <v>467</v>
      </c>
      <c r="O332" s="119"/>
      <c r="BD332" s="108" t="str">
        <f t="shared" si="14"/>
        <v>Deska ve spádu:3,062*10,00</v>
      </c>
    </row>
    <row r="333" spans="1:56" ht="12.75">
      <c r="A333" s="130"/>
      <c r="B333" s="131"/>
      <c r="C333" s="199" t="s">
        <v>479</v>
      </c>
      <c r="D333" s="200"/>
      <c r="E333" s="134">
        <v>166.56</v>
      </c>
      <c r="F333" s="135"/>
      <c r="G333" s="136"/>
      <c r="H333" s="137"/>
      <c r="I333" s="132"/>
      <c r="J333" s="138"/>
      <c r="K333" s="132"/>
      <c r="M333" s="139" t="s">
        <v>479</v>
      </c>
      <c r="O333" s="119"/>
      <c r="BD333" s="108" t="str">
        <f t="shared" si="14"/>
        <v>dtto atiky: (2,56+1,60)*2</v>
      </c>
    </row>
    <row r="334" spans="1:104" ht="22.5">
      <c r="A334" s="120">
        <v>99</v>
      </c>
      <c r="B334" s="121" t="s">
        <v>480</v>
      </c>
      <c r="C334" s="122" t="s">
        <v>481</v>
      </c>
      <c r="D334" s="123" t="s">
        <v>50</v>
      </c>
      <c r="E334" s="124">
        <v>781.9</v>
      </c>
      <c r="F334" s="125">
        <v>0</v>
      </c>
      <c r="G334" s="126">
        <f>E334*F334</f>
        <v>0</v>
      </c>
      <c r="H334" s="127">
        <v>0.03464</v>
      </c>
      <c r="I334" s="128">
        <f>E334*H334</f>
        <v>27.085015999999996</v>
      </c>
      <c r="J334" s="127">
        <v>0</v>
      </c>
      <c r="K334" s="128">
        <f>E334*J334</f>
        <v>0</v>
      </c>
      <c r="O334" s="119"/>
      <c r="AZ334" s="129">
        <f>G334</f>
        <v>0</v>
      </c>
      <c r="CZ334" s="81">
        <v>1</v>
      </c>
    </row>
    <row r="335" spans="1:104" ht="22.5">
      <c r="A335" s="120">
        <v>100</v>
      </c>
      <c r="B335" s="121" t="s">
        <v>482</v>
      </c>
      <c r="C335" s="122" t="s">
        <v>483</v>
      </c>
      <c r="D335" s="123" t="s">
        <v>50</v>
      </c>
      <c r="E335" s="124">
        <v>781.9</v>
      </c>
      <c r="F335" s="125">
        <v>0</v>
      </c>
      <c r="G335" s="126">
        <f>E335*F335</f>
        <v>0</v>
      </c>
      <c r="H335" s="127">
        <v>0</v>
      </c>
      <c r="I335" s="128">
        <f>E335*H335</f>
        <v>0</v>
      </c>
      <c r="J335" s="127">
        <v>0</v>
      </c>
      <c r="K335" s="128">
        <f>E335*J335</f>
        <v>0</v>
      </c>
      <c r="O335" s="119"/>
      <c r="AZ335" s="129">
        <f>G335</f>
        <v>0</v>
      </c>
      <c r="CZ335" s="81">
        <v>1</v>
      </c>
    </row>
    <row r="336" spans="1:104" ht="12.75">
      <c r="A336" s="120">
        <v>101</v>
      </c>
      <c r="B336" s="121" t="s">
        <v>484</v>
      </c>
      <c r="C336" s="122" t="s">
        <v>485</v>
      </c>
      <c r="D336" s="123" t="s">
        <v>185</v>
      </c>
      <c r="E336" s="124">
        <v>467.304</v>
      </c>
      <c r="F336" s="125">
        <v>0</v>
      </c>
      <c r="G336" s="126">
        <f>E336*F336</f>
        <v>0</v>
      </c>
      <c r="H336" s="127">
        <v>0.03047</v>
      </c>
      <c r="I336" s="128">
        <f>E336*H336</f>
        <v>14.23875288</v>
      </c>
      <c r="J336" s="127">
        <v>0</v>
      </c>
      <c r="K336" s="128">
        <f>E336*J336</f>
        <v>0</v>
      </c>
      <c r="O336" s="119"/>
      <c r="AZ336" s="129">
        <f>G336</f>
        <v>0</v>
      </c>
      <c r="CZ336" s="81">
        <v>1</v>
      </c>
    </row>
    <row r="337" spans="1:56" ht="12.75">
      <c r="A337" s="130"/>
      <c r="B337" s="131"/>
      <c r="C337" s="199" t="s">
        <v>486</v>
      </c>
      <c r="D337" s="200"/>
      <c r="E337" s="134">
        <v>155.218</v>
      </c>
      <c r="F337" s="135"/>
      <c r="G337" s="136"/>
      <c r="H337" s="137"/>
      <c r="I337" s="132"/>
      <c r="J337" s="138"/>
      <c r="K337" s="132"/>
      <c r="M337" s="139" t="s">
        <v>486</v>
      </c>
      <c r="O337" s="119"/>
      <c r="BD337" s="108" t="str">
        <f aca="true" t="shared" si="15" ref="BD337:BD343">C336</f>
        <v xml:space="preserve">Bednění čel stropních desek, zřízení </v>
      </c>
    </row>
    <row r="338" spans="1:56" ht="12.75">
      <c r="A338" s="130"/>
      <c r="B338" s="131"/>
      <c r="C338" s="199" t="s">
        <v>487</v>
      </c>
      <c r="D338" s="200"/>
      <c r="E338" s="134">
        <v>97</v>
      </c>
      <c r="F338" s="135"/>
      <c r="G338" s="136"/>
      <c r="H338" s="137"/>
      <c r="I338" s="132"/>
      <c r="J338" s="138"/>
      <c r="K338" s="132"/>
      <c r="M338" s="139" t="s">
        <v>487</v>
      </c>
      <c r="O338" s="119"/>
      <c r="BD338" s="108" t="str">
        <f t="shared" si="15"/>
        <v>D.H.+3,35, H.H.+3,60: 24,145+10,321+59,871+60,881</v>
      </c>
    </row>
    <row r="339" spans="1:56" ht="12.75">
      <c r="A339" s="130"/>
      <c r="B339" s="131"/>
      <c r="C339" s="199" t="s">
        <v>488</v>
      </c>
      <c r="D339" s="200"/>
      <c r="E339" s="134">
        <v>42.67</v>
      </c>
      <c r="F339" s="135"/>
      <c r="G339" s="136"/>
      <c r="H339" s="137"/>
      <c r="I339" s="132"/>
      <c r="J339" s="138"/>
      <c r="K339" s="132"/>
      <c r="M339" s="139" t="s">
        <v>488</v>
      </c>
      <c r="O339" s="119"/>
      <c r="BD339" s="108" t="str">
        <f t="shared" si="15"/>
        <v>dtto: 3,60*2+44,30+45,50</v>
      </c>
    </row>
    <row r="340" spans="1:56" ht="12.75">
      <c r="A340" s="130"/>
      <c r="B340" s="131"/>
      <c r="C340" s="199" t="s">
        <v>489</v>
      </c>
      <c r="D340" s="200"/>
      <c r="E340" s="134">
        <v>30.016</v>
      </c>
      <c r="F340" s="135"/>
      <c r="G340" s="136"/>
      <c r="H340" s="137"/>
      <c r="I340" s="132"/>
      <c r="J340" s="138"/>
      <c r="K340" s="132"/>
      <c r="M340" s="139" t="s">
        <v>489</v>
      </c>
      <c r="O340" s="119"/>
      <c r="BD340" s="108" t="str">
        <f t="shared" si="15"/>
        <v>D.H.+3,00, H.H.+3,20: 39,23+0,43*8</v>
      </c>
    </row>
    <row r="341" spans="1:56" ht="12.75">
      <c r="A341" s="130"/>
      <c r="B341" s="131"/>
      <c r="C341" s="199" t="s">
        <v>490</v>
      </c>
      <c r="D341" s="200"/>
      <c r="E341" s="134">
        <v>49.9</v>
      </c>
      <c r="F341" s="135"/>
      <c r="G341" s="136"/>
      <c r="H341" s="137"/>
      <c r="I341" s="132"/>
      <c r="J341" s="138"/>
      <c r="K341" s="132"/>
      <c r="M341" s="139" t="s">
        <v>490</v>
      </c>
      <c r="O341" s="119"/>
      <c r="BD341" s="108" t="str">
        <f t="shared" si="15"/>
        <v>D.H.+3,44, H.H.+3,69: 24,865+5,151</v>
      </c>
    </row>
    <row r="342" spans="1:56" ht="12.75">
      <c r="A342" s="130"/>
      <c r="B342" s="131"/>
      <c r="C342" s="199" t="s">
        <v>491</v>
      </c>
      <c r="D342" s="200"/>
      <c r="E342" s="134">
        <v>26.088</v>
      </c>
      <c r="F342" s="135"/>
      <c r="G342" s="136"/>
      <c r="H342" s="137"/>
      <c r="I342" s="132"/>
      <c r="J342" s="138"/>
      <c r="K342" s="132"/>
      <c r="M342" s="139" t="s">
        <v>491</v>
      </c>
      <c r="O342" s="119"/>
      <c r="BD342" s="108" t="str">
        <f t="shared" si="15"/>
        <v>Deska ve spádu: 4*10,75+2*3,45</v>
      </c>
    </row>
    <row r="343" spans="1:56" ht="12.75">
      <c r="A343" s="130"/>
      <c r="B343" s="131"/>
      <c r="C343" s="199" t="s">
        <v>492</v>
      </c>
      <c r="D343" s="200"/>
      <c r="E343" s="134">
        <v>66.412</v>
      </c>
      <c r="F343" s="135"/>
      <c r="G343" s="136"/>
      <c r="H343" s="137"/>
      <c r="I343" s="132"/>
      <c r="J343" s="138"/>
      <c r="K343" s="132"/>
      <c r="M343" s="139" t="s">
        <v>492</v>
      </c>
      <c r="O343" s="119"/>
      <c r="BD343" s="108" t="str">
        <f t="shared" si="15"/>
        <v>D.H.+3,00, H.H.+3,25: 0,30+1,097+11,858+5,162+2,173+5,498</v>
      </c>
    </row>
    <row r="344" spans="1:104" ht="12.75">
      <c r="A344" s="120">
        <v>102</v>
      </c>
      <c r="B344" s="121" t="s">
        <v>493</v>
      </c>
      <c r="C344" s="122" t="s">
        <v>494</v>
      </c>
      <c r="D344" s="123" t="s">
        <v>185</v>
      </c>
      <c r="E344" s="124">
        <v>467.304</v>
      </c>
      <c r="F344" s="125">
        <v>0</v>
      </c>
      <c r="G344" s="126">
        <f>E344*F344</f>
        <v>0</v>
      </c>
      <c r="H344" s="127">
        <v>0</v>
      </c>
      <c r="I344" s="128">
        <f>E344*H344</f>
        <v>0</v>
      </c>
      <c r="J344" s="127">
        <v>0</v>
      </c>
      <c r="K344" s="128">
        <f>E344*J344</f>
        <v>0</v>
      </c>
      <c r="O344" s="119"/>
      <c r="AZ344" s="129">
        <f>G344</f>
        <v>0</v>
      </c>
      <c r="CZ344" s="81">
        <v>1</v>
      </c>
    </row>
    <row r="345" spans="1:104" ht="12.75">
      <c r="A345" s="120">
        <v>103</v>
      </c>
      <c r="B345" s="121" t="s">
        <v>495</v>
      </c>
      <c r="C345" s="122" t="s">
        <v>496</v>
      </c>
      <c r="D345" s="123" t="s">
        <v>194</v>
      </c>
      <c r="E345" s="124">
        <v>7</v>
      </c>
      <c r="F345" s="125">
        <v>0</v>
      </c>
      <c r="G345" s="126">
        <f>E345*F345</f>
        <v>0</v>
      </c>
      <c r="H345" s="127">
        <v>0.00689</v>
      </c>
      <c r="I345" s="128">
        <f>E345*H345</f>
        <v>0.04823</v>
      </c>
      <c r="J345" s="127">
        <v>0</v>
      </c>
      <c r="K345" s="128">
        <f>E345*J345</f>
        <v>0</v>
      </c>
      <c r="O345" s="119"/>
      <c r="AZ345" s="129">
        <f>G345</f>
        <v>0</v>
      </c>
      <c r="CZ345" s="81">
        <v>1</v>
      </c>
    </row>
    <row r="346" spans="1:104" ht="12.75">
      <c r="A346" s="120">
        <v>104</v>
      </c>
      <c r="B346" s="121" t="s">
        <v>497</v>
      </c>
      <c r="C346" s="122" t="s">
        <v>498</v>
      </c>
      <c r="D346" s="123" t="s">
        <v>194</v>
      </c>
      <c r="E346" s="124">
        <v>14</v>
      </c>
      <c r="F346" s="125">
        <v>0</v>
      </c>
      <c r="G346" s="126">
        <f>E346*F346</f>
        <v>0</v>
      </c>
      <c r="H346" s="127">
        <v>0.013</v>
      </c>
      <c r="I346" s="128">
        <f>E346*H346</f>
        <v>0.182</v>
      </c>
      <c r="J346" s="127">
        <v>0</v>
      </c>
      <c r="K346" s="128">
        <f>E346*J346</f>
        <v>0</v>
      </c>
      <c r="O346" s="119"/>
      <c r="AZ346" s="129">
        <f>G346</f>
        <v>0</v>
      </c>
      <c r="CZ346" s="81">
        <v>1</v>
      </c>
    </row>
    <row r="347" spans="1:104" ht="12.75">
      <c r="A347" s="120">
        <v>105</v>
      </c>
      <c r="B347" s="121" t="s">
        <v>499</v>
      </c>
      <c r="C347" s="122" t="s">
        <v>500</v>
      </c>
      <c r="D347" s="123" t="s">
        <v>130</v>
      </c>
      <c r="E347" s="124">
        <v>21.549</v>
      </c>
      <c r="F347" s="125">
        <v>0</v>
      </c>
      <c r="G347" s="126">
        <f>E347*F347</f>
        <v>0</v>
      </c>
      <c r="H347" s="127">
        <v>1.02139</v>
      </c>
      <c r="I347" s="128">
        <f>E347*H347</f>
        <v>22.00993311</v>
      </c>
      <c r="J347" s="127">
        <v>0</v>
      </c>
      <c r="K347" s="128">
        <f>E347*J347</f>
        <v>0</v>
      </c>
      <c r="O347" s="119"/>
      <c r="AZ347" s="129">
        <f>G347</f>
        <v>0</v>
      </c>
      <c r="CZ347" s="81">
        <v>1</v>
      </c>
    </row>
    <row r="348" spans="1:56" ht="12.75">
      <c r="A348" s="130"/>
      <c r="B348" s="131"/>
      <c r="C348" s="199" t="s">
        <v>501</v>
      </c>
      <c r="D348" s="200"/>
      <c r="E348" s="134">
        <v>13.0351</v>
      </c>
      <c r="F348" s="135"/>
      <c r="G348" s="136"/>
      <c r="H348" s="137"/>
      <c r="I348" s="132"/>
      <c r="J348" s="138"/>
      <c r="K348" s="132"/>
      <c r="M348" s="139" t="s">
        <v>501</v>
      </c>
      <c r="O348" s="119"/>
      <c r="BD348" s="108" t="str">
        <f>C347</f>
        <v xml:space="preserve">Výztuž stropů z betonářské oceli B 500B </v>
      </c>
    </row>
    <row r="349" spans="1:56" ht="12.75">
      <c r="A349" s="130"/>
      <c r="B349" s="131"/>
      <c r="C349" s="199" t="s">
        <v>502</v>
      </c>
      <c r="D349" s="200"/>
      <c r="E349" s="134">
        <v>8.5139</v>
      </c>
      <c r="F349" s="135"/>
      <c r="G349" s="136"/>
      <c r="H349" s="137"/>
      <c r="I349" s="132"/>
      <c r="J349" s="138"/>
      <c r="K349" s="132"/>
      <c r="M349" s="139" t="s">
        <v>502</v>
      </c>
      <c r="O349" s="119"/>
      <c r="BD349" s="108" t="str">
        <f>C348</f>
        <v>Dolní výztuž vč. distanční: 11,2373+1,7978</v>
      </c>
    </row>
    <row r="350" spans="1:104" ht="12.75">
      <c r="A350" s="120">
        <v>106</v>
      </c>
      <c r="B350" s="121" t="s">
        <v>503</v>
      </c>
      <c r="C350" s="122" t="s">
        <v>504</v>
      </c>
      <c r="D350" s="123" t="s">
        <v>185</v>
      </c>
      <c r="E350" s="124">
        <v>18</v>
      </c>
      <c r="F350" s="125">
        <v>0</v>
      </c>
      <c r="G350" s="126">
        <f>E350*F350</f>
        <v>0</v>
      </c>
      <c r="H350" s="127">
        <v>0.01668</v>
      </c>
      <c r="I350" s="128">
        <f>E350*H350</f>
        <v>0.30024</v>
      </c>
      <c r="J350" s="127">
        <v>0</v>
      </c>
      <c r="K350" s="128">
        <f>E350*J350</f>
        <v>0</v>
      </c>
      <c r="O350" s="119"/>
      <c r="AZ350" s="129">
        <f>G350</f>
        <v>0</v>
      </c>
      <c r="CZ350" s="81">
        <v>1</v>
      </c>
    </row>
    <row r="351" spans="1:56" ht="12.75">
      <c r="A351" s="130"/>
      <c r="B351" s="131"/>
      <c r="C351" s="199" t="s">
        <v>505</v>
      </c>
      <c r="D351" s="200"/>
      <c r="E351" s="134">
        <v>18</v>
      </c>
      <c r="F351" s="135"/>
      <c r="G351" s="136"/>
      <c r="H351" s="137"/>
      <c r="I351" s="132"/>
      <c r="J351" s="138"/>
      <c r="K351" s="132"/>
      <c r="M351" s="139" t="s">
        <v>505</v>
      </c>
      <c r="O351" s="119"/>
      <c r="BD351" s="108" t="str">
        <f>C350</f>
        <v xml:space="preserve">Těsnění pracovní spáry ocel. plechem ve dně </v>
      </c>
    </row>
    <row r="352" spans="1:104" ht="22.5">
      <c r="A352" s="120">
        <v>107</v>
      </c>
      <c r="B352" s="121" t="s">
        <v>188</v>
      </c>
      <c r="C352" s="122" t="s">
        <v>189</v>
      </c>
      <c r="D352" s="123" t="s">
        <v>185</v>
      </c>
      <c r="E352" s="124">
        <v>39</v>
      </c>
      <c r="F352" s="125">
        <v>0</v>
      </c>
      <c r="G352" s="126">
        <f>E352*F352</f>
        <v>0</v>
      </c>
      <c r="H352" s="127">
        <v>0.00891</v>
      </c>
      <c r="I352" s="128">
        <f>E352*H352</f>
        <v>0.34748999999999997</v>
      </c>
      <c r="J352" s="127">
        <v>0</v>
      </c>
      <c r="K352" s="128">
        <f>E352*J352</f>
        <v>0</v>
      </c>
      <c r="O352" s="119"/>
      <c r="AZ352" s="129">
        <f>G352</f>
        <v>0</v>
      </c>
      <c r="CZ352" s="81">
        <v>1</v>
      </c>
    </row>
    <row r="353" spans="1:56" ht="12.75">
      <c r="A353" s="130"/>
      <c r="B353" s="131"/>
      <c r="C353" s="199" t="s">
        <v>506</v>
      </c>
      <c r="D353" s="200"/>
      <c r="E353" s="134">
        <v>39</v>
      </c>
      <c r="F353" s="135"/>
      <c r="G353" s="136"/>
      <c r="H353" s="137"/>
      <c r="I353" s="132"/>
      <c r="J353" s="138"/>
      <c r="K353" s="132"/>
      <c r="M353" s="139" t="s">
        <v>506</v>
      </c>
      <c r="O353" s="119"/>
      <c r="BD353" s="108" t="str">
        <f>C352</f>
        <v xml:space="preserve">Těsnění pracovní spáry plechem mezi dnem a stěnou </v>
      </c>
    </row>
    <row r="354" spans="1:104" ht="12.75">
      <c r="A354" s="120">
        <v>108</v>
      </c>
      <c r="B354" s="121" t="s">
        <v>507</v>
      </c>
      <c r="C354" s="122" t="s">
        <v>508</v>
      </c>
      <c r="D354" s="123" t="s">
        <v>194</v>
      </c>
      <c r="E354" s="124">
        <v>4</v>
      </c>
      <c r="F354" s="125">
        <v>0</v>
      </c>
      <c r="G354" s="126">
        <f>E354*F354</f>
        <v>0</v>
      </c>
      <c r="H354" s="127">
        <v>0</v>
      </c>
      <c r="I354" s="128">
        <f>E354*H354</f>
        <v>0</v>
      </c>
      <c r="J354" s="127"/>
      <c r="K354" s="128">
        <f>E354*J354</f>
        <v>0</v>
      </c>
      <c r="O354" s="119"/>
      <c r="AZ354" s="129">
        <f>G354</f>
        <v>0</v>
      </c>
      <c r="CZ354" s="81">
        <v>1</v>
      </c>
    </row>
    <row r="355" spans="1:104" ht="12.75">
      <c r="A355" s="120">
        <v>109</v>
      </c>
      <c r="B355" s="121" t="s">
        <v>509</v>
      </c>
      <c r="C355" s="122" t="s">
        <v>510</v>
      </c>
      <c r="D355" s="123" t="s">
        <v>185</v>
      </c>
      <c r="E355" s="124">
        <v>48</v>
      </c>
      <c r="F355" s="125">
        <v>0</v>
      </c>
      <c r="G355" s="126">
        <f>E355*F355</f>
        <v>0</v>
      </c>
      <c r="H355" s="127">
        <v>0</v>
      </c>
      <c r="I355" s="128">
        <f>E355*H355</f>
        <v>0</v>
      </c>
      <c r="J355" s="127"/>
      <c r="K355" s="128">
        <f>E355*J355</f>
        <v>0</v>
      </c>
      <c r="O355" s="119"/>
      <c r="AZ355" s="129">
        <f>G355</f>
        <v>0</v>
      </c>
      <c r="CZ355" s="81">
        <v>1</v>
      </c>
    </row>
    <row r="356" spans="1:56" ht="12.75">
      <c r="A356" s="130"/>
      <c r="B356" s="131"/>
      <c r="C356" s="199" t="s">
        <v>511</v>
      </c>
      <c r="D356" s="200"/>
      <c r="E356" s="134">
        <v>48</v>
      </c>
      <c r="F356" s="135"/>
      <c r="G356" s="136"/>
      <c r="H356" s="137"/>
      <c r="I356" s="132"/>
      <c r="J356" s="138"/>
      <c r="K356" s="132"/>
      <c r="M356" s="139" t="s">
        <v>511</v>
      </c>
      <c r="O356" s="119"/>
      <c r="BD356" s="108" t="str">
        <f>C355</f>
        <v>Osazení prvků pro přerušení tep. mostu</v>
      </c>
    </row>
    <row r="357" spans="1:104" ht="13.5" customHeight="1">
      <c r="A357" s="120">
        <v>110</v>
      </c>
      <c r="B357" s="121" t="s">
        <v>512</v>
      </c>
      <c r="C357" s="122" t="s">
        <v>49</v>
      </c>
      <c r="D357" s="123" t="s">
        <v>50</v>
      </c>
      <c r="E357" s="124">
        <v>23</v>
      </c>
      <c r="F357" s="125">
        <v>0</v>
      </c>
      <c r="G357" s="126">
        <f>E357*F357</f>
        <v>0</v>
      </c>
      <c r="H357" s="127"/>
      <c r="I357" s="128">
        <f>E357*H357</f>
        <v>0</v>
      </c>
      <c r="J357" s="127"/>
      <c r="K357" s="128">
        <f>E357*J357</f>
        <v>0</v>
      </c>
      <c r="O357" s="119"/>
      <c r="AZ357" s="129">
        <f>G357</f>
        <v>0</v>
      </c>
      <c r="CZ357" s="81">
        <v>254</v>
      </c>
    </row>
    <row r="358" spans="1:104" ht="12.75">
      <c r="A358" s="120">
        <v>111</v>
      </c>
      <c r="B358" s="121" t="s">
        <v>513</v>
      </c>
      <c r="C358" s="122" t="s">
        <v>514</v>
      </c>
      <c r="D358" s="123" t="s">
        <v>185</v>
      </c>
      <c r="E358" s="124">
        <v>18</v>
      </c>
      <c r="F358" s="125">
        <v>0</v>
      </c>
      <c r="G358" s="126">
        <f>E358*F358</f>
        <v>0</v>
      </c>
      <c r="H358" s="127">
        <v>0</v>
      </c>
      <c r="I358" s="128">
        <f>E358*H358</f>
        <v>0</v>
      </c>
      <c r="J358" s="127"/>
      <c r="K358" s="128">
        <f>E358*J358</f>
        <v>0</v>
      </c>
      <c r="O358" s="119"/>
      <c r="AZ358" s="129">
        <f>G358</f>
        <v>0</v>
      </c>
      <c r="CZ358" s="81">
        <v>1</v>
      </c>
    </row>
    <row r="359" spans="1:104" ht="12.75">
      <c r="A359" s="120">
        <v>112</v>
      </c>
      <c r="B359" s="121" t="s">
        <v>515</v>
      </c>
      <c r="C359" s="122" t="s">
        <v>206</v>
      </c>
      <c r="D359" s="123" t="s">
        <v>185</v>
      </c>
      <c r="E359" s="124">
        <v>39</v>
      </c>
      <c r="F359" s="125">
        <v>0</v>
      </c>
      <c r="G359" s="126">
        <f>E359*F359</f>
        <v>0</v>
      </c>
      <c r="H359" s="127">
        <v>0</v>
      </c>
      <c r="I359" s="128">
        <f>E359*H359</f>
        <v>0</v>
      </c>
      <c r="J359" s="127"/>
      <c r="K359" s="128">
        <f>E359*J359</f>
        <v>0</v>
      </c>
      <c r="O359" s="119"/>
      <c r="AZ359" s="129">
        <f>G359</f>
        <v>0</v>
      </c>
      <c r="CZ359" s="81">
        <v>1</v>
      </c>
    </row>
    <row r="360" spans="1:104" ht="12.75">
      <c r="A360" s="120">
        <v>113</v>
      </c>
      <c r="B360" s="121" t="s">
        <v>516</v>
      </c>
      <c r="C360" s="122" t="s">
        <v>517</v>
      </c>
      <c r="D360" s="123" t="s">
        <v>194</v>
      </c>
      <c r="E360" s="124">
        <v>4</v>
      </c>
      <c r="F360" s="125">
        <v>0</v>
      </c>
      <c r="G360" s="126">
        <f>E360*F360</f>
        <v>0</v>
      </c>
      <c r="H360" s="127">
        <v>0</v>
      </c>
      <c r="I360" s="128">
        <f>E360*H360</f>
        <v>0</v>
      </c>
      <c r="J360" s="127"/>
      <c r="K360" s="128">
        <f>E360*J360</f>
        <v>0</v>
      </c>
      <c r="O360" s="119"/>
      <c r="AZ360" s="129">
        <f>G360</f>
        <v>0</v>
      </c>
      <c r="CZ360" s="81">
        <v>1</v>
      </c>
    </row>
    <row r="361" spans="1:15" ht="12.75">
      <c r="A361" s="130"/>
      <c r="B361" s="131"/>
      <c r="C361" s="192" t="s">
        <v>518</v>
      </c>
      <c r="D361" s="193"/>
      <c r="E361" s="193"/>
      <c r="F361" s="193"/>
      <c r="G361" s="194"/>
      <c r="I361" s="132"/>
      <c r="K361" s="132"/>
      <c r="L361" s="133" t="s">
        <v>518</v>
      </c>
      <c r="O361" s="119"/>
    </row>
    <row r="362" spans="1:104" ht="12.75">
      <c r="A362" s="120">
        <v>114</v>
      </c>
      <c r="B362" s="121" t="s">
        <v>519</v>
      </c>
      <c r="C362" s="122" t="s">
        <v>520</v>
      </c>
      <c r="D362" s="123" t="s">
        <v>185</v>
      </c>
      <c r="E362" s="124">
        <v>7</v>
      </c>
      <c r="F362" s="125">
        <v>0</v>
      </c>
      <c r="G362" s="126">
        <f>E362*F362</f>
        <v>0</v>
      </c>
      <c r="H362" s="127">
        <v>0</v>
      </c>
      <c r="I362" s="128">
        <f>E362*H362</f>
        <v>0</v>
      </c>
      <c r="J362" s="127"/>
      <c r="K362" s="128">
        <f>E362*J362</f>
        <v>0</v>
      </c>
      <c r="O362" s="119"/>
      <c r="AZ362" s="129">
        <f>G362</f>
        <v>0</v>
      </c>
      <c r="CZ362" s="81">
        <v>1</v>
      </c>
    </row>
    <row r="363" spans="1:104" ht="12.75">
      <c r="A363" s="120">
        <v>115</v>
      </c>
      <c r="B363" s="121" t="s">
        <v>521</v>
      </c>
      <c r="C363" s="122" t="s">
        <v>522</v>
      </c>
      <c r="D363" s="123" t="s">
        <v>185</v>
      </c>
      <c r="E363" s="124">
        <v>37</v>
      </c>
      <c r="F363" s="125">
        <v>0</v>
      </c>
      <c r="G363" s="126">
        <f>E363*F363</f>
        <v>0</v>
      </c>
      <c r="H363" s="127">
        <v>0</v>
      </c>
      <c r="I363" s="128">
        <f>E363*H363</f>
        <v>0</v>
      </c>
      <c r="J363" s="127"/>
      <c r="K363" s="128">
        <f>E363*J363</f>
        <v>0</v>
      </c>
      <c r="O363" s="119"/>
      <c r="AZ363" s="129">
        <f>G363</f>
        <v>0</v>
      </c>
      <c r="CZ363" s="81">
        <v>1</v>
      </c>
    </row>
    <row r="364" spans="1:104" ht="12.75">
      <c r="A364" s="120">
        <v>116</v>
      </c>
      <c r="B364" s="121" t="s">
        <v>523</v>
      </c>
      <c r="C364" s="122" t="s">
        <v>524</v>
      </c>
      <c r="D364" s="123" t="s">
        <v>185</v>
      </c>
      <c r="E364" s="124">
        <v>2</v>
      </c>
      <c r="F364" s="125">
        <v>0</v>
      </c>
      <c r="G364" s="126">
        <f>E364*F364</f>
        <v>0</v>
      </c>
      <c r="H364" s="127">
        <v>0</v>
      </c>
      <c r="I364" s="128">
        <f>E364*H364</f>
        <v>0</v>
      </c>
      <c r="J364" s="127"/>
      <c r="K364" s="128">
        <f>E364*J364</f>
        <v>0</v>
      </c>
      <c r="O364" s="119"/>
      <c r="AZ364" s="129">
        <f>G364</f>
        <v>0</v>
      </c>
      <c r="CZ364" s="81">
        <v>1</v>
      </c>
    </row>
    <row r="365" spans="1:104" ht="12.75">
      <c r="A365" s="120">
        <v>117</v>
      </c>
      <c r="B365" s="121" t="s">
        <v>525</v>
      </c>
      <c r="C365" s="122" t="s">
        <v>526</v>
      </c>
      <c r="D365" s="123" t="s">
        <v>185</v>
      </c>
      <c r="E365" s="124">
        <v>2</v>
      </c>
      <c r="F365" s="125">
        <v>0</v>
      </c>
      <c r="G365" s="126">
        <f>E365*F365</f>
        <v>0</v>
      </c>
      <c r="H365" s="127">
        <v>0</v>
      </c>
      <c r="I365" s="128">
        <f>E365*H365</f>
        <v>0</v>
      </c>
      <c r="J365" s="127"/>
      <c r="K365" s="128">
        <f>E365*J365</f>
        <v>0</v>
      </c>
      <c r="O365" s="119"/>
      <c r="AZ365" s="129">
        <f>G365</f>
        <v>0</v>
      </c>
      <c r="CZ365" s="81">
        <v>1</v>
      </c>
    </row>
    <row r="366" spans="1:104" ht="12.75">
      <c r="A366" s="120">
        <v>118</v>
      </c>
      <c r="B366" s="121" t="s">
        <v>527</v>
      </c>
      <c r="C366" s="122" t="s">
        <v>204</v>
      </c>
      <c r="D366" s="123" t="s">
        <v>194</v>
      </c>
      <c r="E366" s="124">
        <v>23</v>
      </c>
      <c r="F366" s="125">
        <v>0</v>
      </c>
      <c r="G366" s="126">
        <f>E366*F366</f>
        <v>0</v>
      </c>
      <c r="H366" s="127">
        <v>0</v>
      </c>
      <c r="I366" s="128">
        <f>E366*H366</f>
        <v>0</v>
      </c>
      <c r="J366" s="127"/>
      <c r="K366" s="128">
        <f>E366*J366</f>
        <v>0</v>
      </c>
      <c r="O366" s="119"/>
      <c r="AZ366" s="129">
        <f>G366</f>
        <v>0</v>
      </c>
      <c r="CZ366" s="81">
        <v>1</v>
      </c>
    </row>
    <row r="367" spans="1:58" ht="12.75">
      <c r="A367" s="140" t="s">
        <v>51</v>
      </c>
      <c r="B367" s="141" t="s">
        <v>445</v>
      </c>
      <c r="C367" s="142" t="s">
        <v>446</v>
      </c>
      <c r="D367" s="143"/>
      <c r="E367" s="144"/>
      <c r="F367" s="144"/>
      <c r="G367" s="145">
        <f>SUM(G304:G366)</f>
        <v>0</v>
      </c>
      <c r="H367" s="146"/>
      <c r="I367" s="145">
        <f>SUM(I304:I366)</f>
        <v>660.73548759</v>
      </c>
      <c r="J367" s="147"/>
      <c r="K367" s="145">
        <f>SUM(K304:K366)</f>
        <v>0</v>
      </c>
      <c r="O367" s="119"/>
      <c r="X367" s="129">
        <f>K367</f>
        <v>0</v>
      </c>
      <c r="Y367" s="129">
        <f>I367</f>
        <v>660.73548759</v>
      </c>
      <c r="Z367" s="129">
        <f>G367</f>
        <v>0</v>
      </c>
      <c r="BA367" s="148"/>
      <c r="BB367" s="148"/>
      <c r="BC367" s="148"/>
      <c r="BD367" s="148"/>
      <c r="BE367" s="148"/>
      <c r="BF367" s="148"/>
    </row>
    <row r="368" spans="1:15" ht="14.25" customHeight="1">
      <c r="A368" s="109" t="s">
        <v>46</v>
      </c>
      <c r="B368" s="110" t="s">
        <v>528</v>
      </c>
      <c r="C368" s="111" t="s">
        <v>529</v>
      </c>
      <c r="D368" s="112"/>
      <c r="E368" s="113"/>
      <c r="F368" s="113"/>
      <c r="G368" s="114"/>
      <c r="H368" s="115"/>
      <c r="I368" s="116"/>
      <c r="J368" s="117"/>
      <c r="K368" s="118"/>
      <c r="O368" s="119"/>
    </row>
    <row r="369" spans="1:104" ht="12.75">
      <c r="A369" s="120">
        <v>119</v>
      </c>
      <c r="B369" s="121" t="s">
        <v>530</v>
      </c>
      <c r="C369" s="122" t="s">
        <v>531</v>
      </c>
      <c r="D369" s="123" t="s">
        <v>82</v>
      </c>
      <c r="E369" s="124">
        <v>63.0425</v>
      </c>
      <c r="F369" s="125">
        <v>0</v>
      </c>
      <c r="G369" s="126">
        <f>E369*F369</f>
        <v>0</v>
      </c>
      <c r="H369" s="127">
        <v>2.52508</v>
      </c>
      <c r="I369" s="128">
        <f>E369*H369</f>
        <v>159.1873559</v>
      </c>
      <c r="J369" s="127">
        <v>0</v>
      </c>
      <c r="K369" s="128">
        <f>E369*J369</f>
        <v>0</v>
      </c>
      <c r="O369" s="119"/>
      <c r="AZ369" s="129">
        <f>G369</f>
        <v>0</v>
      </c>
      <c r="CZ369" s="81">
        <v>1</v>
      </c>
    </row>
    <row r="370" spans="1:56" ht="12.75">
      <c r="A370" s="130"/>
      <c r="B370" s="131"/>
      <c r="C370" s="199" t="s">
        <v>532</v>
      </c>
      <c r="D370" s="200"/>
      <c r="E370" s="134">
        <v>9.3192</v>
      </c>
      <c r="F370" s="135"/>
      <c r="G370" s="136"/>
      <c r="H370" s="137"/>
      <c r="I370" s="132"/>
      <c r="J370" s="138"/>
      <c r="K370" s="132"/>
      <c r="M370" s="139" t="s">
        <v>532</v>
      </c>
      <c r="O370" s="119"/>
      <c r="BD370" s="108" t="str">
        <f aca="true" t="shared" si="16" ref="BD370:BD375">C369</f>
        <v xml:space="preserve">Schodišťové konstrukce, železobeton C 25/30 </v>
      </c>
    </row>
    <row r="371" spans="1:56" ht="12.75">
      <c r="A371" s="130"/>
      <c r="B371" s="131"/>
      <c r="C371" s="199" t="s">
        <v>533</v>
      </c>
      <c r="D371" s="200"/>
      <c r="E371" s="134">
        <v>19.1796</v>
      </c>
      <c r="F371" s="135"/>
      <c r="G371" s="136"/>
      <c r="H371" s="137"/>
      <c r="I371" s="132"/>
      <c r="J371" s="138"/>
      <c r="K371" s="132"/>
      <c r="M371" s="139" t="s">
        <v>533</v>
      </c>
      <c r="O371" s="119"/>
      <c r="BD371" s="108" t="str">
        <f t="shared" si="16"/>
        <v>Hlediště 1stupeň: 0,50*1,60*11,649</v>
      </c>
    </row>
    <row r="372" spans="1:56" ht="12.75">
      <c r="A372" s="130"/>
      <c r="B372" s="131"/>
      <c r="C372" s="199" t="s">
        <v>534</v>
      </c>
      <c r="D372" s="200"/>
      <c r="E372" s="134">
        <v>10.4698</v>
      </c>
      <c r="F372" s="135"/>
      <c r="G372" s="136"/>
      <c r="H372" s="137"/>
      <c r="I372" s="132"/>
      <c r="J372" s="138"/>
      <c r="K372" s="132"/>
      <c r="M372" s="139" t="s">
        <v>534</v>
      </c>
      <c r="O372" s="119"/>
      <c r="BD372" s="108" t="str">
        <f t="shared" si="16"/>
        <v>dtto 2-3stupeň: 0,42*1,60*(13,397+15,144)</v>
      </c>
    </row>
    <row r="373" spans="1:56" ht="12.75">
      <c r="A373" s="130"/>
      <c r="B373" s="131"/>
      <c r="C373" s="199" t="s">
        <v>535</v>
      </c>
      <c r="D373" s="200"/>
      <c r="E373" s="134">
        <v>10.664</v>
      </c>
      <c r="F373" s="135"/>
      <c r="G373" s="136"/>
      <c r="H373" s="137"/>
      <c r="I373" s="132"/>
      <c r="J373" s="138"/>
      <c r="K373" s="132"/>
      <c r="M373" s="139" t="s">
        <v>535</v>
      </c>
      <c r="O373" s="119"/>
      <c r="BD373" s="108" t="str">
        <f t="shared" si="16"/>
        <v>dtto 4stupeň: 0,42*1,60*(13,465+2,115)</v>
      </c>
    </row>
    <row r="374" spans="1:56" ht="12.75">
      <c r="A374" s="130"/>
      <c r="B374" s="131"/>
      <c r="C374" s="199" t="s">
        <v>536</v>
      </c>
      <c r="D374" s="200"/>
      <c r="E374" s="134">
        <v>7.176</v>
      </c>
      <c r="F374" s="135"/>
      <c r="G374" s="136"/>
      <c r="H374" s="137"/>
      <c r="I374" s="132"/>
      <c r="J374" s="138"/>
      <c r="K374" s="132"/>
      <c r="M374" s="139" t="s">
        <v>536</v>
      </c>
      <c r="O374" s="119"/>
      <c r="BD374" s="108" t="str">
        <f t="shared" si="16"/>
        <v>dtto 5stupeň: 0,42*1,60*(9,982+3,553+2,334)</v>
      </c>
    </row>
    <row r="375" spans="1:56" ht="12.75">
      <c r="A375" s="130"/>
      <c r="B375" s="131"/>
      <c r="C375" s="199" t="s">
        <v>537</v>
      </c>
      <c r="D375" s="200"/>
      <c r="E375" s="134">
        <v>6.2339</v>
      </c>
      <c r="F375" s="135"/>
      <c r="G375" s="136"/>
      <c r="H375" s="137"/>
      <c r="I375" s="132"/>
      <c r="J375" s="138"/>
      <c r="K375" s="132"/>
      <c r="M375" s="139" t="s">
        <v>537</v>
      </c>
      <c r="O375" s="119"/>
      <c r="BD375" s="108" t="str">
        <f t="shared" si="16"/>
        <v>dtto 7stupeň: 0,42*0,80*21,357</v>
      </c>
    </row>
    <row r="376" spans="1:104" ht="22.5">
      <c r="A376" s="120">
        <v>120</v>
      </c>
      <c r="B376" s="121" t="s">
        <v>538</v>
      </c>
      <c r="C376" s="122" t="s">
        <v>539</v>
      </c>
      <c r="D376" s="123" t="s">
        <v>130</v>
      </c>
      <c r="E376" s="124">
        <v>0.8099</v>
      </c>
      <c r="F376" s="125">
        <v>0</v>
      </c>
      <c r="G376" s="126">
        <f>E376*F376</f>
        <v>0</v>
      </c>
      <c r="H376" s="127">
        <v>1.05794</v>
      </c>
      <c r="I376" s="128">
        <f>E376*H376</f>
        <v>0.856825606</v>
      </c>
      <c r="J376" s="127">
        <v>0</v>
      </c>
      <c r="K376" s="128">
        <f>E376*J376</f>
        <v>0</v>
      </c>
      <c r="O376" s="119"/>
      <c r="AZ376" s="129">
        <f>G376</f>
        <v>0</v>
      </c>
      <c r="CZ376" s="81">
        <v>1</v>
      </c>
    </row>
    <row r="377" spans="1:56" ht="25.5">
      <c r="A377" s="130"/>
      <c r="B377" s="131"/>
      <c r="C377" s="199" t="s">
        <v>96</v>
      </c>
      <c r="D377" s="200"/>
      <c r="E377" s="134">
        <v>0</v>
      </c>
      <c r="F377" s="135"/>
      <c r="G377" s="136"/>
      <c r="H377" s="137"/>
      <c r="I377" s="132"/>
      <c r="J377" s="138"/>
      <c r="K377" s="132"/>
      <c r="M377" s="139" t="s">
        <v>96</v>
      </c>
      <c r="O377" s="119"/>
      <c r="BD377" s="108" t="str">
        <f aca="true" t="shared" si="17" ref="BD377:BD390">C376</f>
        <v>Výztuž schodišťových konstrukcí svařovanou sítí průměr drátu  6,0, oka 100/100 mm KH30</v>
      </c>
    </row>
    <row r="378" spans="1:56" ht="12.75">
      <c r="A378" s="130"/>
      <c r="B378" s="131"/>
      <c r="C378" s="201" t="s">
        <v>540</v>
      </c>
      <c r="D378" s="200"/>
      <c r="E378" s="163">
        <v>80.37</v>
      </c>
      <c r="F378" s="135"/>
      <c r="G378" s="136"/>
      <c r="H378" s="137"/>
      <c r="I378" s="132"/>
      <c r="J378" s="138"/>
      <c r="K378" s="132"/>
      <c r="M378" s="139" t="s">
        <v>540</v>
      </c>
      <c r="O378" s="119"/>
      <c r="BD378" s="108" t="str">
        <f t="shared" si="17"/>
        <v>Začátek provozního součtu</v>
      </c>
    </row>
    <row r="379" spans="1:56" ht="12.75">
      <c r="A379" s="130"/>
      <c r="B379" s="131"/>
      <c r="C379" s="201" t="s">
        <v>541</v>
      </c>
      <c r="D379" s="200"/>
      <c r="E379" s="163">
        <v>5.048</v>
      </c>
      <c r="F379" s="135"/>
      <c r="G379" s="136"/>
      <c r="H379" s="137"/>
      <c r="I379" s="132"/>
      <c r="J379" s="138"/>
      <c r="K379" s="132"/>
      <c r="M379" s="139" t="s">
        <v>541</v>
      </c>
      <c r="O379" s="119"/>
      <c r="BD379" s="108" t="str">
        <f t="shared" si="17"/>
        <v>Hlediště vodorovně:61,55+18,82</v>
      </c>
    </row>
    <row r="380" spans="1:56" ht="12.75">
      <c r="A380" s="130"/>
      <c r="B380" s="131"/>
      <c r="C380" s="201" t="s">
        <v>542</v>
      </c>
      <c r="D380" s="200"/>
      <c r="E380" s="163">
        <v>4.9741</v>
      </c>
      <c r="F380" s="135"/>
      <c r="G380" s="136"/>
      <c r="H380" s="137"/>
      <c r="I380" s="132"/>
      <c r="J380" s="138"/>
      <c r="K380" s="132"/>
      <c r="M380" s="139" t="s">
        <v>542</v>
      </c>
      <c r="O380" s="119"/>
      <c r="BD380" s="108" t="str">
        <f t="shared" si="17"/>
        <v>dtto svisle 1stupeň:0,50*10,096</v>
      </c>
    </row>
    <row r="381" spans="1:56" ht="12.75">
      <c r="A381" s="130"/>
      <c r="B381" s="131"/>
      <c r="C381" s="201" t="s">
        <v>543</v>
      </c>
      <c r="D381" s="200"/>
      <c r="E381" s="163">
        <v>5.7082</v>
      </c>
      <c r="F381" s="135"/>
      <c r="G381" s="136"/>
      <c r="H381" s="137"/>
      <c r="I381" s="132"/>
      <c r="J381" s="138"/>
      <c r="K381" s="132"/>
      <c r="M381" s="139" t="s">
        <v>543</v>
      </c>
      <c r="O381" s="119"/>
      <c r="BD381" s="108" t="str">
        <f t="shared" si="17"/>
        <v>dtto 2stupeň:0,42*11,843</v>
      </c>
    </row>
    <row r="382" spans="1:56" ht="12.75">
      <c r="A382" s="130"/>
      <c r="B382" s="131"/>
      <c r="C382" s="201" t="s">
        <v>544</v>
      </c>
      <c r="D382" s="200"/>
      <c r="E382" s="163">
        <v>5.9409</v>
      </c>
      <c r="F382" s="135"/>
      <c r="G382" s="136"/>
      <c r="H382" s="137"/>
      <c r="I382" s="132"/>
      <c r="J382" s="138"/>
      <c r="K382" s="132"/>
      <c r="M382" s="139" t="s">
        <v>544</v>
      </c>
      <c r="O382" s="119"/>
      <c r="BD382" s="108" t="str">
        <f t="shared" si="17"/>
        <v>dtto 3stupeň:0,42*13,591</v>
      </c>
    </row>
    <row r="383" spans="1:56" ht="12.75">
      <c r="A383" s="130"/>
      <c r="B383" s="131"/>
      <c r="C383" s="201" t="s">
        <v>545</v>
      </c>
      <c r="D383" s="200"/>
      <c r="E383" s="163">
        <v>6.1097</v>
      </c>
      <c r="F383" s="135"/>
      <c r="G383" s="136"/>
      <c r="H383" s="137"/>
      <c r="I383" s="132"/>
      <c r="J383" s="138"/>
      <c r="K383" s="132"/>
      <c r="M383" s="139" t="s">
        <v>545</v>
      </c>
      <c r="O383" s="119"/>
      <c r="BD383" s="108" t="str">
        <f t="shared" si="17"/>
        <v>dtto 4stupeň:0,42*(12,224+1,921)</v>
      </c>
    </row>
    <row r="384" spans="1:56" ht="12.75">
      <c r="A384" s="130"/>
      <c r="B384" s="131"/>
      <c r="C384" s="201" t="s">
        <v>546</v>
      </c>
      <c r="D384" s="200"/>
      <c r="E384" s="163">
        <v>0</v>
      </c>
      <c r="F384" s="135"/>
      <c r="G384" s="136"/>
      <c r="H384" s="137"/>
      <c r="I384" s="132"/>
      <c r="J384" s="138"/>
      <c r="K384" s="132"/>
      <c r="M384" s="139" t="s">
        <v>546</v>
      </c>
      <c r="O384" s="119"/>
      <c r="BD384" s="108" t="str">
        <f t="shared" si="17"/>
        <v>dtto 5stupeň:0,42*(9,15+3,257+2,14)</v>
      </c>
    </row>
    <row r="385" spans="1:56" ht="12.75">
      <c r="A385" s="130"/>
      <c r="B385" s="131"/>
      <c r="C385" s="201" t="s">
        <v>547</v>
      </c>
      <c r="D385" s="200"/>
      <c r="E385" s="163">
        <v>8.6436</v>
      </c>
      <c r="F385" s="135"/>
      <c r="G385" s="136"/>
      <c r="H385" s="137"/>
      <c r="I385" s="132"/>
      <c r="J385" s="138"/>
      <c r="K385" s="132"/>
      <c r="M385" s="139" t="s">
        <v>547</v>
      </c>
      <c r="O385" s="119"/>
      <c r="BD385" s="108" t="str">
        <f t="shared" si="17"/>
        <v>dtto 6 stupeň = pata opěrné zdi:</v>
      </c>
    </row>
    <row r="386" spans="1:56" ht="12.75">
      <c r="A386" s="130"/>
      <c r="B386" s="131"/>
      <c r="C386" s="201" t="s">
        <v>548</v>
      </c>
      <c r="D386" s="200"/>
      <c r="E386" s="163">
        <v>18.56</v>
      </c>
      <c r="F386" s="135"/>
      <c r="G386" s="136"/>
      <c r="H386" s="137"/>
      <c r="I386" s="132"/>
      <c r="J386" s="138"/>
      <c r="K386" s="132"/>
      <c r="M386" s="139" t="s">
        <v>548</v>
      </c>
      <c r="O386" s="119"/>
      <c r="BD386" s="108" t="str">
        <f t="shared" si="17"/>
        <v>dtto 7stupeň:0,42*20,580</v>
      </c>
    </row>
    <row r="387" spans="1:56" ht="12.75">
      <c r="A387" s="130"/>
      <c r="B387" s="131"/>
      <c r="C387" s="201" t="s">
        <v>549</v>
      </c>
      <c r="D387" s="200"/>
      <c r="E387" s="163">
        <v>1.7406</v>
      </c>
      <c r="F387" s="135"/>
      <c r="G387" s="136"/>
      <c r="H387" s="137"/>
      <c r="I387" s="132"/>
      <c r="J387" s="138"/>
      <c r="K387" s="132"/>
      <c r="M387" s="139" t="s">
        <v>549</v>
      </c>
      <c r="O387" s="119"/>
      <c r="BD387" s="108" t="str">
        <f t="shared" si="17"/>
        <v>dtto boční schodiště vodorovně:9,28*2</v>
      </c>
    </row>
    <row r="388" spans="1:56" ht="12.75">
      <c r="A388" s="130"/>
      <c r="B388" s="131"/>
      <c r="C388" s="201" t="s">
        <v>550</v>
      </c>
      <c r="D388" s="200"/>
      <c r="E388" s="163">
        <v>8.8256</v>
      </c>
      <c r="F388" s="135"/>
      <c r="G388" s="136"/>
      <c r="H388" s="137"/>
      <c r="I388" s="132"/>
      <c r="J388" s="138"/>
      <c r="K388" s="132"/>
      <c r="M388" s="139" t="s">
        <v>550</v>
      </c>
      <c r="O388" s="119"/>
      <c r="BD388" s="108" t="str">
        <f t="shared" si="17"/>
        <v>dtto boční schodiště:0,90*0,967*2</v>
      </c>
    </row>
    <row r="389" spans="1:56" ht="12.75">
      <c r="A389" s="130"/>
      <c r="B389" s="131"/>
      <c r="C389" s="199" t="s">
        <v>102</v>
      </c>
      <c r="D389" s="200"/>
      <c r="E389" s="134">
        <v>145.9207</v>
      </c>
      <c r="F389" s="135"/>
      <c r="G389" s="136"/>
      <c r="H389" s="137"/>
      <c r="I389" s="132"/>
      <c r="J389" s="138"/>
      <c r="K389" s="132"/>
      <c r="M389" s="139" t="s">
        <v>102</v>
      </c>
      <c r="O389" s="119"/>
      <c r="BD389" s="108" t="str">
        <f t="shared" si="17"/>
        <v>dtto: 3,1676+4,4831+1,1749</v>
      </c>
    </row>
    <row r="390" spans="1:56" ht="12.75">
      <c r="A390" s="130"/>
      <c r="B390" s="131"/>
      <c r="C390" s="199" t="s">
        <v>551</v>
      </c>
      <c r="D390" s="200"/>
      <c r="E390" s="134">
        <v>0.8099</v>
      </c>
      <c r="F390" s="135"/>
      <c r="G390" s="136"/>
      <c r="H390" s="137"/>
      <c r="I390" s="132"/>
      <c r="J390" s="138"/>
      <c r="K390" s="132"/>
      <c r="M390" s="139" t="s">
        <v>551</v>
      </c>
      <c r="O390" s="119"/>
      <c r="BD390" s="108" t="str">
        <f t="shared" si="17"/>
        <v>Konec provozního součtu</v>
      </c>
    </row>
    <row r="391" spans="1:104" ht="22.5">
      <c r="A391" s="120">
        <v>121</v>
      </c>
      <c r="B391" s="121" t="s">
        <v>552</v>
      </c>
      <c r="C391" s="122" t="s">
        <v>553</v>
      </c>
      <c r="D391" s="123" t="s">
        <v>185</v>
      </c>
      <c r="E391" s="124">
        <v>13.245</v>
      </c>
      <c r="F391" s="125">
        <v>0</v>
      </c>
      <c r="G391" s="126">
        <f>E391*F391</f>
        <v>0</v>
      </c>
      <c r="H391" s="127">
        <v>0.11369</v>
      </c>
      <c r="I391" s="128">
        <f>E391*H391</f>
        <v>1.50582405</v>
      </c>
      <c r="J391" s="127">
        <v>0</v>
      </c>
      <c r="K391" s="128">
        <f>E391*J391</f>
        <v>0</v>
      </c>
      <c r="O391" s="119"/>
      <c r="AZ391" s="129">
        <f>G391</f>
        <v>0</v>
      </c>
      <c r="CZ391" s="81">
        <v>1</v>
      </c>
    </row>
    <row r="392" spans="1:56" ht="12.75">
      <c r="A392" s="130"/>
      <c r="B392" s="131"/>
      <c r="C392" s="199" t="s">
        <v>554</v>
      </c>
      <c r="D392" s="200"/>
      <c r="E392" s="134">
        <v>6</v>
      </c>
      <c r="F392" s="135"/>
      <c r="G392" s="136"/>
      <c r="H392" s="137"/>
      <c r="I392" s="132"/>
      <c r="J392" s="138"/>
      <c r="K392" s="132"/>
      <c r="M392" s="139" t="s">
        <v>554</v>
      </c>
      <c r="O392" s="119"/>
      <c r="BD392" s="108" t="str">
        <f>C391</f>
        <v xml:space="preserve">Stupně dusané na terén, na desku, z betonu C 25/30 </v>
      </c>
    </row>
    <row r="393" spans="1:56" ht="12.75">
      <c r="A393" s="130"/>
      <c r="B393" s="131"/>
      <c r="C393" s="199" t="s">
        <v>555</v>
      </c>
      <c r="D393" s="200"/>
      <c r="E393" s="134">
        <v>7.245</v>
      </c>
      <c r="F393" s="135"/>
      <c r="G393" s="136"/>
      <c r="H393" s="137"/>
      <c r="I393" s="132"/>
      <c r="J393" s="138"/>
      <c r="K393" s="132"/>
      <c r="M393" s="139" t="s">
        <v>555</v>
      </c>
      <c r="O393" s="119"/>
      <c r="BD393" s="108" t="str">
        <f>C392</f>
        <v>Jeviště: 1,50*4</v>
      </c>
    </row>
    <row r="394" spans="1:104" ht="12.75">
      <c r="A394" s="120">
        <v>122</v>
      </c>
      <c r="B394" s="121" t="s">
        <v>556</v>
      </c>
      <c r="C394" s="122" t="s">
        <v>557</v>
      </c>
      <c r="D394" s="123" t="s">
        <v>50</v>
      </c>
      <c r="E394" s="124">
        <v>6.2665</v>
      </c>
      <c r="F394" s="125">
        <v>0</v>
      </c>
      <c r="G394" s="126">
        <f>E394*F394</f>
        <v>0</v>
      </c>
      <c r="H394" s="127">
        <v>0.01693</v>
      </c>
      <c r="I394" s="128">
        <f>E394*H394</f>
        <v>0.106091845</v>
      </c>
      <c r="J394" s="127">
        <v>0</v>
      </c>
      <c r="K394" s="128">
        <f>E394*J394</f>
        <v>0</v>
      </c>
      <c r="O394" s="119"/>
      <c r="AZ394" s="129">
        <f>G394</f>
        <v>0</v>
      </c>
      <c r="CZ394" s="81">
        <v>1</v>
      </c>
    </row>
    <row r="395" spans="1:56" ht="12.75">
      <c r="A395" s="130"/>
      <c r="B395" s="131"/>
      <c r="C395" s="199" t="s">
        <v>558</v>
      </c>
      <c r="D395" s="200"/>
      <c r="E395" s="134">
        <v>2.97</v>
      </c>
      <c r="F395" s="135"/>
      <c r="G395" s="136"/>
      <c r="H395" s="137"/>
      <c r="I395" s="132"/>
      <c r="J395" s="138"/>
      <c r="K395" s="132"/>
      <c r="M395" s="139" t="s">
        <v>558</v>
      </c>
      <c r="O395" s="119"/>
      <c r="BD395" s="108" t="str">
        <f>C394</f>
        <v xml:space="preserve">Bednění stupňů přímočarých - zřízení </v>
      </c>
    </row>
    <row r="396" spans="1:56" ht="12.75">
      <c r="A396" s="130"/>
      <c r="B396" s="131"/>
      <c r="C396" s="199" t="s">
        <v>559</v>
      </c>
      <c r="D396" s="200"/>
      <c r="E396" s="134">
        <v>3.2965</v>
      </c>
      <c r="F396" s="135"/>
      <c r="G396" s="136"/>
      <c r="H396" s="137"/>
      <c r="I396" s="132"/>
      <c r="J396" s="138"/>
      <c r="K396" s="132"/>
      <c r="M396" s="139" t="s">
        <v>559</v>
      </c>
      <c r="O396" s="119"/>
      <c r="BD396" s="108" t="str">
        <f>C395</f>
        <v>Jeviště: 1,50*(0,175+0,32)*4</v>
      </c>
    </row>
    <row r="397" spans="1:104" ht="12.75">
      <c r="A397" s="120">
        <v>123</v>
      </c>
      <c r="B397" s="121" t="s">
        <v>560</v>
      </c>
      <c r="C397" s="122" t="s">
        <v>561</v>
      </c>
      <c r="D397" s="123" t="s">
        <v>50</v>
      </c>
      <c r="E397" s="124">
        <v>6.2665</v>
      </c>
      <c r="F397" s="125">
        <v>0</v>
      </c>
      <c r="G397" s="126">
        <f>E397*F397</f>
        <v>0</v>
      </c>
      <c r="H397" s="127">
        <v>0</v>
      </c>
      <c r="I397" s="128">
        <f>E397*H397</f>
        <v>0</v>
      </c>
      <c r="J397" s="127">
        <v>0</v>
      </c>
      <c r="K397" s="128">
        <f>E397*J397</f>
        <v>0</v>
      </c>
      <c r="O397" s="119"/>
      <c r="AZ397" s="129">
        <f>G397</f>
        <v>0</v>
      </c>
      <c r="CZ397" s="81">
        <v>1</v>
      </c>
    </row>
    <row r="398" spans="1:104" ht="12.75">
      <c r="A398" s="120">
        <v>124</v>
      </c>
      <c r="B398" s="121" t="s">
        <v>562</v>
      </c>
      <c r="C398" s="122" t="s">
        <v>563</v>
      </c>
      <c r="D398" s="123" t="s">
        <v>50</v>
      </c>
      <c r="E398" s="124">
        <v>92.9284</v>
      </c>
      <c r="F398" s="125">
        <v>0</v>
      </c>
      <c r="G398" s="126">
        <f>E398*F398</f>
        <v>0</v>
      </c>
      <c r="H398" s="127">
        <v>0.01858</v>
      </c>
      <c r="I398" s="128">
        <f>E398*H398</f>
        <v>1.726609672</v>
      </c>
      <c r="J398" s="127">
        <v>0</v>
      </c>
      <c r="K398" s="128">
        <f>E398*J398</f>
        <v>0</v>
      </c>
      <c r="O398" s="119"/>
      <c r="AZ398" s="129">
        <f>G398</f>
        <v>0</v>
      </c>
      <c r="CZ398" s="81">
        <v>1</v>
      </c>
    </row>
    <row r="399" spans="1:56" ht="12.75">
      <c r="A399" s="130"/>
      <c r="B399" s="131"/>
      <c r="C399" s="199" t="s">
        <v>564</v>
      </c>
      <c r="D399" s="200"/>
      <c r="E399" s="134">
        <v>13.249</v>
      </c>
      <c r="F399" s="135"/>
      <c r="G399" s="136"/>
      <c r="H399" s="137"/>
      <c r="I399" s="132"/>
      <c r="J399" s="138"/>
      <c r="K399" s="132"/>
      <c r="M399" s="139" t="s">
        <v>564</v>
      </c>
      <c r="O399" s="119"/>
      <c r="BD399" s="108" t="str">
        <f aca="true" t="shared" si="18" ref="BD399:BD409">C398</f>
        <v xml:space="preserve">Bednění stupňů křivočarých - zřízení </v>
      </c>
    </row>
    <row r="400" spans="1:56" ht="12.75">
      <c r="A400" s="130"/>
      <c r="B400" s="131"/>
      <c r="C400" s="199" t="s">
        <v>565</v>
      </c>
      <c r="D400" s="200"/>
      <c r="E400" s="134">
        <v>12.5971</v>
      </c>
      <c r="F400" s="135"/>
      <c r="G400" s="136"/>
      <c r="H400" s="137"/>
      <c r="I400" s="132"/>
      <c r="J400" s="138"/>
      <c r="K400" s="132"/>
      <c r="M400" s="139" t="s">
        <v>565</v>
      </c>
      <c r="O400" s="119"/>
      <c r="BD400" s="108" t="str">
        <f t="shared" si="18"/>
        <v>Hlediště 1stupeň:0,50*(10,096+13,202)+0,50*1,60*2</v>
      </c>
    </row>
    <row r="401" spans="1:56" ht="12.75">
      <c r="A401" s="130"/>
      <c r="B401" s="131"/>
      <c r="C401" s="199" t="s">
        <v>566</v>
      </c>
      <c r="D401" s="200"/>
      <c r="E401" s="134">
        <v>14.065</v>
      </c>
      <c r="F401" s="135"/>
      <c r="G401" s="136"/>
      <c r="H401" s="137"/>
      <c r="I401" s="132"/>
      <c r="J401" s="138"/>
      <c r="K401" s="132"/>
      <c r="M401" s="139" t="s">
        <v>566</v>
      </c>
      <c r="O401" s="119"/>
      <c r="BD401" s="108" t="str">
        <f t="shared" si="18"/>
        <v>dtto 2stupeň:0,42*(11,843+14,950)+0,42*1,60*2</v>
      </c>
    </row>
    <row r="402" spans="1:56" ht="12.75">
      <c r="A402" s="130"/>
      <c r="B402" s="131"/>
      <c r="C402" s="199" t="s">
        <v>567</v>
      </c>
      <c r="D402" s="200"/>
      <c r="E402" s="134">
        <v>15.7731</v>
      </c>
      <c r="F402" s="135"/>
      <c r="G402" s="136"/>
      <c r="H402" s="137"/>
      <c r="I402" s="132"/>
      <c r="J402" s="138"/>
      <c r="K402" s="132"/>
      <c r="M402" s="139" t="s">
        <v>567</v>
      </c>
      <c r="O402" s="119"/>
      <c r="BD402" s="108" t="str">
        <f t="shared" si="18"/>
        <v>dtto 3stupeň:0,42*(13,591+16,697)+0,42*1,60*2</v>
      </c>
    </row>
    <row r="403" spans="1:56" ht="33.75">
      <c r="A403" s="130"/>
      <c r="B403" s="131"/>
      <c r="C403" s="199" t="s">
        <v>568</v>
      </c>
      <c r="D403" s="200"/>
      <c r="E403" s="134">
        <v>17.3624</v>
      </c>
      <c r="F403" s="135"/>
      <c r="G403" s="136"/>
      <c r="H403" s="137"/>
      <c r="I403" s="132"/>
      <c r="J403" s="138"/>
      <c r="K403" s="132"/>
      <c r="M403" s="139" t="s">
        <v>568</v>
      </c>
      <c r="O403" s="119"/>
      <c r="BD403" s="108" t="str">
        <f t="shared" si="18"/>
        <v>dtto 4stupeň:0,42*(12,224+14,70+1,921+2,31)+0,42*1,60*4</v>
      </c>
    </row>
    <row r="404" spans="1:56" ht="12.75">
      <c r="A404" s="130"/>
      <c r="B404" s="131"/>
      <c r="C404" s="199" t="s">
        <v>546</v>
      </c>
      <c r="D404" s="200"/>
      <c r="E404" s="134">
        <v>0</v>
      </c>
      <c r="F404" s="135"/>
      <c r="G404" s="136"/>
      <c r="H404" s="137"/>
      <c r="I404" s="132"/>
      <c r="J404" s="138"/>
      <c r="K404" s="132"/>
      <c r="M404" s="139" t="s">
        <v>546</v>
      </c>
      <c r="O404" s="119"/>
      <c r="BD404" s="108" t="str">
        <f t="shared" si="18"/>
        <v>dtto 5stupeň:0,42*(9,15+10,814+3,257+3,849+2,14+2,529)+0,42*1,60*6</v>
      </c>
    </row>
    <row r="405" spans="1:56" ht="12.75">
      <c r="A405" s="130"/>
      <c r="B405" s="131"/>
      <c r="C405" s="199" t="s">
        <v>569</v>
      </c>
      <c r="D405" s="200"/>
      <c r="E405" s="134">
        <v>9.3156</v>
      </c>
      <c r="F405" s="135"/>
      <c r="G405" s="136"/>
      <c r="H405" s="137"/>
      <c r="I405" s="132"/>
      <c r="J405" s="138"/>
      <c r="K405" s="132"/>
      <c r="M405" s="139" t="s">
        <v>569</v>
      </c>
      <c r="O405" s="119"/>
      <c r="BD405" s="108" t="str">
        <f t="shared" si="18"/>
        <v>dtto 6 stupeň = pata opěrné zdi:</v>
      </c>
    </row>
    <row r="406" spans="1:56" ht="12.75">
      <c r="A406" s="130"/>
      <c r="B406" s="131"/>
      <c r="C406" s="199" t="s">
        <v>549</v>
      </c>
      <c r="D406" s="200"/>
      <c r="E406" s="134">
        <v>1.7406</v>
      </c>
      <c r="F406" s="135"/>
      <c r="G406" s="136"/>
      <c r="H406" s="137"/>
      <c r="I406" s="132"/>
      <c r="J406" s="138"/>
      <c r="K406" s="132"/>
      <c r="M406" s="139" t="s">
        <v>549</v>
      </c>
      <c r="O406" s="119"/>
      <c r="BD406" s="108" t="str">
        <f t="shared" si="18"/>
        <v>dtto 7stupeň:0,42*20,580+0,42*0,80*2</v>
      </c>
    </row>
    <row r="407" spans="1:56" ht="22.5">
      <c r="A407" s="130"/>
      <c r="B407" s="131"/>
      <c r="C407" s="199" t="s">
        <v>570</v>
      </c>
      <c r="D407" s="200"/>
      <c r="E407" s="134">
        <v>3.1676</v>
      </c>
      <c r="F407" s="135"/>
      <c r="G407" s="136"/>
      <c r="H407" s="137"/>
      <c r="I407" s="132"/>
      <c r="J407" s="138"/>
      <c r="K407" s="132"/>
      <c r="M407" s="139" t="s">
        <v>570</v>
      </c>
      <c r="O407" s="119"/>
      <c r="BD407" s="108" t="str">
        <f t="shared" si="18"/>
        <v>dtto boční schodiště:0,90*0,967*2</v>
      </c>
    </row>
    <row r="408" spans="1:56" ht="25.5">
      <c r="A408" s="130"/>
      <c r="B408" s="131"/>
      <c r="C408" s="199" t="s">
        <v>571</v>
      </c>
      <c r="D408" s="200"/>
      <c r="E408" s="134">
        <v>4.4831</v>
      </c>
      <c r="F408" s="135"/>
      <c r="G408" s="136"/>
      <c r="H408" s="137"/>
      <c r="I408" s="132"/>
      <c r="J408" s="138"/>
      <c r="K408" s="132"/>
      <c r="M408" s="139" t="s">
        <v>571</v>
      </c>
      <c r="O408" s="119"/>
      <c r="BD408" s="108" t="str">
        <f t="shared" si="18"/>
        <v>dtto:0,14*(1,025+1,083+1,141+1,199+1,257+1,315+1,373+1,431+1,489)*2</v>
      </c>
    </row>
    <row r="409" spans="1:56" ht="25.5">
      <c r="A409" s="130"/>
      <c r="B409" s="131"/>
      <c r="C409" s="199" t="s">
        <v>572</v>
      </c>
      <c r="D409" s="200"/>
      <c r="E409" s="134">
        <v>1.1749</v>
      </c>
      <c r="F409" s="135"/>
      <c r="G409" s="136"/>
      <c r="H409" s="137"/>
      <c r="I409" s="132"/>
      <c r="J409" s="138"/>
      <c r="K409" s="132"/>
      <c r="M409" s="139" t="s">
        <v>572</v>
      </c>
      <c r="O409" s="119"/>
      <c r="BD409" s="108" t="str">
        <f t="shared" si="18"/>
        <v>dtto:0,14*(1,547+1,605+1,663+1,721+1,779+1,837+1,895+1,953+2,011)*2</v>
      </c>
    </row>
    <row r="410" spans="1:104" ht="12.75">
      <c r="A410" s="120">
        <v>125</v>
      </c>
      <c r="B410" s="121" t="s">
        <v>573</v>
      </c>
      <c r="C410" s="122" t="s">
        <v>574</v>
      </c>
      <c r="D410" s="123" t="s">
        <v>50</v>
      </c>
      <c r="E410" s="124">
        <v>92.928</v>
      </c>
      <c r="F410" s="125">
        <v>0</v>
      </c>
      <c r="G410" s="126">
        <f>E410*F410</f>
        <v>0</v>
      </c>
      <c r="H410" s="127">
        <v>0</v>
      </c>
      <c r="I410" s="128">
        <f>E410*H410</f>
        <v>0</v>
      </c>
      <c r="J410" s="127">
        <v>0</v>
      </c>
      <c r="K410" s="128">
        <f>E410*J410</f>
        <v>0</v>
      </c>
      <c r="O410" s="119"/>
      <c r="AZ410" s="129">
        <f>G410</f>
        <v>0</v>
      </c>
      <c r="CZ410" s="81">
        <v>1</v>
      </c>
    </row>
    <row r="411" spans="1:104" ht="12.75">
      <c r="A411" s="120">
        <v>126</v>
      </c>
      <c r="B411" s="121" t="s">
        <v>575</v>
      </c>
      <c r="C411" s="122" t="s">
        <v>508</v>
      </c>
      <c r="D411" s="123" t="s">
        <v>194</v>
      </c>
      <c r="E411" s="124">
        <v>237</v>
      </c>
      <c r="F411" s="125">
        <v>0</v>
      </c>
      <c r="G411" s="126">
        <f>E411*F411</f>
        <v>0</v>
      </c>
      <c r="H411" s="127">
        <v>0</v>
      </c>
      <c r="I411" s="128">
        <f>E411*H411</f>
        <v>0</v>
      </c>
      <c r="J411" s="127"/>
      <c r="K411" s="128">
        <f>E411*J411</f>
        <v>0</v>
      </c>
      <c r="O411" s="119"/>
      <c r="AZ411" s="129">
        <f>G411</f>
        <v>0</v>
      </c>
      <c r="CZ411" s="81">
        <v>1</v>
      </c>
    </row>
    <row r="412" spans="1:104" ht="12.75">
      <c r="A412" s="120">
        <v>127</v>
      </c>
      <c r="B412" s="121" t="s">
        <v>576</v>
      </c>
      <c r="C412" s="122" t="s">
        <v>577</v>
      </c>
      <c r="D412" s="123" t="s">
        <v>130</v>
      </c>
      <c r="E412" s="124">
        <v>0.236</v>
      </c>
      <c r="F412" s="125">
        <v>0</v>
      </c>
      <c r="G412" s="126">
        <f>E412*F412</f>
        <v>0</v>
      </c>
      <c r="H412" s="127">
        <v>1</v>
      </c>
      <c r="I412" s="128">
        <f>E412*H412</f>
        <v>0.236</v>
      </c>
      <c r="J412" s="127"/>
      <c r="K412" s="128">
        <f>E412*J412</f>
        <v>0</v>
      </c>
      <c r="O412" s="119"/>
      <c r="AZ412" s="129">
        <f>G412</f>
        <v>0</v>
      </c>
      <c r="CZ412" s="81">
        <v>1</v>
      </c>
    </row>
    <row r="413" spans="1:56" ht="12.75">
      <c r="A413" s="130"/>
      <c r="B413" s="131"/>
      <c r="C413" s="199" t="s">
        <v>578</v>
      </c>
      <c r="D413" s="200"/>
      <c r="E413" s="134">
        <v>0.2247</v>
      </c>
      <c r="F413" s="135"/>
      <c r="G413" s="136"/>
      <c r="H413" s="137"/>
      <c r="I413" s="132"/>
      <c r="J413" s="138"/>
      <c r="K413" s="132"/>
      <c r="M413" s="139" t="s">
        <v>578</v>
      </c>
      <c r="O413" s="119"/>
      <c r="BD413" s="108" t="str">
        <f>C412</f>
        <v>Výztuž do betonu ocel 10 505 /R/ d 16 mm</v>
      </c>
    </row>
    <row r="414" spans="1:56" ht="12.75">
      <c r="A414" s="130"/>
      <c r="B414" s="131"/>
      <c r="C414" s="199" t="s">
        <v>579</v>
      </c>
      <c r="D414" s="200"/>
      <c r="E414" s="134">
        <v>0</v>
      </c>
      <c r="F414" s="135"/>
      <c r="G414" s="136"/>
      <c r="H414" s="137"/>
      <c r="I414" s="132"/>
      <c r="J414" s="138"/>
      <c r="K414" s="132"/>
      <c r="M414" s="139" t="s">
        <v>579</v>
      </c>
      <c r="O414" s="119"/>
      <c r="BD414" s="108" t="str">
        <f>C413</f>
        <v>237*0,60*1,58/1000</v>
      </c>
    </row>
    <row r="415" spans="1:56" ht="12.75">
      <c r="A415" s="130"/>
      <c r="B415" s="131"/>
      <c r="C415" s="199" t="s">
        <v>580</v>
      </c>
      <c r="D415" s="200"/>
      <c r="E415" s="134">
        <v>0.0114</v>
      </c>
      <c r="F415" s="135"/>
      <c r="G415" s="136"/>
      <c r="H415" s="137"/>
      <c r="I415" s="132"/>
      <c r="J415" s="138"/>
      <c r="K415" s="132"/>
      <c r="M415" s="139" t="s">
        <v>580</v>
      </c>
      <c r="O415" s="119"/>
      <c r="BD415" s="108" t="str">
        <f>C414</f>
        <v>Mezisoučet</v>
      </c>
    </row>
    <row r="416" spans="1:58" ht="12.75">
      <c r="A416" s="140" t="s">
        <v>51</v>
      </c>
      <c r="B416" s="141" t="s">
        <v>528</v>
      </c>
      <c r="C416" s="142" t="s">
        <v>529</v>
      </c>
      <c r="D416" s="143"/>
      <c r="E416" s="144"/>
      <c r="F416" s="144"/>
      <c r="G416" s="145">
        <f>SUM(G368:G415)</f>
        <v>0</v>
      </c>
      <c r="H416" s="146"/>
      <c r="I416" s="145">
        <f>SUM(I368:I415)</f>
        <v>163.618707073</v>
      </c>
      <c r="J416" s="147"/>
      <c r="K416" s="145">
        <f>SUM(K368:K415)</f>
        <v>0</v>
      </c>
      <c r="O416" s="119"/>
      <c r="X416" s="129">
        <f>K416</f>
        <v>0</v>
      </c>
      <c r="Y416" s="129">
        <f>I416</f>
        <v>163.618707073</v>
      </c>
      <c r="Z416" s="129">
        <f>G416</f>
        <v>0</v>
      </c>
      <c r="BA416" s="148"/>
      <c r="BB416" s="148"/>
      <c r="BC416" s="148"/>
      <c r="BD416" s="148"/>
      <c r="BE416" s="148"/>
      <c r="BF416" s="148"/>
    </row>
    <row r="417" spans="1:15" ht="14.25" customHeight="1">
      <c r="A417" s="109" t="s">
        <v>46</v>
      </c>
      <c r="B417" s="110" t="s">
        <v>581</v>
      </c>
      <c r="C417" s="111" t="s">
        <v>582</v>
      </c>
      <c r="D417" s="112"/>
      <c r="E417" s="113"/>
      <c r="F417" s="113"/>
      <c r="G417" s="114"/>
      <c r="H417" s="115"/>
      <c r="I417" s="116"/>
      <c r="J417" s="117"/>
      <c r="K417" s="118"/>
      <c r="O417" s="119"/>
    </row>
    <row r="418" spans="1:104" ht="22.5">
      <c r="A418" s="120">
        <v>128</v>
      </c>
      <c r="B418" s="121" t="s">
        <v>583</v>
      </c>
      <c r="C418" s="122" t="s">
        <v>584</v>
      </c>
      <c r="D418" s="123" t="s">
        <v>194</v>
      </c>
      <c r="E418" s="124">
        <v>10</v>
      </c>
      <c r="F418" s="125">
        <v>0</v>
      </c>
      <c r="G418" s="126">
        <f>E418*F418</f>
        <v>0</v>
      </c>
      <c r="H418" s="127">
        <v>0.00024</v>
      </c>
      <c r="I418" s="128">
        <f>E418*H418</f>
        <v>0.0024000000000000002</v>
      </c>
      <c r="J418" s="127">
        <v>0</v>
      </c>
      <c r="K418" s="128">
        <f>E418*J418</f>
        <v>0</v>
      </c>
      <c r="O418" s="119"/>
      <c r="AZ418" s="129">
        <f>G418</f>
        <v>0</v>
      </c>
      <c r="CZ418" s="81">
        <v>1</v>
      </c>
    </row>
    <row r="419" spans="1:56" ht="12.75">
      <c r="A419" s="130"/>
      <c r="B419" s="131"/>
      <c r="C419" s="199" t="s">
        <v>585</v>
      </c>
      <c r="D419" s="200"/>
      <c r="E419" s="134">
        <v>7</v>
      </c>
      <c r="F419" s="135"/>
      <c r="G419" s="136"/>
      <c r="H419" s="137"/>
      <c r="I419" s="132"/>
      <c r="J419" s="138"/>
      <c r="K419" s="132"/>
      <c r="M419" s="139" t="s">
        <v>585</v>
      </c>
      <c r="O419" s="119"/>
      <c r="BD419" s="108" t="str">
        <f>C418</f>
        <v xml:space="preserve">Osazení reviz. dvířek do SDK podhledu, do 0,50 m2 </v>
      </c>
    </row>
    <row r="420" spans="1:56" ht="12.75">
      <c r="A420" s="130"/>
      <c r="B420" s="131"/>
      <c r="C420" s="199" t="s">
        <v>586</v>
      </c>
      <c r="D420" s="200"/>
      <c r="E420" s="134">
        <v>3</v>
      </c>
      <c r="F420" s="135"/>
      <c r="G420" s="136"/>
      <c r="H420" s="137"/>
      <c r="I420" s="132"/>
      <c r="J420" s="138"/>
      <c r="K420" s="132"/>
      <c r="M420" s="139" t="s">
        <v>586</v>
      </c>
      <c r="O420" s="119"/>
      <c r="BD420" s="108" t="str">
        <f>C419</f>
        <v>Podhled SDK: 7</v>
      </c>
    </row>
    <row r="421" spans="1:104" ht="22.5">
      <c r="A421" s="120">
        <v>129</v>
      </c>
      <c r="B421" s="121" t="s">
        <v>587</v>
      </c>
      <c r="C421" s="122" t="s">
        <v>588</v>
      </c>
      <c r="D421" s="123" t="s">
        <v>50</v>
      </c>
      <c r="E421" s="124">
        <v>13.77</v>
      </c>
      <c r="F421" s="125">
        <v>0</v>
      </c>
      <c r="G421" s="126">
        <f>E421*F421</f>
        <v>0</v>
      </c>
      <c r="H421" s="127">
        <v>0.01186</v>
      </c>
      <c r="I421" s="128">
        <f>E421*H421</f>
        <v>0.16331220000000002</v>
      </c>
      <c r="J421" s="127">
        <v>0</v>
      </c>
      <c r="K421" s="128">
        <f>E421*J421</f>
        <v>0</v>
      </c>
      <c r="O421" s="119"/>
      <c r="AZ421" s="129">
        <f>G421</f>
        <v>0</v>
      </c>
      <c r="CZ421" s="81">
        <v>1</v>
      </c>
    </row>
    <row r="422" spans="1:56" ht="22.5">
      <c r="A422" s="130"/>
      <c r="B422" s="131"/>
      <c r="C422" s="199" t="s">
        <v>589</v>
      </c>
      <c r="D422" s="200"/>
      <c r="E422" s="134">
        <v>13.77</v>
      </c>
      <c r="F422" s="135"/>
      <c r="G422" s="136"/>
      <c r="H422" s="137"/>
      <c r="I422" s="132"/>
      <c r="J422" s="138"/>
      <c r="K422" s="132"/>
      <c r="M422" s="139" t="s">
        <v>589</v>
      </c>
      <c r="O422" s="119"/>
      <c r="BD422" s="108" t="str">
        <f>C421</f>
        <v xml:space="preserve">Podhledy SDK, kovová.kce CD. 1x deska RB 12,5 mm </v>
      </c>
    </row>
    <row r="423" spans="1:104" ht="22.5">
      <c r="A423" s="120">
        <v>130</v>
      </c>
      <c r="B423" s="121" t="s">
        <v>590</v>
      </c>
      <c r="C423" s="122" t="s">
        <v>591</v>
      </c>
      <c r="D423" s="123" t="s">
        <v>50</v>
      </c>
      <c r="E423" s="124">
        <v>67.1</v>
      </c>
      <c r="F423" s="125">
        <v>0</v>
      </c>
      <c r="G423" s="126">
        <f>E423*F423</f>
        <v>0</v>
      </c>
      <c r="H423" s="127">
        <v>0.01236</v>
      </c>
      <c r="I423" s="128">
        <f>E423*H423</f>
        <v>0.8293559999999999</v>
      </c>
      <c r="J423" s="127">
        <v>0</v>
      </c>
      <c r="K423" s="128">
        <f>E423*J423</f>
        <v>0</v>
      </c>
      <c r="O423" s="119"/>
      <c r="AZ423" s="129">
        <f>G423</f>
        <v>0</v>
      </c>
      <c r="CZ423" s="81">
        <v>1</v>
      </c>
    </row>
    <row r="424" spans="1:56" ht="12.75">
      <c r="A424" s="130"/>
      <c r="B424" s="131"/>
      <c r="C424" s="199" t="s">
        <v>592</v>
      </c>
      <c r="D424" s="200"/>
      <c r="E424" s="134">
        <v>4.4</v>
      </c>
      <c r="F424" s="135"/>
      <c r="G424" s="136"/>
      <c r="H424" s="137"/>
      <c r="I424" s="132"/>
      <c r="J424" s="138"/>
      <c r="K424" s="132"/>
      <c r="M424" s="139" t="s">
        <v>592</v>
      </c>
      <c r="O424" s="119"/>
      <c r="BD424" s="108" t="str">
        <f aca="true" t="shared" si="19" ref="BD424:BD433">C423</f>
        <v xml:space="preserve">Podhledy SDK,ocel.dvouúrov.křížový rošt,1x RB 12,5 </v>
      </c>
    </row>
    <row r="425" spans="1:56" ht="12.75">
      <c r="A425" s="130"/>
      <c r="B425" s="131"/>
      <c r="C425" s="199" t="s">
        <v>593</v>
      </c>
      <c r="D425" s="200"/>
      <c r="E425" s="134">
        <v>8.5</v>
      </c>
      <c r="F425" s="135"/>
      <c r="G425" s="136"/>
      <c r="H425" s="137"/>
      <c r="I425" s="132"/>
      <c r="J425" s="138"/>
      <c r="K425" s="132"/>
      <c r="M425" s="139" t="s">
        <v>593</v>
      </c>
      <c r="O425" s="119"/>
      <c r="BD425" s="108" t="str">
        <f t="shared" si="19"/>
        <v>m.č.104: 4,40</v>
      </c>
    </row>
    <row r="426" spans="1:56" ht="12.75">
      <c r="A426" s="130"/>
      <c r="B426" s="131"/>
      <c r="C426" s="199" t="s">
        <v>594</v>
      </c>
      <c r="D426" s="200"/>
      <c r="E426" s="134">
        <v>7.9</v>
      </c>
      <c r="F426" s="135"/>
      <c r="G426" s="136"/>
      <c r="H426" s="137"/>
      <c r="I426" s="132"/>
      <c r="J426" s="138"/>
      <c r="K426" s="132"/>
      <c r="M426" s="139" t="s">
        <v>594</v>
      </c>
      <c r="O426" s="119"/>
      <c r="BD426" s="108" t="str">
        <f t="shared" si="19"/>
        <v>m.č.108: 8,50</v>
      </c>
    </row>
    <row r="427" spans="1:56" ht="12.75">
      <c r="A427" s="130"/>
      <c r="B427" s="131"/>
      <c r="C427" s="199" t="s">
        <v>595</v>
      </c>
      <c r="D427" s="200"/>
      <c r="E427" s="134">
        <v>8.1</v>
      </c>
      <c r="F427" s="135"/>
      <c r="G427" s="136"/>
      <c r="H427" s="137"/>
      <c r="I427" s="132"/>
      <c r="J427" s="138"/>
      <c r="K427" s="132"/>
      <c r="M427" s="139" t="s">
        <v>595</v>
      </c>
      <c r="O427" s="119"/>
      <c r="BD427" s="108" t="str">
        <f t="shared" si="19"/>
        <v>m.č.113: 7,90</v>
      </c>
    </row>
    <row r="428" spans="1:56" ht="12.75">
      <c r="A428" s="130"/>
      <c r="B428" s="131"/>
      <c r="C428" s="199" t="s">
        <v>596</v>
      </c>
      <c r="D428" s="200"/>
      <c r="E428" s="134">
        <v>2.3</v>
      </c>
      <c r="F428" s="135"/>
      <c r="G428" s="136"/>
      <c r="H428" s="137"/>
      <c r="I428" s="132"/>
      <c r="J428" s="138"/>
      <c r="K428" s="132"/>
      <c r="M428" s="139" t="s">
        <v>596</v>
      </c>
      <c r="O428" s="119"/>
      <c r="BD428" s="108" t="str">
        <f t="shared" si="19"/>
        <v>m.č.114: 8,10</v>
      </c>
    </row>
    <row r="429" spans="1:56" ht="12.75">
      <c r="A429" s="130"/>
      <c r="B429" s="131"/>
      <c r="C429" s="199" t="s">
        <v>597</v>
      </c>
      <c r="D429" s="200"/>
      <c r="E429" s="134">
        <v>9</v>
      </c>
      <c r="F429" s="135"/>
      <c r="G429" s="136"/>
      <c r="H429" s="137"/>
      <c r="I429" s="132"/>
      <c r="J429" s="138"/>
      <c r="K429" s="132"/>
      <c r="M429" s="139" t="s">
        <v>597</v>
      </c>
      <c r="O429" s="119"/>
      <c r="BD429" s="108" t="str">
        <f t="shared" si="19"/>
        <v>m.č.115: 2,30</v>
      </c>
    </row>
    <row r="430" spans="1:56" ht="12.75">
      <c r="A430" s="130"/>
      <c r="B430" s="131"/>
      <c r="C430" s="199" t="s">
        <v>598</v>
      </c>
      <c r="D430" s="200"/>
      <c r="E430" s="134">
        <v>2.6</v>
      </c>
      <c r="F430" s="135"/>
      <c r="G430" s="136"/>
      <c r="H430" s="137"/>
      <c r="I430" s="132"/>
      <c r="J430" s="138"/>
      <c r="K430" s="132"/>
      <c r="M430" s="139" t="s">
        <v>598</v>
      </c>
      <c r="O430" s="119"/>
      <c r="BD430" s="108" t="str">
        <f t="shared" si="19"/>
        <v>m.č.123: 9,00</v>
      </c>
    </row>
    <row r="431" spans="1:56" ht="12.75">
      <c r="A431" s="130"/>
      <c r="B431" s="131"/>
      <c r="C431" s="199" t="s">
        <v>599</v>
      </c>
      <c r="D431" s="200"/>
      <c r="E431" s="134">
        <v>4</v>
      </c>
      <c r="F431" s="135"/>
      <c r="G431" s="136"/>
      <c r="H431" s="137"/>
      <c r="I431" s="132"/>
      <c r="J431" s="138"/>
      <c r="K431" s="132"/>
      <c r="M431" s="139" t="s">
        <v>599</v>
      </c>
      <c r="O431" s="119"/>
      <c r="BD431" s="108" t="str">
        <f t="shared" si="19"/>
        <v>m.č.124: 2,60</v>
      </c>
    </row>
    <row r="432" spans="1:56" ht="12.75">
      <c r="A432" s="130"/>
      <c r="B432" s="131"/>
      <c r="C432" s="199" t="s">
        <v>600</v>
      </c>
      <c r="D432" s="200"/>
      <c r="E432" s="134">
        <v>8.5</v>
      </c>
      <c r="F432" s="135"/>
      <c r="G432" s="136"/>
      <c r="H432" s="137"/>
      <c r="I432" s="132"/>
      <c r="J432" s="138"/>
      <c r="K432" s="132"/>
      <c r="M432" s="139" t="s">
        <v>600</v>
      </c>
      <c r="O432" s="119"/>
      <c r="BD432" s="108" t="str">
        <f t="shared" si="19"/>
        <v>m.č.125: 4,00</v>
      </c>
    </row>
    <row r="433" spans="1:56" ht="12.75">
      <c r="A433" s="130"/>
      <c r="B433" s="131"/>
      <c r="C433" s="199" t="s">
        <v>601</v>
      </c>
      <c r="D433" s="200"/>
      <c r="E433" s="134">
        <v>11.8</v>
      </c>
      <c r="F433" s="135"/>
      <c r="G433" s="136"/>
      <c r="H433" s="137"/>
      <c r="I433" s="132"/>
      <c r="J433" s="138"/>
      <c r="K433" s="132"/>
      <c r="M433" s="139" t="s">
        <v>601</v>
      </c>
      <c r="O433" s="119"/>
      <c r="BD433" s="108" t="str">
        <f t="shared" si="19"/>
        <v>m.č.126: 8,50</v>
      </c>
    </row>
    <row r="434" spans="1:104" ht="22.5">
      <c r="A434" s="120">
        <v>131</v>
      </c>
      <c r="B434" s="121" t="s">
        <v>602</v>
      </c>
      <c r="C434" s="122" t="s">
        <v>603</v>
      </c>
      <c r="D434" s="123" t="s">
        <v>50</v>
      </c>
      <c r="E434" s="124">
        <v>363.8</v>
      </c>
      <c r="F434" s="125">
        <v>0</v>
      </c>
      <c r="G434" s="126">
        <f>E434*F434</f>
        <v>0</v>
      </c>
      <c r="H434" s="127">
        <v>0.00965</v>
      </c>
      <c r="I434" s="128">
        <f>E434*H434</f>
        <v>3.51067</v>
      </c>
      <c r="J434" s="127">
        <v>0</v>
      </c>
      <c r="K434" s="128">
        <f>E434*J434</f>
        <v>0</v>
      </c>
      <c r="O434" s="119"/>
      <c r="AZ434" s="129">
        <f>G434</f>
        <v>0</v>
      </c>
      <c r="CZ434" s="81">
        <v>1</v>
      </c>
    </row>
    <row r="435" spans="1:56" ht="12.75">
      <c r="A435" s="130"/>
      <c r="B435" s="131"/>
      <c r="C435" s="199" t="s">
        <v>604</v>
      </c>
      <c r="D435" s="200"/>
      <c r="E435" s="134">
        <v>97.7</v>
      </c>
      <c r="F435" s="135"/>
      <c r="G435" s="136"/>
      <c r="H435" s="137"/>
      <c r="I435" s="132"/>
      <c r="J435" s="138"/>
      <c r="K435" s="132"/>
      <c r="M435" s="139" t="s">
        <v>604</v>
      </c>
      <c r="O435" s="119"/>
      <c r="BD435" s="108" t="str">
        <f>C434</f>
        <v>Montáž kazetového podhledu hrana E nebo Lp, bez materiálu</v>
      </c>
    </row>
    <row r="436" spans="1:56" ht="12.75">
      <c r="A436" s="130"/>
      <c r="B436" s="131"/>
      <c r="C436" s="199" t="s">
        <v>605</v>
      </c>
      <c r="D436" s="200"/>
      <c r="E436" s="134">
        <v>126.8</v>
      </c>
      <c r="F436" s="135"/>
      <c r="G436" s="136"/>
      <c r="H436" s="137"/>
      <c r="I436" s="132"/>
      <c r="J436" s="138"/>
      <c r="K436" s="132"/>
      <c r="M436" s="139" t="s">
        <v>605</v>
      </c>
      <c r="O436" s="119"/>
      <c r="BD436" s="108" t="str">
        <f>C435</f>
        <v>m.č.101-102: 42,10+37,50+18,10</v>
      </c>
    </row>
    <row r="437" spans="1:56" ht="12.75">
      <c r="A437" s="130"/>
      <c r="B437" s="131"/>
      <c r="C437" s="199" t="s">
        <v>606</v>
      </c>
      <c r="D437" s="200"/>
      <c r="E437" s="134">
        <v>139.3</v>
      </c>
      <c r="F437" s="135"/>
      <c r="G437" s="136"/>
      <c r="H437" s="137"/>
      <c r="I437" s="132"/>
      <c r="J437" s="138"/>
      <c r="K437" s="132"/>
      <c r="M437" s="139" t="s">
        <v>606</v>
      </c>
      <c r="O437" s="119"/>
      <c r="BD437" s="108" t="str">
        <f>C436</f>
        <v>m.č.105-106: 63,40*2</v>
      </c>
    </row>
    <row r="438" spans="1:104" ht="22.5">
      <c r="A438" s="120">
        <v>132</v>
      </c>
      <c r="B438" s="121" t="s">
        <v>607</v>
      </c>
      <c r="C438" s="122" t="s">
        <v>608</v>
      </c>
      <c r="D438" s="123" t="s">
        <v>50</v>
      </c>
      <c r="E438" s="124">
        <v>17.2</v>
      </c>
      <c r="F438" s="125">
        <v>0</v>
      </c>
      <c r="G438" s="126">
        <f>E438*F438</f>
        <v>0</v>
      </c>
      <c r="H438" s="127">
        <v>0</v>
      </c>
      <c r="I438" s="128">
        <f>E438*H438</f>
        <v>0</v>
      </c>
      <c r="J438" s="127">
        <v>0</v>
      </c>
      <c r="K438" s="128">
        <f>E438*J438</f>
        <v>0</v>
      </c>
      <c r="O438" s="119"/>
      <c r="AZ438" s="129">
        <f>G438</f>
        <v>0</v>
      </c>
      <c r="CZ438" s="81">
        <v>1</v>
      </c>
    </row>
    <row r="439" spans="1:56" ht="12.75">
      <c r="A439" s="130"/>
      <c r="B439" s="131"/>
      <c r="C439" s="199" t="s">
        <v>592</v>
      </c>
      <c r="D439" s="200"/>
      <c r="E439" s="134">
        <v>4.4</v>
      </c>
      <c r="F439" s="135"/>
      <c r="G439" s="136"/>
      <c r="H439" s="137"/>
      <c r="I439" s="132"/>
      <c r="J439" s="138"/>
      <c r="K439" s="132"/>
      <c r="M439" s="139" t="s">
        <v>592</v>
      </c>
      <c r="O439" s="119"/>
      <c r="BD439" s="108" t="str">
        <f>C438</f>
        <v xml:space="preserve">Příplatek k podhledu sádrokart. za plochu do 5 m2 </v>
      </c>
    </row>
    <row r="440" spans="1:56" ht="12.75">
      <c r="A440" s="130"/>
      <c r="B440" s="131"/>
      <c r="C440" s="199" t="s">
        <v>596</v>
      </c>
      <c r="D440" s="200"/>
      <c r="E440" s="134">
        <v>2.3</v>
      </c>
      <c r="F440" s="135"/>
      <c r="G440" s="136"/>
      <c r="H440" s="137"/>
      <c r="I440" s="132"/>
      <c r="J440" s="138"/>
      <c r="K440" s="132"/>
      <c r="M440" s="139" t="s">
        <v>596</v>
      </c>
      <c r="O440" s="119"/>
      <c r="BD440" s="108" t="str">
        <f>C439</f>
        <v>m.č.104: 4,40</v>
      </c>
    </row>
    <row r="441" spans="1:56" ht="12.75">
      <c r="A441" s="130"/>
      <c r="B441" s="131"/>
      <c r="C441" s="199" t="s">
        <v>598</v>
      </c>
      <c r="D441" s="200"/>
      <c r="E441" s="134">
        <v>2.6</v>
      </c>
      <c r="F441" s="135"/>
      <c r="G441" s="136"/>
      <c r="H441" s="137"/>
      <c r="I441" s="132"/>
      <c r="J441" s="138"/>
      <c r="K441" s="132"/>
      <c r="M441" s="139" t="s">
        <v>598</v>
      </c>
      <c r="O441" s="119"/>
      <c r="BD441" s="108" t="str">
        <f>C440</f>
        <v>m.č.115: 2,30</v>
      </c>
    </row>
    <row r="442" spans="1:56" ht="12.75">
      <c r="A442" s="130"/>
      <c r="B442" s="131"/>
      <c r="C442" s="199" t="s">
        <v>599</v>
      </c>
      <c r="D442" s="200"/>
      <c r="E442" s="134">
        <v>4</v>
      </c>
      <c r="F442" s="135"/>
      <c r="G442" s="136"/>
      <c r="H442" s="137"/>
      <c r="I442" s="132"/>
      <c r="J442" s="138"/>
      <c r="K442" s="132"/>
      <c r="M442" s="139" t="s">
        <v>599</v>
      </c>
      <c r="O442" s="119"/>
      <c r="BD442" s="108" t="str">
        <f>C441</f>
        <v>m.č.124: 2,60</v>
      </c>
    </row>
    <row r="443" spans="1:56" ht="12.75">
      <c r="A443" s="130"/>
      <c r="B443" s="131"/>
      <c r="C443" s="199" t="s">
        <v>609</v>
      </c>
      <c r="D443" s="200"/>
      <c r="E443" s="134">
        <v>3.9</v>
      </c>
      <c r="F443" s="135"/>
      <c r="G443" s="136"/>
      <c r="H443" s="137"/>
      <c r="I443" s="132"/>
      <c r="J443" s="138"/>
      <c r="K443" s="132"/>
      <c r="M443" s="139" t="s">
        <v>609</v>
      </c>
      <c r="O443" s="119"/>
      <c r="BD443" s="108" t="str">
        <f>C442</f>
        <v>m.č.125: 4,00</v>
      </c>
    </row>
    <row r="444" spans="1:104" ht="22.5">
      <c r="A444" s="120">
        <v>133</v>
      </c>
      <c r="B444" s="121" t="s">
        <v>610</v>
      </c>
      <c r="C444" s="122" t="s">
        <v>611</v>
      </c>
      <c r="D444" s="123" t="s">
        <v>50</v>
      </c>
      <c r="E444" s="124">
        <v>55.77</v>
      </c>
      <c r="F444" s="125">
        <v>0</v>
      </c>
      <c r="G444" s="126">
        <f>E444*F444</f>
        <v>0</v>
      </c>
      <c r="H444" s="127">
        <v>0</v>
      </c>
      <c r="I444" s="128">
        <f>E444*H444</f>
        <v>0</v>
      </c>
      <c r="J444" s="127">
        <v>0</v>
      </c>
      <c r="K444" s="128">
        <f>E444*J444</f>
        <v>0</v>
      </c>
      <c r="O444" s="119"/>
      <c r="AZ444" s="129">
        <f>G444</f>
        <v>0</v>
      </c>
      <c r="CZ444" s="81">
        <v>1</v>
      </c>
    </row>
    <row r="445" spans="1:56" ht="12.75">
      <c r="A445" s="130"/>
      <c r="B445" s="131"/>
      <c r="C445" s="199" t="s">
        <v>593</v>
      </c>
      <c r="D445" s="200"/>
      <c r="E445" s="134">
        <v>8.5</v>
      </c>
      <c r="F445" s="135"/>
      <c r="G445" s="136"/>
      <c r="H445" s="137"/>
      <c r="I445" s="132"/>
      <c r="J445" s="138"/>
      <c r="K445" s="132"/>
      <c r="M445" s="139" t="s">
        <v>593</v>
      </c>
      <c r="O445" s="119"/>
      <c r="BD445" s="108" t="str">
        <f aca="true" t="shared" si="20" ref="BD445:BD450">C444</f>
        <v xml:space="preserve">Příplatek k podhledu sádrokart. za plochu do 10 m2 </v>
      </c>
    </row>
    <row r="446" spans="1:56" ht="12.75">
      <c r="A446" s="130"/>
      <c r="B446" s="131"/>
      <c r="C446" s="199" t="s">
        <v>594</v>
      </c>
      <c r="D446" s="200"/>
      <c r="E446" s="134">
        <v>7.9</v>
      </c>
      <c r="F446" s="135"/>
      <c r="G446" s="136"/>
      <c r="H446" s="137"/>
      <c r="I446" s="132"/>
      <c r="J446" s="138"/>
      <c r="K446" s="132"/>
      <c r="M446" s="139" t="s">
        <v>594</v>
      </c>
      <c r="O446" s="119"/>
      <c r="BD446" s="108" t="str">
        <f t="shared" si="20"/>
        <v>m.č.108: 8,50</v>
      </c>
    </row>
    <row r="447" spans="1:56" ht="12.75">
      <c r="A447" s="130"/>
      <c r="B447" s="131"/>
      <c r="C447" s="199" t="s">
        <v>595</v>
      </c>
      <c r="D447" s="200"/>
      <c r="E447" s="134">
        <v>8.1</v>
      </c>
      <c r="F447" s="135"/>
      <c r="G447" s="136"/>
      <c r="H447" s="137"/>
      <c r="I447" s="132"/>
      <c r="J447" s="138"/>
      <c r="K447" s="132"/>
      <c r="M447" s="139" t="s">
        <v>595</v>
      </c>
      <c r="O447" s="119"/>
      <c r="BD447" s="108" t="str">
        <f t="shared" si="20"/>
        <v>m.č.113: 7,90</v>
      </c>
    </row>
    <row r="448" spans="1:56" ht="12.75">
      <c r="A448" s="130"/>
      <c r="B448" s="131"/>
      <c r="C448" s="199" t="s">
        <v>597</v>
      </c>
      <c r="D448" s="200"/>
      <c r="E448" s="134">
        <v>9</v>
      </c>
      <c r="F448" s="135"/>
      <c r="G448" s="136"/>
      <c r="H448" s="137"/>
      <c r="I448" s="132"/>
      <c r="J448" s="138"/>
      <c r="K448" s="132"/>
      <c r="M448" s="139" t="s">
        <v>597</v>
      </c>
      <c r="O448" s="119"/>
      <c r="BD448" s="108" t="str">
        <f t="shared" si="20"/>
        <v>m.č.114: 8,10</v>
      </c>
    </row>
    <row r="449" spans="1:56" ht="12.75">
      <c r="A449" s="130"/>
      <c r="B449" s="131"/>
      <c r="C449" s="199" t="s">
        <v>600</v>
      </c>
      <c r="D449" s="200"/>
      <c r="E449" s="134">
        <v>8.5</v>
      </c>
      <c r="F449" s="135"/>
      <c r="G449" s="136"/>
      <c r="H449" s="137"/>
      <c r="I449" s="132"/>
      <c r="J449" s="138"/>
      <c r="K449" s="132"/>
      <c r="M449" s="139" t="s">
        <v>600</v>
      </c>
      <c r="O449" s="119"/>
      <c r="BD449" s="108" t="str">
        <f t="shared" si="20"/>
        <v>m.č.123: 9,00</v>
      </c>
    </row>
    <row r="450" spans="1:56" ht="22.5">
      <c r="A450" s="130"/>
      <c r="B450" s="131"/>
      <c r="C450" s="199" t="s">
        <v>589</v>
      </c>
      <c r="D450" s="200"/>
      <c r="E450" s="134">
        <v>13.77</v>
      </c>
      <c r="F450" s="135"/>
      <c r="G450" s="136"/>
      <c r="H450" s="137"/>
      <c r="I450" s="132"/>
      <c r="J450" s="138"/>
      <c r="K450" s="132"/>
      <c r="M450" s="139" t="s">
        <v>589</v>
      </c>
      <c r="O450" s="119"/>
      <c r="BD450" s="108" t="str">
        <f t="shared" si="20"/>
        <v>m.č.126: 8,50</v>
      </c>
    </row>
    <row r="451" spans="1:104" ht="12.75">
      <c r="A451" s="120">
        <v>134</v>
      </c>
      <c r="B451" s="121" t="s">
        <v>612</v>
      </c>
      <c r="C451" s="122" t="s">
        <v>613</v>
      </c>
      <c r="D451" s="123" t="s">
        <v>50</v>
      </c>
      <c r="E451" s="124">
        <v>26.78</v>
      </c>
      <c r="F451" s="125">
        <v>0</v>
      </c>
      <c r="G451" s="126">
        <f>E451*F451</f>
        <v>0</v>
      </c>
      <c r="H451" s="127">
        <v>0.03411</v>
      </c>
      <c r="I451" s="128">
        <f>E451*H451</f>
        <v>0.9134658000000001</v>
      </c>
      <c r="J451" s="127">
        <v>0</v>
      </c>
      <c r="K451" s="128">
        <f>E451*J451</f>
        <v>0</v>
      </c>
      <c r="O451" s="119"/>
      <c r="AZ451" s="129">
        <f>G451</f>
        <v>0</v>
      </c>
      <c r="CZ451" s="81">
        <v>1</v>
      </c>
    </row>
    <row r="452" spans="1:56" ht="12.75">
      <c r="A452" s="130"/>
      <c r="B452" s="131"/>
      <c r="C452" s="199" t="s">
        <v>614</v>
      </c>
      <c r="D452" s="200"/>
      <c r="E452" s="134">
        <v>11.4</v>
      </c>
      <c r="F452" s="135"/>
      <c r="G452" s="136"/>
      <c r="H452" s="137"/>
      <c r="I452" s="132"/>
      <c r="J452" s="138"/>
      <c r="K452" s="132"/>
      <c r="M452" s="139" t="s">
        <v>614</v>
      </c>
      <c r="O452" s="119"/>
      <c r="BD452" s="108" t="str">
        <f>C451</f>
        <v xml:space="preserve">Podhledy CVK, kovová.kce CD. deska tl.12,5 mm </v>
      </c>
    </row>
    <row r="453" spans="1:56" ht="12.75">
      <c r="A453" s="130"/>
      <c r="B453" s="131"/>
      <c r="C453" s="199" t="s">
        <v>609</v>
      </c>
      <c r="D453" s="200"/>
      <c r="E453" s="134">
        <v>3.9</v>
      </c>
      <c r="F453" s="135"/>
      <c r="G453" s="136"/>
      <c r="H453" s="137"/>
      <c r="I453" s="132"/>
      <c r="J453" s="138"/>
      <c r="K453" s="132"/>
      <c r="M453" s="139" t="s">
        <v>609</v>
      </c>
      <c r="O453" s="119"/>
      <c r="BD453" s="108" t="str">
        <f>C452</f>
        <v>m.č.120: 11,40</v>
      </c>
    </row>
    <row r="454" spans="1:56" ht="12.75">
      <c r="A454" s="130"/>
      <c r="B454" s="131"/>
      <c r="C454" s="199" t="s">
        <v>615</v>
      </c>
      <c r="D454" s="200"/>
      <c r="E454" s="134">
        <v>10.3</v>
      </c>
      <c r="F454" s="135"/>
      <c r="G454" s="136"/>
      <c r="H454" s="137"/>
      <c r="I454" s="132"/>
      <c r="J454" s="138"/>
      <c r="K454" s="132"/>
      <c r="M454" s="139" t="s">
        <v>615</v>
      </c>
      <c r="O454" s="119"/>
      <c r="BD454" s="108" t="str">
        <f>C453</f>
        <v>m.č.121: 3,90</v>
      </c>
    </row>
    <row r="455" spans="1:56" ht="12.75">
      <c r="A455" s="130"/>
      <c r="B455" s="131"/>
      <c r="C455" s="199" t="s">
        <v>616</v>
      </c>
      <c r="D455" s="200"/>
      <c r="E455" s="134">
        <v>1.18</v>
      </c>
      <c r="F455" s="135"/>
      <c r="G455" s="136"/>
      <c r="H455" s="137"/>
      <c r="I455" s="132"/>
      <c r="J455" s="138"/>
      <c r="K455" s="132"/>
      <c r="M455" s="139" t="s">
        <v>616</v>
      </c>
      <c r="O455" s="119"/>
      <c r="BD455" s="108" t="str">
        <f>C454</f>
        <v>m.č.122: 10,30</v>
      </c>
    </row>
    <row r="456" spans="1:104" ht="12.75">
      <c r="A456" s="120">
        <v>135</v>
      </c>
      <c r="B456" s="121" t="s">
        <v>617</v>
      </c>
      <c r="C456" s="122" t="s">
        <v>618</v>
      </c>
      <c r="D456" s="123" t="s">
        <v>50</v>
      </c>
      <c r="E456" s="124">
        <v>3.9</v>
      </c>
      <c r="F456" s="125">
        <v>0</v>
      </c>
      <c r="G456" s="126">
        <f>E456*F456</f>
        <v>0</v>
      </c>
      <c r="H456" s="127">
        <v>0</v>
      </c>
      <c r="I456" s="128">
        <f>E456*H456</f>
        <v>0</v>
      </c>
      <c r="J456" s="127">
        <v>0</v>
      </c>
      <c r="K456" s="128">
        <f>E456*J456</f>
        <v>0</v>
      </c>
      <c r="O456" s="119"/>
      <c r="AZ456" s="129">
        <f>G456</f>
        <v>0</v>
      </c>
      <c r="CZ456" s="81">
        <v>1</v>
      </c>
    </row>
    <row r="457" spans="1:56" ht="12.75">
      <c r="A457" s="130"/>
      <c r="B457" s="131"/>
      <c r="C457" s="199" t="s">
        <v>609</v>
      </c>
      <c r="D457" s="200"/>
      <c r="E457" s="134">
        <v>3.9</v>
      </c>
      <c r="F457" s="135"/>
      <c r="G457" s="136"/>
      <c r="H457" s="137"/>
      <c r="I457" s="132"/>
      <c r="J457" s="138"/>
      <c r="K457" s="132"/>
      <c r="M457" s="139" t="s">
        <v>609</v>
      </c>
      <c r="O457" s="119"/>
      <c r="BD457" s="108" t="str">
        <f>C456</f>
        <v xml:space="preserve">Příplatek k podhledu CVK za plochu do 5 m2 </v>
      </c>
    </row>
    <row r="458" spans="1:104" ht="22.5">
      <c r="A458" s="120">
        <v>136</v>
      </c>
      <c r="B458" s="121" t="s">
        <v>619</v>
      </c>
      <c r="C458" s="122" t="s">
        <v>620</v>
      </c>
      <c r="D458" s="123" t="s">
        <v>185</v>
      </c>
      <c r="E458" s="124">
        <v>33</v>
      </c>
      <c r="F458" s="125">
        <v>0</v>
      </c>
      <c r="G458" s="126">
        <f>E458*F458</f>
        <v>0</v>
      </c>
      <c r="H458" s="127">
        <v>0</v>
      </c>
      <c r="I458" s="128">
        <f>E458*H458</f>
        <v>0</v>
      </c>
      <c r="J458" s="127"/>
      <c r="K458" s="128">
        <f>E458*J458</f>
        <v>0</v>
      </c>
      <c r="O458" s="119"/>
      <c r="AZ458" s="129">
        <f>G458</f>
        <v>0</v>
      </c>
      <c r="CZ458" s="81">
        <v>1</v>
      </c>
    </row>
    <row r="459" spans="1:56" ht="12.75">
      <c r="A459" s="130"/>
      <c r="B459" s="131"/>
      <c r="C459" s="199" t="s">
        <v>621</v>
      </c>
      <c r="D459" s="200"/>
      <c r="E459" s="134">
        <v>33</v>
      </c>
      <c r="F459" s="135"/>
      <c r="G459" s="136"/>
      <c r="H459" s="137"/>
      <c r="I459" s="132"/>
      <c r="J459" s="138"/>
      <c r="K459" s="132"/>
      <c r="M459" s="139" t="s">
        <v>621</v>
      </c>
      <c r="O459" s="119"/>
      <c r="BD459" s="108" t="str">
        <f>C458</f>
        <v>D+M horní hrana průběžné nuty v podhledu RŠ 270mm</v>
      </c>
    </row>
    <row r="460" spans="1:104" ht="22.5">
      <c r="A460" s="120">
        <v>137</v>
      </c>
      <c r="B460" s="121" t="s">
        <v>622</v>
      </c>
      <c r="C460" s="122" t="s">
        <v>623</v>
      </c>
      <c r="D460" s="123" t="s">
        <v>194</v>
      </c>
      <c r="E460" s="124">
        <v>2</v>
      </c>
      <c r="F460" s="125">
        <v>0</v>
      </c>
      <c r="G460" s="126">
        <f>E460*F460</f>
        <v>0</v>
      </c>
      <c r="H460" s="127">
        <v>0</v>
      </c>
      <c r="I460" s="128">
        <f>E460*H460</f>
        <v>0</v>
      </c>
      <c r="J460" s="127"/>
      <c r="K460" s="128">
        <f>E460*J460</f>
        <v>0</v>
      </c>
      <c r="O460" s="119"/>
      <c r="AZ460" s="129">
        <f>G460</f>
        <v>0</v>
      </c>
      <c r="CZ460" s="81">
        <v>1</v>
      </c>
    </row>
    <row r="461" spans="1:56" ht="12.75">
      <c r="A461" s="130"/>
      <c r="B461" s="131"/>
      <c r="C461" s="199" t="s">
        <v>624</v>
      </c>
      <c r="D461" s="200"/>
      <c r="E461" s="134">
        <v>2</v>
      </c>
      <c r="F461" s="135"/>
      <c r="G461" s="136"/>
      <c r="H461" s="137"/>
      <c r="I461" s="132"/>
      <c r="J461" s="138"/>
      <c r="K461" s="132"/>
      <c r="M461" s="139" t="s">
        <v>624</v>
      </c>
      <c r="O461" s="119"/>
      <c r="BD461" s="108" t="str">
        <f>C460</f>
        <v>Příplatek za revizní otvor - demontovatelné kazety</v>
      </c>
    </row>
    <row r="462" spans="1:104" ht="22.5">
      <c r="A462" s="120">
        <v>138</v>
      </c>
      <c r="B462" s="121" t="s">
        <v>625</v>
      </c>
      <c r="C462" s="122" t="s">
        <v>626</v>
      </c>
      <c r="D462" s="123" t="s">
        <v>194</v>
      </c>
      <c r="E462" s="124">
        <v>7</v>
      </c>
      <c r="F462" s="125">
        <v>0</v>
      </c>
      <c r="G462" s="126">
        <f>E462*F462</f>
        <v>0</v>
      </c>
      <c r="H462" s="127">
        <v>0</v>
      </c>
      <c r="I462" s="128">
        <f>E462*H462</f>
        <v>0</v>
      </c>
      <c r="J462" s="127"/>
      <c r="K462" s="128">
        <f>E462*J462</f>
        <v>0</v>
      </c>
      <c r="O462" s="119"/>
      <c r="AZ462" s="129">
        <f>G462</f>
        <v>0</v>
      </c>
      <c r="CZ462" s="81">
        <v>1</v>
      </c>
    </row>
    <row r="463" spans="1:104" ht="22.5">
      <c r="A463" s="120">
        <v>139</v>
      </c>
      <c r="B463" s="121" t="s">
        <v>627</v>
      </c>
      <c r="C463" s="122" t="s">
        <v>628</v>
      </c>
      <c r="D463" s="123" t="s">
        <v>194</v>
      </c>
      <c r="E463" s="124">
        <v>3</v>
      </c>
      <c r="F463" s="125">
        <v>0</v>
      </c>
      <c r="G463" s="126">
        <f>E463*F463</f>
        <v>0</v>
      </c>
      <c r="H463" s="127">
        <v>0</v>
      </c>
      <c r="I463" s="128">
        <f>E463*H463</f>
        <v>0</v>
      </c>
      <c r="J463" s="127"/>
      <c r="K463" s="128">
        <f>E463*J463</f>
        <v>0</v>
      </c>
      <c r="O463" s="119"/>
      <c r="AZ463" s="129">
        <f>G463</f>
        <v>0</v>
      </c>
      <c r="CZ463" s="81">
        <v>1</v>
      </c>
    </row>
    <row r="464" spans="1:104" ht="12.75">
      <c r="A464" s="120">
        <v>140</v>
      </c>
      <c r="B464" s="121" t="s">
        <v>629</v>
      </c>
      <c r="C464" s="122" t="s">
        <v>630</v>
      </c>
      <c r="D464" s="123" t="s">
        <v>57</v>
      </c>
      <c r="E464" s="124">
        <v>1</v>
      </c>
      <c r="F464" s="125">
        <v>0</v>
      </c>
      <c r="G464" s="126">
        <f>E464*F464</f>
        <v>0</v>
      </c>
      <c r="H464" s="127">
        <v>0</v>
      </c>
      <c r="I464" s="128">
        <f>E464*H464</f>
        <v>0</v>
      </c>
      <c r="J464" s="127"/>
      <c r="K464" s="128">
        <f>E464*J464</f>
        <v>0</v>
      </c>
      <c r="O464" s="119"/>
      <c r="AZ464" s="129">
        <f>G464</f>
        <v>0</v>
      </c>
      <c r="CZ464" s="81">
        <v>1</v>
      </c>
    </row>
    <row r="465" spans="1:15" ht="12.75">
      <c r="A465" s="130"/>
      <c r="B465" s="131"/>
      <c r="C465" s="192" t="s">
        <v>631</v>
      </c>
      <c r="D465" s="193"/>
      <c r="E465" s="193"/>
      <c r="F465" s="193"/>
      <c r="G465" s="194"/>
      <c r="I465" s="132"/>
      <c r="K465" s="132"/>
      <c r="L465" s="133" t="s">
        <v>631</v>
      </c>
      <c r="O465" s="119"/>
    </row>
    <row r="466" spans="1:58" ht="12.75">
      <c r="A466" s="140" t="s">
        <v>51</v>
      </c>
      <c r="B466" s="141" t="s">
        <v>581</v>
      </c>
      <c r="C466" s="142" t="s">
        <v>582</v>
      </c>
      <c r="D466" s="143"/>
      <c r="E466" s="144"/>
      <c r="F466" s="144"/>
      <c r="G466" s="145">
        <f>SUM(G417:G465)</f>
        <v>0</v>
      </c>
      <c r="H466" s="146"/>
      <c r="I466" s="145">
        <f>SUM(I417:I465)</f>
        <v>5.419204</v>
      </c>
      <c r="J466" s="147"/>
      <c r="K466" s="145">
        <f>SUM(K417:K465)</f>
        <v>0</v>
      </c>
      <c r="O466" s="119"/>
      <c r="X466" s="129">
        <f>K466</f>
        <v>0</v>
      </c>
      <c r="Y466" s="129">
        <f>I466</f>
        <v>5.419204</v>
      </c>
      <c r="Z466" s="129">
        <f>G466</f>
        <v>0</v>
      </c>
      <c r="BA466" s="148"/>
      <c r="BB466" s="148"/>
      <c r="BC466" s="148"/>
      <c r="BD466" s="148"/>
      <c r="BE466" s="148"/>
      <c r="BF466" s="148"/>
    </row>
    <row r="467" spans="1:15" ht="14.25" customHeight="1">
      <c r="A467" s="109" t="s">
        <v>46</v>
      </c>
      <c r="B467" s="110" t="s">
        <v>632</v>
      </c>
      <c r="C467" s="111" t="s">
        <v>633</v>
      </c>
      <c r="D467" s="112"/>
      <c r="E467" s="113"/>
      <c r="F467" s="113"/>
      <c r="G467" s="114"/>
      <c r="H467" s="115"/>
      <c r="I467" s="116"/>
      <c r="J467" s="117"/>
      <c r="K467" s="118"/>
      <c r="O467" s="119"/>
    </row>
    <row r="468" spans="1:104" ht="22.5">
      <c r="A468" s="120">
        <v>141</v>
      </c>
      <c r="B468" s="121" t="s">
        <v>634</v>
      </c>
      <c r="C468" s="122" t="s">
        <v>635</v>
      </c>
      <c r="D468" s="123" t="s">
        <v>50</v>
      </c>
      <c r="E468" s="124">
        <v>320.11</v>
      </c>
      <c r="F468" s="125">
        <v>0</v>
      </c>
      <c r="G468" s="126">
        <f>E468*F468</f>
        <v>0</v>
      </c>
      <c r="H468" s="127">
        <v>0.00371</v>
      </c>
      <c r="I468" s="128">
        <f>E468*H468</f>
        <v>1.1876081</v>
      </c>
      <c r="J468" s="127">
        <v>0</v>
      </c>
      <c r="K468" s="128">
        <f>E468*J468</f>
        <v>0</v>
      </c>
      <c r="O468" s="119"/>
      <c r="AZ468" s="129">
        <f>G468</f>
        <v>0</v>
      </c>
      <c r="CZ468" s="81">
        <v>1</v>
      </c>
    </row>
    <row r="469" spans="1:56" ht="12.75">
      <c r="A469" s="130"/>
      <c r="B469" s="131"/>
      <c r="C469" s="199" t="s">
        <v>636</v>
      </c>
      <c r="D469" s="200"/>
      <c r="E469" s="134">
        <v>41.6</v>
      </c>
      <c r="F469" s="135"/>
      <c r="G469" s="136"/>
      <c r="H469" s="137"/>
      <c r="I469" s="132"/>
      <c r="J469" s="138"/>
      <c r="K469" s="132"/>
      <c r="M469" s="139" t="s">
        <v>636</v>
      </c>
      <c r="O469" s="119"/>
      <c r="BD469" s="108" t="str">
        <f>C468</f>
        <v xml:space="preserve">Ubroušení výstupků betonu po odbednění stropů </v>
      </c>
    </row>
    <row r="470" spans="1:56" ht="12.75">
      <c r="A470" s="130"/>
      <c r="B470" s="131"/>
      <c r="C470" s="199" t="s">
        <v>637</v>
      </c>
      <c r="D470" s="200"/>
      <c r="E470" s="134">
        <v>20.4</v>
      </c>
      <c r="F470" s="135"/>
      <c r="G470" s="136"/>
      <c r="H470" s="137"/>
      <c r="I470" s="132"/>
      <c r="J470" s="138"/>
      <c r="K470" s="132"/>
      <c r="M470" s="139" t="s">
        <v>637</v>
      </c>
      <c r="O470" s="119"/>
      <c r="BD470" s="108" t="str">
        <f>C469</f>
        <v>m.č.107: 41,60</v>
      </c>
    </row>
    <row r="471" spans="1:56" ht="12.75">
      <c r="A471" s="130"/>
      <c r="B471" s="131"/>
      <c r="C471" s="199" t="s">
        <v>638</v>
      </c>
      <c r="D471" s="200"/>
      <c r="E471" s="134">
        <v>22.2</v>
      </c>
      <c r="F471" s="135"/>
      <c r="G471" s="136"/>
      <c r="H471" s="137"/>
      <c r="I471" s="132"/>
      <c r="J471" s="138"/>
      <c r="K471" s="132"/>
      <c r="M471" s="139" t="s">
        <v>638</v>
      </c>
      <c r="O471" s="119"/>
      <c r="BD471" s="108" t="str">
        <f>C470</f>
        <v>m.č.112: 20,40</v>
      </c>
    </row>
    <row r="472" spans="1:56" ht="12.75">
      <c r="A472" s="130"/>
      <c r="B472" s="131"/>
      <c r="C472" s="199" t="s">
        <v>639</v>
      </c>
      <c r="D472" s="200"/>
      <c r="E472" s="134">
        <v>12.2</v>
      </c>
      <c r="F472" s="135"/>
      <c r="G472" s="136"/>
      <c r="H472" s="137"/>
      <c r="I472" s="132"/>
      <c r="J472" s="138"/>
      <c r="K472" s="132"/>
      <c r="M472" s="139" t="s">
        <v>639</v>
      </c>
      <c r="O472" s="119"/>
      <c r="BD472" s="108" t="str">
        <f>C471</f>
        <v>m.č.118: 22,20</v>
      </c>
    </row>
    <row r="473" spans="1:56" ht="12.75">
      <c r="A473" s="130"/>
      <c r="B473" s="131"/>
      <c r="C473" s="199" t="s">
        <v>640</v>
      </c>
      <c r="D473" s="200"/>
      <c r="E473" s="134">
        <v>223.71</v>
      </c>
      <c r="F473" s="135"/>
      <c r="G473" s="136"/>
      <c r="H473" s="137"/>
      <c r="I473" s="132"/>
      <c r="J473" s="138"/>
      <c r="K473" s="132"/>
      <c r="M473" s="139" t="s">
        <v>640</v>
      </c>
      <c r="O473" s="119"/>
      <c r="BD473" s="108" t="str">
        <f>C472</f>
        <v>m.č.119: 12,20</v>
      </c>
    </row>
    <row r="474" spans="1:104" ht="12.75">
      <c r="A474" s="120">
        <v>142</v>
      </c>
      <c r="B474" s="121" t="s">
        <v>641</v>
      </c>
      <c r="C474" s="122" t="s">
        <v>642</v>
      </c>
      <c r="D474" s="123" t="s">
        <v>50</v>
      </c>
      <c r="E474" s="124">
        <v>421.2433</v>
      </c>
      <c r="F474" s="125">
        <v>0</v>
      </c>
      <c r="G474" s="126">
        <f>E474*F474</f>
        <v>0</v>
      </c>
      <c r="H474" s="127">
        <v>0.03921</v>
      </c>
      <c r="I474" s="128">
        <f>E474*H474</f>
        <v>16.516949793</v>
      </c>
      <c r="J474" s="127">
        <v>0</v>
      </c>
      <c r="K474" s="128">
        <f>E474*J474</f>
        <v>0</v>
      </c>
      <c r="O474" s="119"/>
      <c r="AZ474" s="129">
        <f>G474</f>
        <v>0</v>
      </c>
      <c r="CZ474" s="81">
        <v>1</v>
      </c>
    </row>
    <row r="475" spans="1:15" ht="12.75">
      <c r="A475" s="130"/>
      <c r="B475" s="131"/>
      <c r="C475" s="192" t="s">
        <v>643</v>
      </c>
      <c r="D475" s="193"/>
      <c r="E475" s="193"/>
      <c r="F475" s="193"/>
      <c r="G475" s="194"/>
      <c r="I475" s="132"/>
      <c r="K475" s="132"/>
      <c r="L475" s="133" t="s">
        <v>643</v>
      </c>
      <c r="O475" s="119"/>
    </row>
    <row r="476" spans="1:56" ht="12.75">
      <c r="A476" s="130"/>
      <c r="B476" s="131"/>
      <c r="C476" s="199" t="s">
        <v>644</v>
      </c>
      <c r="D476" s="200"/>
      <c r="E476" s="134">
        <v>7.2</v>
      </c>
      <c r="F476" s="135"/>
      <c r="G476" s="136"/>
      <c r="H476" s="137"/>
      <c r="I476" s="132"/>
      <c r="J476" s="138"/>
      <c r="K476" s="132"/>
      <c r="M476" s="139" t="s">
        <v>644</v>
      </c>
      <c r="O476" s="119"/>
      <c r="BD476" s="108" t="str">
        <f aca="true" t="shared" si="21" ref="BD476:BD502">C475</f>
        <v>pod obklady a nad podhledem</v>
      </c>
    </row>
    <row r="477" spans="1:56" ht="12.75">
      <c r="A477" s="130"/>
      <c r="B477" s="131"/>
      <c r="C477" s="199" t="s">
        <v>645</v>
      </c>
      <c r="D477" s="200"/>
      <c r="E477" s="134">
        <v>29.341</v>
      </c>
      <c r="F477" s="135"/>
      <c r="G477" s="136"/>
      <c r="H477" s="137"/>
      <c r="I477" s="132"/>
      <c r="J477" s="138"/>
      <c r="K477" s="132"/>
      <c r="M477" s="139" t="s">
        <v>645</v>
      </c>
      <c r="O477" s="119"/>
      <c r="BD477" s="108" t="str">
        <f t="shared" si="21"/>
        <v>m.č.101: 0,25*(4,08+10,32)*2</v>
      </c>
    </row>
    <row r="478" spans="1:56" ht="12.75">
      <c r="A478" s="130"/>
      <c r="B478" s="131"/>
      <c r="C478" s="199" t="s">
        <v>646</v>
      </c>
      <c r="D478" s="200"/>
      <c r="E478" s="134">
        <v>4.95</v>
      </c>
      <c r="F478" s="135"/>
      <c r="G478" s="136"/>
      <c r="H478" s="137"/>
      <c r="I478" s="132"/>
      <c r="J478" s="138"/>
      <c r="K478" s="132"/>
      <c r="M478" s="139" t="s">
        <v>646</v>
      </c>
      <c r="O478" s="119"/>
      <c r="BD478" s="108" t="str">
        <f t="shared" si="21"/>
        <v>m.č.102: 0,65*(20,30+1,67+0,60)*2</v>
      </c>
    </row>
    <row r="479" spans="1:56" ht="12.75">
      <c r="A479" s="130"/>
      <c r="B479" s="131"/>
      <c r="C479" s="199" t="s">
        <v>647</v>
      </c>
      <c r="D479" s="200"/>
      <c r="E479" s="134">
        <v>42.955</v>
      </c>
      <c r="F479" s="135"/>
      <c r="G479" s="136"/>
      <c r="H479" s="137"/>
      <c r="I479" s="132"/>
      <c r="J479" s="138"/>
      <c r="K479" s="132"/>
      <c r="M479" s="139" t="s">
        <v>647</v>
      </c>
      <c r="O479" s="119"/>
      <c r="BD479" s="108" t="str">
        <f t="shared" si="21"/>
        <v>m.č.103: 0,25*(3,70+6,20)*2</v>
      </c>
    </row>
    <row r="480" spans="1:56" ht="12.75">
      <c r="A480" s="130"/>
      <c r="B480" s="131"/>
      <c r="C480" s="199" t="s">
        <v>648</v>
      </c>
      <c r="D480" s="200"/>
      <c r="E480" s="134">
        <v>-4.137</v>
      </c>
      <c r="F480" s="135"/>
      <c r="G480" s="136"/>
      <c r="H480" s="137"/>
      <c r="I480" s="132"/>
      <c r="J480" s="138"/>
      <c r="K480" s="132"/>
      <c r="M480" s="139" t="s">
        <v>648</v>
      </c>
      <c r="O480" s="119"/>
      <c r="BD480" s="108" t="str">
        <f t="shared" si="21"/>
        <v>m.č.104: 3,55*(2,35+1,85*2)*2</v>
      </c>
    </row>
    <row r="481" spans="1:56" ht="12.75">
      <c r="A481" s="130"/>
      <c r="B481" s="131"/>
      <c r="C481" s="199" t="s">
        <v>649</v>
      </c>
      <c r="D481" s="200"/>
      <c r="E481" s="134">
        <v>8.0625</v>
      </c>
      <c r="F481" s="135"/>
      <c r="G481" s="136"/>
      <c r="H481" s="137"/>
      <c r="I481" s="132"/>
      <c r="J481" s="138"/>
      <c r="K481" s="132"/>
      <c r="M481" s="139" t="s">
        <v>649</v>
      </c>
      <c r="O481" s="119"/>
      <c r="BD481" s="108" t="str">
        <f t="shared" si="21"/>
        <v>dtto otv: -0,70*1,97*3</v>
      </c>
    </row>
    <row r="482" spans="1:56" ht="12.75">
      <c r="A482" s="130"/>
      <c r="B482" s="131"/>
      <c r="C482" s="199" t="s">
        <v>650</v>
      </c>
      <c r="D482" s="200"/>
      <c r="E482" s="134">
        <v>8.0875</v>
      </c>
      <c r="F482" s="135"/>
      <c r="G482" s="136"/>
      <c r="H482" s="137"/>
      <c r="I482" s="132"/>
      <c r="J482" s="138"/>
      <c r="K482" s="132"/>
      <c r="M482" s="139" t="s">
        <v>650</v>
      </c>
      <c r="O482" s="119"/>
      <c r="BD482" s="108" t="str">
        <f t="shared" si="21"/>
        <v>m.č.105: 0,25*(9,925+6,20)*2</v>
      </c>
    </row>
    <row r="483" spans="1:56" ht="12.75">
      <c r="A483" s="130"/>
      <c r="B483" s="131"/>
      <c r="C483" s="199" t="s">
        <v>651</v>
      </c>
      <c r="D483" s="200"/>
      <c r="E483" s="134">
        <v>3.125</v>
      </c>
      <c r="F483" s="135"/>
      <c r="G483" s="136"/>
      <c r="H483" s="137"/>
      <c r="I483" s="132"/>
      <c r="J483" s="138"/>
      <c r="K483" s="132"/>
      <c r="M483" s="139" t="s">
        <v>651</v>
      </c>
      <c r="O483" s="119"/>
      <c r="BD483" s="108" t="str">
        <f t="shared" si="21"/>
        <v>m.č.106: 0,25*(9,975+6,20)*2</v>
      </c>
    </row>
    <row r="484" spans="1:56" ht="12.75">
      <c r="A484" s="130"/>
      <c r="B484" s="131"/>
      <c r="C484" s="199" t="s">
        <v>652</v>
      </c>
      <c r="D484" s="200"/>
      <c r="E484" s="134">
        <v>-0.4125</v>
      </c>
      <c r="F484" s="135"/>
      <c r="G484" s="136"/>
      <c r="H484" s="137"/>
      <c r="I484" s="132"/>
      <c r="J484" s="138"/>
      <c r="K484" s="132"/>
      <c r="M484" s="139" t="s">
        <v>652</v>
      </c>
      <c r="O484" s="119"/>
      <c r="BD484" s="108" t="str">
        <f t="shared" si="21"/>
        <v>m.č.108: 0,25*(1,90+4,35)*2</v>
      </c>
    </row>
    <row r="485" spans="1:56" ht="12.75">
      <c r="A485" s="130"/>
      <c r="B485" s="131"/>
      <c r="C485" s="199" t="s">
        <v>653</v>
      </c>
      <c r="D485" s="200"/>
      <c r="E485" s="134">
        <v>19.136</v>
      </c>
      <c r="F485" s="135"/>
      <c r="G485" s="136"/>
      <c r="H485" s="137"/>
      <c r="I485" s="132"/>
      <c r="J485" s="138"/>
      <c r="K485" s="132"/>
      <c r="M485" s="139" t="s">
        <v>653</v>
      </c>
      <c r="O485" s="119"/>
      <c r="BD485" s="108" t="str">
        <f t="shared" si="21"/>
        <v>dtto otv: -1,65*0,25</v>
      </c>
    </row>
    <row r="486" spans="1:56" ht="12.75">
      <c r="A486" s="130"/>
      <c r="B486" s="131"/>
      <c r="C486" s="199" t="s">
        <v>654</v>
      </c>
      <c r="D486" s="200"/>
      <c r="E486" s="134">
        <v>-0.825</v>
      </c>
      <c r="F486" s="135"/>
      <c r="G486" s="136"/>
      <c r="H486" s="137"/>
      <c r="I486" s="132"/>
      <c r="J486" s="138"/>
      <c r="K486" s="132"/>
      <c r="M486" s="139" t="s">
        <v>654</v>
      </c>
      <c r="O486" s="119"/>
      <c r="BD486" s="108" t="str">
        <f t="shared" si="21"/>
        <v>m.č.109: 0,65*(12,45+1,67+0,60)*2</v>
      </c>
    </row>
    <row r="487" spans="1:56" ht="12.75">
      <c r="A487" s="130"/>
      <c r="B487" s="131"/>
      <c r="C487" s="199" t="s">
        <v>655</v>
      </c>
      <c r="D487" s="200"/>
      <c r="E487" s="134">
        <v>6.25</v>
      </c>
      <c r="F487" s="135"/>
      <c r="G487" s="136"/>
      <c r="H487" s="137"/>
      <c r="I487" s="132"/>
      <c r="J487" s="138"/>
      <c r="K487" s="132"/>
      <c r="M487" s="139" t="s">
        <v>655</v>
      </c>
      <c r="O487" s="119"/>
      <c r="BD487" s="108" t="str">
        <f t="shared" si="21"/>
        <v>dtto otv: -0,50*1,65</v>
      </c>
    </row>
    <row r="488" spans="1:56" ht="12.75">
      <c r="A488" s="130"/>
      <c r="B488" s="131"/>
      <c r="C488" s="199" t="s">
        <v>656</v>
      </c>
      <c r="D488" s="200"/>
      <c r="E488" s="134">
        <v>9.31</v>
      </c>
      <c r="F488" s="135"/>
      <c r="G488" s="136"/>
      <c r="H488" s="137"/>
      <c r="I488" s="132"/>
      <c r="J488" s="138"/>
      <c r="K488" s="132"/>
      <c r="M488" s="139" t="s">
        <v>656</v>
      </c>
      <c r="O488" s="119"/>
      <c r="BD488" s="108" t="str">
        <f t="shared" si="21"/>
        <v>m.č.110: 0,25*(6,30+6,20)*2</v>
      </c>
    </row>
    <row r="489" spans="1:56" ht="12.75">
      <c r="A489" s="130"/>
      <c r="B489" s="131"/>
      <c r="C489" s="199" t="s">
        <v>657</v>
      </c>
      <c r="D489" s="200"/>
      <c r="E489" s="134">
        <v>52.922</v>
      </c>
      <c r="F489" s="135"/>
      <c r="G489" s="136"/>
      <c r="H489" s="137"/>
      <c r="I489" s="132"/>
      <c r="J489" s="138"/>
      <c r="K489" s="132"/>
      <c r="M489" s="139" t="s">
        <v>657</v>
      </c>
      <c r="O489" s="119"/>
      <c r="BD489" s="108" t="str">
        <f t="shared" si="21"/>
        <v>m.č.111: 0,25*(6,50+12,12)*2</v>
      </c>
    </row>
    <row r="490" spans="1:56" ht="12.75">
      <c r="A490" s="130"/>
      <c r="B490" s="131"/>
      <c r="C490" s="199" t="s">
        <v>658</v>
      </c>
      <c r="D490" s="200"/>
      <c r="E490" s="134">
        <v>-8.0098</v>
      </c>
      <c r="F490" s="135"/>
      <c r="G490" s="136"/>
      <c r="H490" s="137"/>
      <c r="I490" s="132"/>
      <c r="J490" s="138"/>
      <c r="K490" s="132"/>
      <c r="M490" s="139" t="s">
        <v>658</v>
      </c>
      <c r="O490" s="119"/>
      <c r="BD490" s="108" t="str">
        <f t="shared" si="21"/>
        <v>m.č.113: 2,815*(2,40+1,90+(0,90+1,65)*2)*2</v>
      </c>
    </row>
    <row r="491" spans="1:56" ht="12.75">
      <c r="A491" s="130"/>
      <c r="B491" s="131"/>
      <c r="C491" s="199" t="s">
        <v>659</v>
      </c>
      <c r="D491" s="200"/>
      <c r="E491" s="134">
        <v>46.0252</v>
      </c>
      <c r="F491" s="135"/>
      <c r="G491" s="136"/>
      <c r="H491" s="137"/>
      <c r="I491" s="132"/>
      <c r="J491" s="138"/>
      <c r="K491" s="132"/>
      <c r="M491" s="139" t="s">
        <v>659</v>
      </c>
      <c r="O491" s="119"/>
      <c r="BD491" s="108" t="str">
        <f t="shared" si="21"/>
        <v>dtto otv: -0,95*2,625-0,70*1,97*4</v>
      </c>
    </row>
    <row r="492" spans="1:56" ht="12.75">
      <c r="A492" s="130"/>
      <c r="B492" s="131"/>
      <c r="C492" s="199" t="s">
        <v>660</v>
      </c>
      <c r="D492" s="200"/>
      <c r="E492" s="134">
        <v>-5.2517</v>
      </c>
      <c r="F492" s="135"/>
      <c r="G492" s="136"/>
      <c r="H492" s="137"/>
      <c r="I492" s="132"/>
      <c r="J492" s="138"/>
      <c r="K492" s="132"/>
      <c r="M492" s="139" t="s">
        <v>660</v>
      </c>
      <c r="O492" s="119"/>
      <c r="BD492" s="108" t="str">
        <f t="shared" si="21"/>
        <v>m.č.114: 2,815*(2,55+(0,50+3,80+0,95+1,65)*2)</v>
      </c>
    </row>
    <row r="493" spans="1:56" ht="12.75">
      <c r="A493" s="130"/>
      <c r="B493" s="131"/>
      <c r="C493" s="199" t="s">
        <v>661</v>
      </c>
      <c r="D493" s="200"/>
      <c r="E493" s="134">
        <v>17.453</v>
      </c>
      <c r="F493" s="135"/>
      <c r="G493" s="136"/>
      <c r="H493" s="137"/>
      <c r="I493" s="132"/>
      <c r="J493" s="138"/>
      <c r="K493" s="132"/>
      <c r="M493" s="139" t="s">
        <v>661</v>
      </c>
      <c r="O493" s="119"/>
      <c r="BD493" s="108" t="str">
        <f t="shared" si="21"/>
        <v>dtto otv: -0,95*2,625-0,70*1,97*2</v>
      </c>
    </row>
    <row r="494" spans="1:56" ht="12.75">
      <c r="A494" s="130"/>
      <c r="B494" s="131"/>
      <c r="C494" s="199" t="s">
        <v>662</v>
      </c>
      <c r="D494" s="200"/>
      <c r="E494" s="134">
        <v>-2.2312</v>
      </c>
      <c r="F494" s="135"/>
      <c r="G494" s="136"/>
      <c r="H494" s="137"/>
      <c r="I494" s="132"/>
      <c r="J494" s="138"/>
      <c r="K494" s="132"/>
      <c r="M494" s="139" t="s">
        <v>662</v>
      </c>
      <c r="O494" s="119"/>
      <c r="BD494" s="108" t="str">
        <f t="shared" si="21"/>
        <v>m.č.115: 2,815*(1,20+1,90)*2</v>
      </c>
    </row>
    <row r="495" spans="1:56" ht="12.75">
      <c r="A495" s="130"/>
      <c r="B495" s="131"/>
      <c r="C495" s="199" t="s">
        <v>663</v>
      </c>
      <c r="D495" s="200"/>
      <c r="E495" s="134">
        <v>20.8</v>
      </c>
      <c r="F495" s="135"/>
      <c r="G495" s="136"/>
      <c r="H495" s="137"/>
      <c r="I495" s="132"/>
      <c r="J495" s="138"/>
      <c r="K495" s="132"/>
      <c r="M495" s="139" t="s">
        <v>663</v>
      </c>
      <c r="O495" s="119"/>
      <c r="BD495" s="108" t="str">
        <f t="shared" si="21"/>
        <v>dtto otv: -0,85*2,625</v>
      </c>
    </row>
    <row r="496" spans="1:56" ht="12.75">
      <c r="A496" s="130"/>
      <c r="B496" s="131"/>
      <c r="C496" s="199" t="s">
        <v>664</v>
      </c>
      <c r="D496" s="200"/>
      <c r="E496" s="134">
        <v>-1.379</v>
      </c>
      <c r="F496" s="135"/>
      <c r="G496" s="136"/>
      <c r="H496" s="137"/>
      <c r="I496" s="132"/>
      <c r="J496" s="138"/>
      <c r="K496" s="132"/>
      <c r="M496" s="139" t="s">
        <v>664</v>
      </c>
      <c r="O496" s="119"/>
      <c r="BD496" s="108" t="str">
        <f t="shared" si="21"/>
        <v>m.č.124: 3,20*(1,40+1,85)*2</v>
      </c>
    </row>
    <row r="497" spans="1:56" ht="12.75">
      <c r="A497" s="130"/>
      <c r="B497" s="131"/>
      <c r="C497" s="199" t="s">
        <v>665</v>
      </c>
      <c r="D497" s="200"/>
      <c r="E497" s="134">
        <v>26.752</v>
      </c>
      <c r="F497" s="135"/>
      <c r="G497" s="136"/>
      <c r="H497" s="137"/>
      <c r="I497" s="132"/>
      <c r="J497" s="138"/>
      <c r="K497" s="132"/>
      <c r="M497" s="139" t="s">
        <v>665</v>
      </c>
      <c r="O497" s="119"/>
      <c r="BD497" s="108" t="str">
        <f t="shared" si="21"/>
        <v>dtto otv: -0,7*1,97</v>
      </c>
    </row>
    <row r="498" spans="1:56" ht="12.75">
      <c r="A498" s="130"/>
      <c r="B498" s="131"/>
      <c r="C498" s="199" t="s">
        <v>666</v>
      </c>
      <c r="D498" s="200"/>
      <c r="E498" s="134">
        <v>-2.7563</v>
      </c>
      <c r="F498" s="135"/>
      <c r="G498" s="136"/>
      <c r="H498" s="137"/>
      <c r="I498" s="132"/>
      <c r="J498" s="138"/>
      <c r="K498" s="132"/>
      <c r="M498" s="139" t="s">
        <v>666</v>
      </c>
      <c r="O498" s="119"/>
      <c r="BD498" s="108" t="str">
        <f t="shared" si="21"/>
        <v>m.č.125: 3,20*(2,33+1,85)*2</v>
      </c>
    </row>
    <row r="499" spans="1:56" ht="12.75">
      <c r="A499" s="130"/>
      <c r="B499" s="131"/>
      <c r="C499" s="199" t="s">
        <v>667</v>
      </c>
      <c r="D499" s="200"/>
      <c r="E499" s="134">
        <v>59.808</v>
      </c>
      <c r="F499" s="135"/>
      <c r="G499" s="136"/>
      <c r="H499" s="137"/>
      <c r="I499" s="132"/>
      <c r="J499" s="138"/>
      <c r="K499" s="132"/>
      <c r="M499" s="139" t="s">
        <v>667</v>
      </c>
      <c r="O499" s="119"/>
      <c r="BD499" s="108" t="str">
        <f t="shared" si="21"/>
        <v>dtto otv: -1,05*2,625</v>
      </c>
    </row>
    <row r="500" spans="1:56" ht="12.75">
      <c r="A500" s="130"/>
      <c r="B500" s="131"/>
      <c r="C500" s="199" t="s">
        <v>668</v>
      </c>
      <c r="D500" s="200"/>
      <c r="E500" s="134">
        <v>-2.4937</v>
      </c>
      <c r="F500" s="135"/>
      <c r="G500" s="136"/>
      <c r="H500" s="137"/>
      <c r="I500" s="132"/>
      <c r="J500" s="138"/>
      <c r="K500" s="132"/>
      <c r="M500" s="139" t="s">
        <v>668</v>
      </c>
      <c r="O500" s="119"/>
      <c r="BD500" s="108" t="str">
        <f t="shared" si="21"/>
        <v>m.č.126: 3,20*(1,84+1,445*2+2,515+1,10+1,00)*2</v>
      </c>
    </row>
    <row r="501" spans="1:56" ht="12.75">
      <c r="A501" s="130"/>
      <c r="B501" s="131"/>
      <c r="C501" s="199" t="s">
        <v>669</v>
      </c>
      <c r="D501" s="200"/>
      <c r="E501" s="134">
        <v>89.056</v>
      </c>
      <c r="F501" s="135"/>
      <c r="G501" s="136"/>
      <c r="H501" s="137"/>
      <c r="I501" s="132"/>
      <c r="J501" s="138"/>
      <c r="K501" s="132"/>
      <c r="M501" s="139" t="s">
        <v>669</v>
      </c>
      <c r="O501" s="119"/>
      <c r="BD501" s="108" t="str">
        <f t="shared" si="21"/>
        <v>dtto otv: -0,95*2,625</v>
      </c>
    </row>
    <row r="502" spans="1:56" ht="12.75">
      <c r="A502" s="130"/>
      <c r="B502" s="131"/>
      <c r="C502" s="199" t="s">
        <v>668</v>
      </c>
      <c r="D502" s="200"/>
      <c r="E502" s="134">
        <v>-2.4937</v>
      </c>
      <c r="F502" s="135"/>
      <c r="G502" s="136"/>
      <c r="H502" s="137"/>
      <c r="I502" s="132"/>
      <c r="J502" s="138"/>
      <c r="K502" s="132"/>
      <c r="M502" s="139" t="s">
        <v>668</v>
      </c>
      <c r="O502" s="119"/>
      <c r="BD502" s="108" t="str">
        <f t="shared" si="21"/>
        <v>m.č.127: 3,20*(1,84+1,89*3+3,215+0,835*2+1,52)*2</v>
      </c>
    </row>
    <row r="503" spans="1:104" ht="12.75">
      <c r="A503" s="120">
        <v>143</v>
      </c>
      <c r="B503" s="121" t="s">
        <v>670</v>
      </c>
      <c r="C503" s="122" t="s">
        <v>671</v>
      </c>
      <c r="D503" s="123" t="s">
        <v>50</v>
      </c>
      <c r="E503" s="124">
        <v>183.1766</v>
      </c>
      <c r="F503" s="125">
        <v>0</v>
      </c>
      <c r="G503" s="126">
        <f>E503*F503</f>
        <v>0</v>
      </c>
      <c r="H503" s="127">
        <v>0.04766</v>
      </c>
      <c r="I503" s="128">
        <f>E503*H503</f>
        <v>8.730196756</v>
      </c>
      <c r="J503" s="127">
        <v>0</v>
      </c>
      <c r="K503" s="128">
        <f>E503*J503</f>
        <v>0</v>
      </c>
      <c r="O503" s="119"/>
      <c r="AZ503" s="129">
        <f>G503</f>
        <v>0</v>
      </c>
      <c r="CZ503" s="81">
        <v>1</v>
      </c>
    </row>
    <row r="504" spans="1:56" ht="12.75">
      <c r="A504" s="130"/>
      <c r="B504" s="131"/>
      <c r="C504" s="199" t="s">
        <v>672</v>
      </c>
      <c r="D504" s="200"/>
      <c r="E504" s="134">
        <v>69.3847</v>
      </c>
      <c r="F504" s="135"/>
      <c r="G504" s="136"/>
      <c r="H504" s="137"/>
      <c r="I504" s="132"/>
      <c r="J504" s="138"/>
      <c r="K504" s="132"/>
      <c r="M504" s="139" t="s">
        <v>672</v>
      </c>
      <c r="O504" s="119"/>
      <c r="BD504" s="108" t="str">
        <f aca="true" t="shared" si="22" ref="BD504:BD511">C503</f>
        <v xml:space="preserve">Omítka vnitřní zdiva, MVC, štuková </v>
      </c>
    </row>
    <row r="505" spans="1:56" ht="12.75">
      <c r="A505" s="130"/>
      <c r="B505" s="131"/>
      <c r="C505" s="199" t="s">
        <v>673</v>
      </c>
      <c r="D505" s="200"/>
      <c r="E505" s="134">
        <v>-5.5125</v>
      </c>
      <c r="F505" s="135"/>
      <c r="G505" s="136"/>
      <c r="H505" s="137"/>
      <c r="I505" s="132"/>
      <c r="J505" s="138"/>
      <c r="K505" s="132"/>
      <c r="M505" s="139" t="s">
        <v>673</v>
      </c>
      <c r="O505" s="119"/>
      <c r="BD505" s="108" t="str">
        <f t="shared" si="22"/>
        <v>m.č.107: 3,55*(11,845+(3,25+0,60)*2)</v>
      </c>
    </row>
    <row r="506" spans="1:56" ht="12.75">
      <c r="A506" s="130"/>
      <c r="B506" s="131"/>
      <c r="C506" s="199" t="s">
        <v>674</v>
      </c>
      <c r="D506" s="200"/>
      <c r="E506" s="134">
        <v>48.635</v>
      </c>
      <c r="F506" s="135"/>
      <c r="G506" s="136"/>
      <c r="H506" s="137"/>
      <c r="I506" s="132"/>
      <c r="J506" s="138"/>
      <c r="K506" s="132"/>
      <c r="M506" s="139" t="s">
        <v>674</v>
      </c>
      <c r="O506" s="119"/>
      <c r="BD506" s="108" t="str">
        <f t="shared" si="22"/>
        <v>dtto otv: -1,05*2,625*2</v>
      </c>
    </row>
    <row r="507" spans="1:56" ht="12.75">
      <c r="A507" s="130"/>
      <c r="B507" s="131"/>
      <c r="C507" s="199" t="s">
        <v>675</v>
      </c>
      <c r="D507" s="200"/>
      <c r="E507" s="134">
        <v>-1.0164</v>
      </c>
      <c r="F507" s="135"/>
      <c r="G507" s="136"/>
      <c r="H507" s="137"/>
      <c r="I507" s="132"/>
      <c r="J507" s="138"/>
      <c r="K507" s="132"/>
      <c r="M507" s="139" t="s">
        <v>675</v>
      </c>
      <c r="O507" s="119"/>
      <c r="BD507" s="108" t="str">
        <f t="shared" si="22"/>
        <v>m.č.112: 3,55*(6,00+(3,25+0,60)*2)</v>
      </c>
    </row>
    <row r="508" spans="1:56" ht="12.75">
      <c r="A508" s="130"/>
      <c r="B508" s="131"/>
      <c r="C508" s="199" t="s">
        <v>676</v>
      </c>
      <c r="D508" s="200"/>
      <c r="E508" s="134">
        <v>43.9883</v>
      </c>
      <c r="F508" s="135"/>
      <c r="G508" s="136"/>
      <c r="H508" s="137"/>
      <c r="I508" s="132"/>
      <c r="J508" s="138"/>
      <c r="K508" s="132"/>
      <c r="M508" s="139" t="s">
        <v>676</v>
      </c>
      <c r="O508" s="119"/>
      <c r="BD508" s="108" t="str">
        <f t="shared" si="22"/>
        <v>dtto otv: -0,05*2,625-0,835*1,06</v>
      </c>
    </row>
    <row r="509" spans="1:56" ht="12.75">
      <c r="A509" s="130"/>
      <c r="B509" s="131"/>
      <c r="C509" s="199" t="s">
        <v>677</v>
      </c>
      <c r="D509" s="200"/>
      <c r="E509" s="134">
        <v>-3.45</v>
      </c>
      <c r="F509" s="135"/>
      <c r="G509" s="136"/>
      <c r="H509" s="137"/>
      <c r="I509" s="132"/>
      <c r="J509" s="138"/>
      <c r="K509" s="132"/>
      <c r="M509" s="139" t="s">
        <v>677</v>
      </c>
      <c r="O509" s="119"/>
      <c r="BD509" s="108" t="str">
        <f t="shared" si="22"/>
        <v>m.č.118: 3,295*(3,50*2+6,35)</v>
      </c>
    </row>
    <row r="510" spans="1:56" ht="12.75">
      <c r="A510" s="130"/>
      <c r="B510" s="131"/>
      <c r="C510" s="199" t="s">
        <v>678</v>
      </c>
      <c r="D510" s="200"/>
      <c r="E510" s="134">
        <v>34.5975</v>
      </c>
      <c r="F510" s="135"/>
      <c r="G510" s="136"/>
      <c r="H510" s="137"/>
      <c r="I510" s="132"/>
      <c r="J510" s="138"/>
      <c r="K510" s="132"/>
      <c r="M510" s="139" t="s">
        <v>678</v>
      </c>
      <c r="O510" s="119"/>
      <c r="BD510" s="108" t="str">
        <f t="shared" si="22"/>
        <v>dtto otv: -1,15*3,00</v>
      </c>
    </row>
    <row r="511" spans="1:56" ht="12.75">
      <c r="A511" s="130"/>
      <c r="B511" s="131"/>
      <c r="C511" s="199" t="s">
        <v>677</v>
      </c>
      <c r="D511" s="200"/>
      <c r="E511" s="134">
        <v>-3.45</v>
      </c>
      <c r="F511" s="135"/>
      <c r="G511" s="136"/>
      <c r="H511" s="137"/>
      <c r="I511" s="132"/>
      <c r="J511" s="138"/>
      <c r="K511" s="132"/>
      <c r="M511" s="139" t="s">
        <v>677</v>
      </c>
      <c r="O511" s="119"/>
      <c r="BD511" s="108" t="str">
        <f t="shared" si="22"/>
        <v>m.č.119: 3,295*(3,50*2+3,50)</v>
      </c>
    </row>
    <row r="512" spans="1:104" ht="12.75">
      <c r="A512" s="120">
        <v>144</v>
      </c>
      <c r="B512" s="121" t="s">
        <v>679</v>
      </c>
      <c r="C512" s="122" t="s">
        <v>680</v>
      </c>
      <c r="D512" s="123" t="s">
        <v>50</v>
      </c>
      <c r="E512" s="124">
        <v>8.415</v>
      </c>
      <c r="F512" s="125">
        <v>0</v>
      </c>
      <c r="G512" s="126">
        <f>E512*F512</f>
        <v>0</v>
      </c>
      <c r="H512" s="127">
        <v>0.05284</v>
      </c>
      <c r="I512" s="128">
        <f>E512*H512</f>
        <v>0.44464859999999995</v>
      </c>
      <c r="J512" s="127">
        <v>0</v>
      </c>
      <c r="K512" s="128">
        <f>E512*J512</f>
        <v>0</v>
      </c>
      <c r="O512" s="119"/>
      <c r="AZ512" s="129">
        <f>G512</f>
        <v>0</v>
      </c>
      <c r="CZ512" s="81">
        <v>1</v>
      </c>
    </row>
    <row r="513" spans="1:56" ht="12.75">
      <c r="A513" s="130"/>
      <c r="B513" s="131"/>
      <c r="C513" s="199" t="s">
        <v>681</v>
      </c>
      <c r="D513" s="200"/>
      <c r="E513" s="134">
        <v>2.835</v>
      </c>
      <c r="F513" s="135"/>
      <c r="G513" s="136"/>
      <c r="H513" s="137"/>
      <c r="I513" s="132"/>
      <c r="J513" s="138"/>
      <c r="K513" s="132"/>
      <c r="M513" s="139" t="s">
        <v>681</v>
      </c>
      <c r="O513" s="119"/>
      <c r="BD513" s="108" t="str">
        <f>C512</f>
        <v xml:space="preserve">Omítka vápenná vnitřního ostění - hladká </v>
      </c>
    </row>
    <row r="514" spans="1:56" ht="12.75">
      <c r="A514" s="130"/>
      <c r="B514" s="131"/>
      <c r="C514" s="199" t="s">
        <v>682</v>
      </c>
      <c r="D514" s="200"/>
      <c r="E514" s="134">
        <v>2.79</v>
      </c>
      <c r="F514" s="135"/>
      <c r="G514" s="136"/>
      <c r="H514" s="137"/>
      <c r="I514" s="132"/>
      <c r="J514" s="138"/>
      <c r="K514" s="132"/>
      <c r="M514" s="139" t="s">
        <v>682</v>
      </c>
      <c r="O514" s="119"/>
      <c r="BD514" s="108" t="str">
        <f>C513</f>
        <v>m.č.125: 0,45*(2,625*2+1,05)</v>
      </c>
    </row>
    <row r="515" spans="1:56" ht="12.75">
      <c r="A515" s="130"/>
      <c r="B515" s="131"/>
      <c r="C515" s="199" t="s">
        <v>683</v>
      </c>
      <c r="D515" s="200"/>
      <c r="E515" s="134">
        <v>2.79</v>
      </c>
      <c r="F515" s="135"/>
      <c r="G515" s="136"/>
      <c r="H515" s="137"/>
      <c r="I515" s="132"/>
      <c r="J515" s="138"/>
      <c r="K515" s="132"/>
      <c r="M515" s="139" t="s">
        <v>683</v>
      </c>
      <c r="O515" s="119"/>
      <c r="BD515" s="108" t="str">
        <f>C514</f>
        <v>m.č.126: 0,45*(2,625*2+0,95)</v>
      </c>
    </row>
    <row r="516" spans="1:104" ht="12.75">
      <c r="A516" s="120">
        <v>145</v>
      </c>
      <c r="B516" s="121" t="s">
        <v>684</v>
      </c>
      <c r="C516" s="122" t="s">
        <v>685</v>
      </c>
      <c r="D516" s="123" t="s">
        <v>50</v>
      </c>
      <c r="E516" s="124">
        <v>38.6355</v>
      </c>
      <c r="F516" s="125">
        <v>0</v>
      </c>
      <c r="G516" s="126">
        <f>E516*F516</f>
        <v>0</v>
      </c>
      <c r="H516" s="127">
        <v>0.01299</v>
      </c>
      <c r="I516" s="128">
        <f>E516*H516</f>
        <v>0.501875145</v>
      </c>
      <c r="J516" s="127">
        <v>0</v>
      </c>
      <c r="K516" s="128">
        <f>E516*J516</f>
        <v>0</v>
      </c>
      <c r="O516" s="119"/>
      <c r="AZ516" s="129">
        <f>G516</f>
        <v>0</v>
      </c>
      <c r="CZ516" s="81">
        <v>1</v>
      </c>
    </row>
    <row r="517" spans="1:56" ht="12.75">
      <c r="A517" s="130"/>
      <c r="B517" s="131"/>
      <c r="C517" s="199" t="s">
        <v>686</v>
      </c>
      <c r="D517" s="200"/>
      <c r="E517" s="134">
        <v>4.9475</v>
      </c>
      <c r="F517" s="135"/>
      <c r="G517" s="136"/>
      <c r="H517" s="137"/>
      <c r="I517" s="132"/>
      <c r="J517" s="138"/>
      <c r="K517" s="132"/>
      <c r="M517" s="139" t="s">
        <v>686</v>
      </c>
      <c r="O517" s="119"/>
      <c r="BD517" s="108" t="str">
        <f aca="true" t="shared" si="23" ref="BD517:BD522">C516</f>
        <v xml:space="preserve">Omítka sádrová vnitřního ostění - hladká </v>
      </c>
    </row>
    <row r="518" spans="1:56" ht="12.75">
      <c r="A518" s="130"/>
      <c r="B518" s="131"/>
      <c r="C518" s="199" t="s">
        <v>687</v>
      </c>
      <c r="D518" s="200"/>
      <c r="E518" s="134">
        <v>4.2875</v>
      </c>
      <c r="F518" s="135"/>
      <c r="G518" s="136"/>
      <c r="H518" s="137"/>
      <c r="I518" s="132"/>
      <c r="J518" s="138"/>
      <c r="K518" s="132"/>
      <c r="M518" s="139" t="s">
        <v>687</v>
      </c>
      <c r="O518" s="119"/>
      <c r="BD518" s="108" t="str">
        <f t="shared" si="23"/>
        <v>m.č.101: 0,20*(2,625*6+1,05+0,95*2)+0,15*(3,00*2+2,05)</v>
      </c>
    </row>
    <row r="519" spans="1:56" ht="12.75">
      <c r="A519" s="130"/>
      <c r="B519" s="131"/>
      <c r="C519" s="199" t="s">
        <v>688</v>
      </c>
      <c r="D519" s="200"/>
      <c r="E519" s="134">
        <v>6.44</v>
      </c>
      <c r="F519" s="135"/>
      <c r="G519" s="136"/>
      <c r="H519" s="137"/>
      <c r="I519" s="132"/>
      <c r="J519" s="138"/>
      <c r="K519" s="132"/>
      <c r="M519" s="139" t="s">
        <v>688</v>
      </c>
      <c r="O519" s="119"/>
      <c r="BD519" s="108" t="str">
        <f t="shared" si="23"/>
        <v>m.č.103: 0,15*(2,625*2+1,05)+0,35*(3,00*2+3,55)</v>
      </c>
    </row>
    <row r="520" spans="1:56" ht="12.75">
      <c r="A520" s="130"/>
      <c r="B520" s="131"/>
      <c r="C520" s="199" t="s">
        <v>689</v>
      </c>
      <c r="D520" s="200"/>
      <c r="E520" s="134">
        <v>7.4375</v>
      </c>
      <c r="F520" s="135"/>
      <c r="G520" s="136"/>
      <c r="H520" s="137"/>
      <c r="I520" s="132"/>
      <c r="J520" s="138"/>
      <c r="K520" s="132"/>
      <c r="M520" s="139" t="s">
        <v>689</v>
      </c>
      <c r="O520" s="119"/>
      <c r="BD520" s="108" t="str">
        <f t="shared" si="23"/>
        <v>m.č.105: 0,15*(2,625*2+1,05)+0,35*(3,00*2+9,70)</v>
      </c>
    </row>
    <row r="521" spans="1:56" ht="12.75">
      <c r="A521" s="130"/>
      <c r="B521" s="131"/>
      <c r="C521" s="199" t="s">
        <v>690</v>
      </c>
      <c r="D521" s="200"/>
      <c r="E521" s="134">
        <v>5.1625</v>
      </c>
      <c r="F521" s="135"/>
      <c r="G521" s="136"/>
      <c r="H521" s="137"/>
      <c r="I521" s="132"/>
      <c r="J521" s="138"/>
      <c r="K521" s="132"/>
      <c r="M521" s="139" t="s">
        <v>690</v>
      </c>
      <c r="O521" s="119"/>
      <c r="BD521" s="108" t="str">
        <f t="shared" si="23"/>
        <v>m.č.106: 0,15*(2,625*2+1,05)*2+0,35*(3,00*2+9,85)</v>
      </c>
    </row>
    <row r="522" spans="1:56" ht="22.5">
      <c r="A522" s="130"/>
      <c r="B522" s="131"/>
      <c r="C522" s="199" t="s">
        <v>691</v>
      </c>
      <c r="D522" s="200"/>
      <c r="E522" s="134">
        <v>10.3605</v>
      </c>
      <c r="F522" s="135"/>
      <c r="G522" s="136"/>
      <c r="H522" s="137"/>
      <c r="I522" s="132"/>
      <c r="J522" s="138"/>
      <c r="K522" s="132"/>
      <c r="M522" s="139" t="s">
        <v>691</v>
      </c>
      <c r="O522" s="119"/>
      <c r="BD522" s="108" t="str">
        <f t="shared" si="23"/>
        <v>m.č.110: 0,15*(2,625*2+1,05)+0,35*(3,00*2+6,05)</v>
      </c>
    </row>
    <row r="523" spans="1:104" ht="22.5">
      <c r="A523" s="120">
        <v>146</v>
      </c>
      <c r="B523" s="121" t="s">
        <v>692</v>
      </c>
      <c r="C523" s="122" t="s">
        <v>693</v>
      </c>
      <c r="D523" s="123" t="s">
        <v>50</v>
      </c>
      <c r="E523" s="124">
        <v>633.3491</v>
      </c>
      <c r="F523" s="125">
        <v>0</v>
      </c>
      <c r="G523" s="126">
        <f>E523*F523</f>
        <v>0</v>
      </c>
      <c r="H523" s="127">
        <v>0.03265</v>
      </c>
      <c r="I523" s="128">
        <f>E523*H523</f>
        <v>20.678848115</v>
      </c>
      <c r="J523" s="127">
        <v>0</v>
      </c>
      <c r="K523" s="128">
        <f>E523*J523</f>
        <v>0</v>
      </c>
      <c r="O523" s="119"/>
      <c r="AZ523" s="129">
        <f>G523</f>
        <v>0</v>
      </c>
      <c r="CZ523" s="81">
        <v>1</v>
      </c>
    </row>
    <row r="524" spans="1:56" ht="12.75">
      <c r="A524" s="130"/>
      <c r="B524" s="131"/>
      <c r="C524" s="199" t="s">
        <v>694</v>
      </c>
      <c r="D524" s="200"/>
      <c r="E524" s="134">
        <v>95.04</v>
      </c>
      <c r="F524" s="135"/>
      <c r="G524" s="136"/>
      <c r="H524" s="137"/>
      <c r="I524" s="132"/>
      <c r="J524" s="138"/>
      <c r="K524" s="132"/>
      <c r="M524" s="139" t="s">
        <v>694</v>
      </c>
      <c r="O524" s="119"/>
      <c r="BD524" s="108" t="str">
        <f aca="true" t="shared" si="24" ref="BD524:BD543">C523</f>
        <v xml:space="preserve">Omítka stěn vnitřní dvouvrstvá, sádr. štuk, ručně </v>
      </c>
    </row>
    <row r="525" spans="1:56" ht="12.75">
      <c r="A525" s="130"/>
      <c r="B525" s="131"/>
      <c r="C525" s="199" t="s">
        <v>695</v>
      </c>
      <c r="D525" s="200"/>
      <c r="E525" s="134">
        <v>-23.9438</v>
      </c>
      <c r="F525" s="135"/>
      <c r="G525" s="136"/>
      <c r="H525" s="137"/>
      <c r="I525" s="132"/>
      <c r="J525" s="138"/>
      <c r="K525" s="132"/>
      <c r="M525" s="139" t="s">
        <v>695</v>
      </c>
      <c r="O525" s="119"/>
      <c r="BD525" s="108" t="str">
        <f t="shared" si="24"/>
        <v>m.č.101: 3,30*(4,08+10,32)*2</v>
      </c>
    </row>
    <row r="526" spans="1:56" ht="12.75">
      <c r="A526" s="130"/>
      <c r="B526" s="131"/>
      <c r="C526" s="199" t="s">
        <v>696</v>
      </c>
      <c r="D526" s="200"/>
      <c r="E526" s="134">
        <v>130.906</v>
      </c>
      <c r="F526" s="135"/>
      <c r="G526" s="136"/>
      <c r="H526" s="137"/>
      <c r="I526" s="132"/>
      <c r="J526" s="138"/>
      <c r="K526" s="132"/>
      <c r="M526" s="139" t="s">
        <v>696</v>
      </c>
      <c r="O526" s="119"/>
      <c r="BD526" s="108" t="str">
        <f t="shared" si="24"/>
        <v>dtto otv: -(1,68+1,67+2,05)*3,00-(1,05+0,95*2)*2,625</v>
      </c>
    </row>
    <row r="527" spans="1:56" ht="12.75">
      <c r="A527" s="130"/>
      <c r="B527" s="131"/>
      <c r="C527" s="199" t="s">
        <v>697</v>
      </c>
      <c r="D527" s="200"/>
      <c r="E527" s="134">
        <v>-22.9662</v>
      </c>
      <c r="F527" s="135"/>
      <c r="G527" s="136"/>
      <c r="H527" s="137"/>
      <c r="I527" s="132"/>
      <c r="J527" s="138"/>
      <c r="K527" s="132"/>
      <c r="M527" s="139" t="s">
        <v>697</v>
      </c>
      <c r="O527" s="119"/>
      <c r="BD527" s="108" t="str">
        <f t="shared" si="24"/>
        <v>m.č.102: 2,90*(20,30+1,67+0,60)*2</v>
      </c>
    </row>
    <row r="528" spans="1:56" ht="12.75">
      <c r="A528" s="130"/>
      <c r="B528" s="131"/>
      <c r="C528" s="199" t="s">
        <v>698</v>
      </c>
      <c r="D528" s="200"/>
      <c r="E528" s="134">
        <v>63.03</v>
      </c>
      <c r="F528" s="135"/>
      <c r="G528" s="136"/>
      <c r="H528" s="137"/>
      <c r="I528" s="132"/>
      <c r="J528" s="138"/>
      <c r="K528" s="132"/>
      <c r="M528" s="139" t="s">
        <v>698</v>
      </c>
      <c r="O528" s="119"/>
      <c r="BD528" s="108" t="str">
        <f t="shared" si="24"/>
        <v>dtto otv: -1,67*(2,90+2,60)-1,05*2,625*5</v>
      </c>
    </row>
    <row r="529" spans="1:56" ht="12.75">
      <c r="A529" s="130"/>
      <c r="B529" s="131"/>
      <c r="C529" s="199" t="s">
        <v>699</v>
      </c>
      <c r="D529" s="200"/>
      <c r="E529" s="134">
        <v>-14.7852</v>
      </c>
      <c r="F529" s="135"/>
      <c r="G529" s="136"/>
      <c r="H529" s="137"/>
      <c r="I529" s="132"/>
      <c r="J529" s="138"/>
      <c r="K529" s="132"/>
      <c r="M529" s="139" t="s">
        <v>699</v>
      </c>
      <c r="O529" s="119"/>
      <c r="BD529" s="108" t="str">
        <f t="shared" si="24"/>
        <v>m.č.103: 3,30*(3,70+5,85)*2</v>
      </c>
    </row>
    <row r="530" spans="1:56" ht="12.75">
      <c r="A530" s="130"/>
      <c r="B530" s="131"/>
      <c r="C530" s="199" t="s">
        <v>700</v>
      </c>
      <c r="D530" s="200"/>
      <c r="E530" s="134">
        <v>104.115</v>
      </c>
      <c r="F530" s="135"/>
      <c r="G530" s="136"/>
      <c r="H530" s="137"/>
      <c r="I530" s="132"/>
      <c r="J530" s="138"/>
      <c r="K530" s="132"/>
      <c r="M530" s="139" t="s">
        <v>700</v>
      </c>
      <c r="O530" s="119"/>
      <c r="BD530" s="108" t="str">
        <f t="shared" si="24"/>
        <v>dtto otv: -3,55*3,00-0,70*1,97-1,05*2,625</v>
      </c>
    </row>
    <row r="531" spans="1:56" ht="12.75">
      <c r="A531" s="130"/>
      <c r="B531" s="131"/>
      <c r="C531" s="199" t="s">
        <v>701</v>
      </c>
      <c r="D531" s="200"/>
      <c r="E531" s="134">
        <v>-31.8562</v>
      </c>
      <c r="F531" s="135"/>
      <c r="G531" s="136"/>
      <c r="H531" s="137"/>
      <c r="I531" s="132"/>
      <c r="J531" s="138"/>
      <c r="K531" s="132"/>
      <c r="M531" s="139" t="s">
        <v>701</v>
      </c>
      <c r="O531" s="119"/>
      <c r="BD531" s="108" t="str">
        <f t="shared" si="24"/>
        <v>m.č.105: 3,30*(9,925+5,85)*2</v>
      </c>
    </row>
    <row r="532" spans="1:56" ht="12.75">
      <c r="A532" s="130"/>
      <c r="B532" s="131"/>
      <c r="C532" s="199" t="s">
        <v>702</v>
      </c>
      <c r="D532" s="200"/>
      <c r="E532" s="134">
        <v>104.445</v>
      </c>
      <c r="F532" s="135"/>
      <c r="G532" s="136"/>
      <c r="H532" s="137"/>
      <c r="I532" s="132"/>
      <c r="J532" s="138"/>
      <c r="K532" s="132"/>
      <c r="M532" s="139" t="s">
        <v>702</v>
      </c>
      <c r="O532" s="119"/>
      <c r="BD532" s="108" t="str">
        <f t="shared" si="24"/>
        <v>dtto otv: -9,70*3,00-1,05*2,625</v>
      </c>
    </row>
    <row r="533" spans="1:56" ht="12.75">
      <c r="A533" s="130"/>
      <c r="B533" s="131"/>
      <c r="C533" s="199" t="s">
        <v>703</v>
      </c>
      <c r="D533" s="200"/>
      <c r="E533" s="134">
        <v>-35.0625</v>
      </c>
      <c r="F533" s="135"/>
      <c r="G533" s="136"/>
      <c r="H533" s="137"/>
      <c r="I533" s="132"/>
      <c r="J533" s="138"/>
      <c r="K533" s="132"/>
      <c r="M533" s="139" t="s">
        <v>703</v>
      </c>
      <c r="O533" s="119"/>
      <c r="BD533" s="108" t="str">
        <f t="shared" si="24"/>
        <v>m.č.106: 3,30*(9,975+5,85)*2</v>
      </c>
    </row>
    <row r="534" spans="1:56" ht="12.75">
      <c r="A534" s="130"/>
      <c r="B534" s="131"/>
      <c r="C534" s="199" t="s">
        <v>704</v>
      </c>
      <c r="D534" s="200"/>
      <c r="E534" s="134">
        <v>41.25</v>
      </c>
      <c r="F534" s="135"/>
      <c r="G534" s="136"/>
      <c r="H534" s="137"/>
      <c r="I534" s="132"/>
      <c r="J534" s="138"/>
      <c r="K534" s="132"/>
      <c r="M534" s="139" t="s">
        <v>704</v>
      </c>
      <c r="O534" s="119"/>
      <c r="BD534" s="108" t="str">
        <f t="shared" si="24"/>
        <v>dtto otv: -9,85*3,00-1,05*2,625*2</v>
      </c>
    </row>
    <row r="535" spans="1:56" ht="12.75">
      <c r="A535" s="130"/>
      <c r="B535" s="131"/>
      <c r="C535" s="199" t="s">
        <v>705</v>
      </c>
      <c r="D535" s="200"/>
      <c r="E535" s="134">
        <v>-10.395</v>
      </c>
      <c r="F535" s="135"/>
      <c r="G535" s="136"/>
      <c r="H535" s="137"/>
      <c r="I535" s="132"/>
      <c r="J535" s="138"/>
      <c r="K535" s="132"/>
      <c r="M535" s="139" t="s">
        <v>705</v>
      </c>
      <c r="O535" s="119"/>
      <c r="BD535" s="108" t="str">
        <f t="shared" si="24"/>
        <v>m.č.108: 3,30*(1,90+4,35)*2</v>
      </c>
    </row>
    <row r="536" spans="1:56" ht="12.75">
      <c r="A536" s="130"/>
      <c r="B536" s="131"/>
      <c r="C536" s="199" t="s">
        <v>706</v>
      </c>
      <c r="D536" s="200"/>
      <c r="E536" s="134">
        <v>85.376</v>
      </c>
      <c r="F536" s="135"/>
      <c r="G536" s="136"/>
      <c r="H536" s="137"/>
      <c r="I536" s="132"/>
      <c r="J536" s="138"/>
      <c r="K536" s="132"/>
      <c r="M536" s="139" t="s">
        <v>706</v>
      </c>
      <c r="O536" s="119"/>
      <c r="BD536" s="108" t="str">
        <f t="shared" si="24"/>
        <v>dtto otv: -1,65*(3,00+3,30)</v>
      </c>
    </row>
    <row r="537" spans="1:56" ht="12.75">
      <c r="A537" s="130"/>
      <c r="B537" s="131"/>
      <c r="C537" s="199" t="s">
        <v>707</v>
      </c>
      <c r="D537" s="200"/>
      <c r="E537" s="134">
        <v>-26.2002</v>
      </c>
      <c r="F537" s="135"/>
      <c r="G537" s="136"/>
      <c r="H537" s="137"/>
      <c r="I537" s="132"/>
      <c r="J537" s="138"/>
      <c r="K537" s="132"/>
      <c r="M537" s="139" t="s">
        <v>707</v>
      </c>
      <c r="O537" s="119"/>
      <c r="BD537" s="108" t="str">
        <f t="shared" si="24"/>
        <v>m.č.109: 2,90*(12,45+1,67+0,60)*2</v>
      </c>
    </row>
    <row r="538" spans="1:56" ht="12.75">
      <c r="A538" s="130"/>
      <c r="B538" s="131"/>
      <c r="C538" s="199" t="s">
        <v>708</v>
      </c>
      <c r="D538" s="200"/>
      <c r="E538" s="134">
        <v>80.19</v>
      </c>
      <c r="F538" s="135"/>
      <c r="G538" s="136"/>
      <c r="H538" s="137"/>
      <c r="I538" s="132"/>
      <c r="J538" s="138"/>
      <c r="K538" s="132"/>
      <c r="M538" s="139" t="s">
        <v>708</v>
      </c>
      <c r="O538" s="119"/>
      <c r="BD538" s="108" t="str">
        <f t="shared" si="24"/>
        <v>dtto otv: -1,65*2,90-1,67*2,60*2-(1,05*2+0,95*2+0,85)*2,625</v>
      </c>
    </row>
    <row r="539" spans="1:56" ht="12.75">
      <c r="A539" s="130"/>
      <c r="B539" s="131"/>
      <c r="C539" s="199" t="s">
        <v>709</v>
      </c>
      <c r="D539" s="200"/>
      <c r="E539" s="134">
        <v>-20.9063</v>
      </c>
      <c r="F539" s="135"/>
      <c r="G539" s="136"/>
      <c r="H539" s="137"/>
      <c r="I539" s="132"/>
      <c r="J539" s="138"/>
      <c r="K539" s="132"/>
      <c r="M539" s="139" t="s">
        <v>709</v>
      </c>
      <c r="O539" s="119"/>
      <c r="BD539" s="108" t="str">
        <f t="shared" si="24"/>
        <v>m.č.110: 3,30*(6,30+5,85)*2</v>
      </c>
    </row>
    <row r="540" spans="1:56" ht="12.75">
      <c r="A540" s="130"/>
      <c r="B540" s="131"/>
      <c r="C540" s="199" t="s">
        <v>710</v>
      </c>
      <c r="D540" s="200"/>
      <c r="E540" s="134">
        <v>120.582</v>
      </c>
      <c r="F540" s="135"/>
      <c r="G540" s="136"/>
      <c r="H540" s="137"/>
      <c r="I540" s="132"/>
      <c r="J540" s="138"/>
      <c r="K540" s="132"/>
      <c r="M540" s="139" t="s">
        <v>710</v>
      </c>
      <c r="O540" s="119"/>
      <c r="BD540" s="108" t="str">
        <f t="shared" si="24"/>
        <v>dtto otv: -6,05*3,00-1,05*2,625</v>
      </c>
    </row>
    <row r="541" spans="1:56" ht="12.75">
      <c r="A541" s="130"/>
      <c r="B541" s="131"/>
      <c r="C541" s="199" t="s">
        <v>711</v>
      </c>
      <c r="D541" s="200"/>
      <c r="E541" s="134">
        <v>-40.072</v>
      </c>
      <c r="F541" s="135"/>
      <c r="G541" s="136"/>
      <c r="H541" s="137"/>
      <c r="I541" s="132"/>
      <c r="J541" s="138"/>
      <c r="K541" s="132"/>
      <c r="M541" s="139" t="s">
        <v>711</v>
      </c>
      <c r="O541" s="119"/>
      <c r="BD541" s="108" t="str">
        <f t="shared" si="24"/>
        <v>m.č.111: 3,30*(6,50+11,77)*2</v>
      </c>
    </row>
    <row r="542" spans="1:56" ht="12.75">
      <c r="A542" s="130"/>
      <c r="B542" s="131"/>
      <c r="C542" s="199" t="s">
        <v>712</v>
      </c>
      <c r="D542" s="200"/>
      <c r="E542" s="134">
        <v>41.3027</v>
      </c>
      <c r="F542" s="135"/>
      <c r="G542" s="136"/>
      <c r="H542" s="137"/>
      <c r="I542" s="132"/>
      <c r="J542" s="138"/>
      <c r="K542" s="132"/>
      <c r="M542" s="139" t="s">
        <v>712</v>
      </c>
      <c r="O542" s="119"/>
      <c r="BD542" s="108" t="str">
        <f t="shared" si="24"/>
        <v>dtto otv: -(4,80+6,20)*3,00-1,67*2,60-1,05*2,60</v>
      </c>
    </row>
    <row r="543" spans="1:56" ht="12.75">
      <c r="A543" s="130"/>
      <c r="B543" s="131"/>
      <c r="C543" s="199" t="s">
        <v>713</v>
      </c>
      <c r="D543" s="200"/>
      <c r="E543" s="134">
        <v>-6.7</v>
      </c>
      <c r="F543" s="135"/>
      <c r="G543" s="136"/>
      <c r="H543" s="137"/>
      <c r="I543" s="132"/>
      <c r="J543" s="138"/>
      <c r="K543" s="132"/>
      <c r="M543" s="139" t="s">
        <v>713</v>
      </c>
      <c r="O543" s="119"/>
      <c r="BD543" s="108" t="str">
        <f t="shared" si="24"/>
        <v>m.č.123: 3,33*((3,225+2,39)*2-1,68)+3,265*1,455*2</v>
      </c>
    </row>
    <row r="544" spans="1:104" ht="12.75">
      <c r="A544" s="120">
        <v>147</v>
      </c>
      <c r="B544" s="121" t="s">
        <v>714</v>
      </c>
      <c r="C544" s="122" t="s">
        <v>715</v>
      </c>
      <c r="D544" s="123" t="s">
        <v>50</v>
      </c>
      <c r="E544" s="124">
        <v>108.6055</v>
      </c>
      <c r="F544" s="125">
        <v>0</v>
      </c>
      <c r="G544" s="126">
        <f>E544*F544</f>
        <v>0</v>
      </c>
      <c r="H544" s="127">
        <v>0.00217</v>
      </c>
      <c r="I544" s="128">
        <f>E544*H544</f>
        <v>0.23567393500000003</v>
      </c>
      <c r="J544" s="127">
        <v>0</v>
      </c>
      <c r="K544" s="128">
        <f>E544*J544</f>
        <v>0</v>
      </c>
      <c r="O544" s="119"/>
      <c r="AZ544" s="129">
        <f>G544</f>
        <v>0</v>
      </c>
      <c r="CZ544" s="81">
        <v>1</v>
      </c>
    </row>
    <row r="545" spans="1:56" ht="12.75">
      <c r="A545" s="130"/>
      <c r="B545" s="131"/>
      <c r="C545" s="199" t="s">
        <v>716</v>
      </c>
      <c r="D545" s="200"/>
      <c r="E545" s="134">
        <v>42.0498</v>
      </c>
      <c r="F545" s="135"/>
      <c r="G545" s="136"/>
      <c r="H545" s="137"/>
      <c r="I545" s="132"/>
      <c r="J545" s="138"/>
      <c r="K545" s="132"/>
      <c r="M545" s="139" t="s">
        <v>716</v>
      </c>
      <c r="O545" s="119"/>
      <c r="BD545" s="108" t="str">
        <f>C544</f>
        <v xml:space="preserve">Ubroušení výstupků betonu po odbednění stěn </v>
      </c>
    </row>
    <row r="546" spans="1:56" ht="12.75">
      <c r="A546" s="130"/>
      <c r="B546" s="131"/>
      <c r="C546" s="199" t="s">
        <v>717</v>
      </c>
      <c r="D546" s="200"/>
      <c r="E546" s="134">
        <v>21.3</v>
      </c>
      <c r="F546" s="135"/>
      <c r="G546" s="136"/>
      <c r="H546" s="137"/>
      <c r="I546" s="132"/>
      <c r="J546" s="138"/>
      <c r="K546" s="132"/>
      <c r="M546" s="139" t="s">
        <v>717</v>
      </c>
      <c r="O546" s="119"/>
      <c r="BD546" s="108" t="str">
        <f>C545</f>
        <v>m.č.107: 3,55*11,845</v>
      </c>
    </row>
    <row r="547" spans="1:56" ht="12.75">
      <c r="A547" s="130"/>
      <c r="B547" s="131"/>
      <c r="C547" s="199" t="s">
        <v>718</v>
      </c>
      <c r="D547" s="200"/>
      <c r="E547" s="134">
        <v>20.9232</v>
      </c>
      <c r="F547" s="135"/>
      <c r="G547" s="136"/>
      <c r="H547" s="137"/>
      <c r="I547" s="132"/>
      <c r="J547" s="138"/>
      <c r="K547" s="132"/>
      <c r="M547" s="139" t="s">
        <v>718</v>
      </c>
      <c r="O547" s="119"/>
      <c r="BD547" s="108" t="str">
        <f>C546</f>
        <v>m.č.112: 3,55*6,00</v>
      </c>
    </row>
    <row r="548" spans="1:56" ht="12.75">
      <c r="A548" s="130"/>
      <c r="B548" s="131"/>
      <c r="C548" s="199" t="s">
        <v>719</v>
      </c>
      <c r="D548" s="200"/>
      <c r="E548" s="134">
        <v>11.5325</v>
      </c>
      <c r="F548" s="135"/>
      <c r="G548" s="136"/>
      <c r="H548" s="137"/>
      <c r="I548" s="132"/>
      <c r="J548" s="138"/>
      <c r="K548" s="132"/>
      <c r="M548" s="139" t="s">
        <v>719</v>
      </c>
      <c r="O548" s="119"/>
      <c r="BD548" s="108" t="str">
        <f>C547</f>
        <v>m.č.118: 3,295*6,35</v>
      </c>
    </row>
    <row r="549" spans="1:56" ht="12.75">
      <c r="A549" s="130"/>
      <c r="B549" s="131"/>
      <c r="C549" s="199" t="s">
        <v>720</v>
      </c>
      <c r="D549" s="200"/>
      <c r="E549" s="134">
        <v>12.8</v>
      </c>
      <c r="F549" s="135"/>
      <c r="G549" s="136"/>
      <c r="H549" s="137"/>
      <c r="I549" s="132"/>
      <c r="J549" s="138"/>
      <c r="K549" s="132"/>
      <c r="M549" s="139" t="s">
        <v>720</v>
      </c>
      <c r="O549" s="119"/>
      <c r="BD549" s="108" t="str">
        <f>C548</f>
        <v>m.č.119: 3,295*3,50</v>
      </c>
    </row>
    <row r="550" spans="1:58" ht="12.75">
      <c r="A550" s="140" t="s">
        <v>51</v>
      </c>
      <c r="B550" s="141" t="s">
        <v>632</v>
      </c>
      <c r="C550" s="142" t="s">
        <v>633</v>
      </c>
      <c r="D550" s="143"/>
      <c r="E550" s="144"/>
      <c r="F550" s="144"/>
      <c r="G550" s="145">
        <f>SUM(G467:G549)</f>
        <v>0</v>
      </c>
      <c r="H550" s="146"/>
      <c r="I550" s="145">
        <f>SUM(I467:I549)</f>
        <v>48.295800444</v>
      </c>
      <c r="J550" s="147"/>
      <c r="K550" s="145">
        <f>SUM(K467:K549)</f>
        <v>0</v>
      </c>
      <c r="O550" s="119"/>
      <c r="X550" s="129">
        <f>K550</f>
        <v>0</v>
      </c>
      <c r="Y550" s="129">
        <f>I550</f>
        <v>48.295800444</v>
      </c>
      <c r="Z550" s="129">
        <f>G550</f>
        <v>0</v>
      </c>
      <c r="BA550" s="148"/>
      <c r="BB550" s="148"/>
      <c r="BC550" s="148"/>
      <c r="BD550" s="148"/>
      <c r="BE550" s="148"/>
      <c r="BF550" s="148"/>
    </row>
    <row r="551" spans="1:15" ht="14.25" customHeight="1">
      <c r="A551" s="109" t="s">
        <v>46</v>
      </c>
      <c r="B551" s="110" t="s">
        <v>721</v>
      </c>
      <c r="C551" s="111" t="s">
        <v>722</v>
      </c>
      <c r="D551" s="112"/>
      <c r="E551" s="113"/>
      <c r="F551" s="113"/>
      <c r="G551" s="114"/>
      <c r="H551" s="115"/>
      <c r="I551" s="116"/>
      <c r="J551" s="117"/>
      <c r="K551" s="118"/>
      <c r="O551" s="119"/>
    </row>
    <row r="552" spans="1:104" ht="12.75">
      <c r="A552" s="120">
        <v>148</v>
      </c>
      <c r="B552" s="121" t="s">
        <v>723</v>
      </c>
      <c r="C552" s="122" t="s">
        <v>724</v>
      </c>
      <c r="D552" s="123" t="s">
        <v>50</v>
      </c>
      <c r="E552" s="124">
        <v>30.42</v>
      </c>
      <c r="F552" s="125">
        <v>0</v>
      </c>
      <c r="G552" s="126">
        <f>E552*F552</f>
        <v>0</v>
      </c>
      <c r="H552" s="127">
        <v>0.03596</v>
      </c>
      <c r="I552" s="128">
        <f>E552*H552</f>
        <v>1.0939032</v>
      </c>
      <c r="J552" s="127">
        <v>0</v>
      </c>
      <c r="K552" s="128">
        <f>E552*J552</f>
        <v>0</v>
      </c>
      <c r="O552" s="119"/>
      <c r="AZ552" s="129">
        <f>G552</f>
        <v>0</v>
      </c>
      <c r="CZ552" s="81">
        <v>1</v>
      </c>
    </row>
    <row r="553" spans="1:56" ht="12.75">
      <c r="A553" s="130"/>
      <c r="B553" s="131"/>
      <c r="C553" s="199" t="s">
        <v>725</v>
      </c>
      <c r="D553" s="200"/>
      <c r="E553" s="134">
        <v>30.42</v>
      </c>
      <c r="F553" s="135"/>
      <c r="G553" s="136"/>
      <c r="H553" s="137"/>
      <c r="I553" s="132"/>
      <c r="J553" s="138"/>
      <c r="K553" s="132"/>
      <c r="M553" s="139" t="s">
        <v>725</v>
      </c>
      <c r="O553" s="119"/>
      <c r="BD553" s="108" t="str">
        <f>C552</f>
        <v xml:space="preserve">Omítka podhl. vnější z MS silikon. slož. II ručně </v>
      </c>
    </row>
    <row r="554" spans="1:104" ht="33.75">
      <c r="A554" s="120">
        <v>149</v>
      </c>
      <c r="B554" s="121" t="s">
        <v>726</v>
      </c>
      <c r="C554" s="122" t="s">
        <v>727</v>
      </c>
      <c r="D554" s="123" t="s">
        <v>50</v>
      </c>
      <c r="E554" s="124">
        <v>30.42</v>
      </c>
      <c r="F554" s="125">
        <v>0</v>
      </c>
      <c r="G554" s="126">
        <f>E554*F554</f>
        <v>0</v>
      </c>
      <c r="H554" s="127">
        <v>0.00367</v>
      </c>
      <c r="I554" s="128">
        <f>E554*H554</f>
        <v>0.11164140000000002</v>
      </c>
      <c r="J554" s="127">
        <v>0</v>
      </c>
      <c r="K554" s="128">
        <f>E554*J554</f>
        <v>0</v>
      </c>
      <c r="O554" s="119"/>
      <c r="AZ554" s="129">
        <f>G554</f>
        <v>0</v>
      </c>
      <c r="CZ554" s="81">
        <v>1</v>
      </c>
    </row>
    <row r="555" spans="1:56" ht="25.5">
      <c r="A555" s="130"/>
      <c r="B555" s="131"/>
      <c r="C555" s="199" t="s">
        <v>725</v>
      </c>
      <c r="D555" s="200"/>
      <c r="E555" s="134">
        <v>30.42</v>
      </c>
      <c r="F555" s="135"/>
      <c r="G555" s="136"/>
      <c r="H555" s="137"/>
      <c r="I555" s="132"/>
      <c r="J555" s="138"/>
      <c r="K555" s="132"/>
      <c r="M555" s="139" t="s">
        <v>725</v>
      </c>
      <c r="O555" s="119"/>
      <c r="BD555" s="108" t="str">
        <f>C554</f>
        <v>Montáž výztužné sítě (perlinky) do stěrky-podhledy včetně výztužné sítě a stěrkového tmelu Baumit</v>
      </c>
    </row>
    <row r="556" spans="1:104" ht="22.5">
      <c r="A556" s="120">
        <v>150</v>
      </c>
      <c r="B556" s="121" t="s">
        <v>728</v>
      </c>
      <c r="C556" s="122" t="s">
        <v>729</v>
      </c>
      <c r="D556" s="123" t="s">
        <v>50</v>
      </c>
      <c r="E556" s="124">
        <v>21.98</v>
      </c>
      <c r="F556" s="125">
        <v>0</v>
      </c>
      <c r="G556" s="126">
        <f>E556*F556</f>
        <v>0</v>
      </c>
      <c r="H556" s="127">
        <v>0.01193</v>
      </c>
      <c r="I556" s="128">
        <f>E556*H556</f>
        <v>0.2622214</v>
      </c>
      <c r="J556" s="127">
        <v>0</v>
      </c>
      <c r="K556" s="128">
        <f>E556*J556</f>
        <v>0</v>
      </c>
      <c r="O556" s="119"/>
      <c r="AZ556" s="129">
        <f>G556</f>
        <v>0</v>
      </c>
      <c r="CZ556" s="81">
        <v>1</v>
      </c>
    </row>
    <row r="557" spans="1:56" ht="25.5">
      <c r="A557" s="130"/>
      <c r="B557" s="131"/>
      <c r="C557" s="199" t="s">
        <v>730</v>
      </c>
      <c r="D557" s="200"/>
      <c r="E557" s="134">
        <v>21.98</v>
      </c>
      <c r="F557" s="135"/>
      <c r="G557" s="136"/>
      <c r="H557" s="137"/>
      <c r="I557" s="132"/>
      <c r="J557" s="138"/>
      <c r="K557" s="132"/>
      <c r="M557" s="139" t="s">
        <v>730</v>
      </c>
      <c r="O557" s="119"/>
      <c r="BD557" s="108" t="str">
        <f>C556</f>
        <v>Zateplovací systém, fasáda, EPS F tl. 30 mm ETICS s omítkou silikon točenou, lepidlo</v>
      </c>
    </row>
    <row r="558" spans="1:104" ht="33.75">
      <c r="A558" s="120">
        <v>151</v>
      </c>
      <c r="B558" s="121" t="s">
        <v>731</v>
      </c>
      <c r="C558" s="122" t="s">
        <v>732</v>
      </c>
      <c r="D558" s="123" t="s">
        <v>50</v>
      </c>
      <c r="E558" s="124">
        <v>16.8088</v>
      </c>
      <c r="F558" s="125">
        <v>0</v>
      </c>
      <c r="G558" s="126">
        <f>E558*F558</f>
        <v>0</v>
      </c>
      <c r="H558" s="127">
        <v>0.01369</v>
      </c>
      <c r="I558" s="128">
        <f>E558*H558</f>
        <v>0.23011247200000004</v>
      </c>
      <c r="J558" s="127">
        <v>0</v>
      </c>
      <c r="K558" s="128">
        <f>E558*J558</f>
        <v>0</v>
      </c>
      <c r="O558" s="119"/>
      <c r="AZ558" s="129">
        <f>G558</f>
        <v>0</v>
      </c>
      <c r="CZ558" s="81">
        <v>1</v>
      </c>
    </row>
    <row r="559" spans="1:56" ht="25.5">
      <c r="A559" s="130"/>
      <c r="B559" s="131"/>
      <c r="C559" s="199" t="s">
        <v>733</v>
      </c>
      <c r="D559" s="200"/>
      <c r="E559" s="134">
        <v>16.8088</v>
      </c>
      <c r="F559" s="135"/>
      <c r="G559" s="136"/>
      <c r="H559" s="137"/>
      <c r="I559" s="132"/>
      <c r="J559" s="138"/>
      <c r="K559" s="132"/>
      <c r="M559" s="139" t="s">
        <v>733</v>
      </c>
      <c r="O559" s="119"/>
      <c r="BD559" s="108" t="str">
        <f>C558</f>
        <v>Zateplovací systém, fasáda, EPS F tl.150 mm ETICS s omítkou silikon točenou, lepidlo, skryté kotvy</v>
      </c>
    </row>
    <row r="560" spans="1:104" ht="22.5">
      <c r="A560" s="120">
        <v>152</v>
      </c>
      <c r="B560" s="121" t="s">
        <v>734</v>
      </c>
      <c r="C560" s="122" t="s">
        <v>735</v>
      </c>
      <c r="D560" s="123" t="s">
        <v>50</v>
      </c>
      <c r="E560" s="124">
        <v>1.8474</v>
      </c>
      <c r="F560" s="125">
        <v>0</v>
      </c>
      <c r="G560" s="126">
        <f>E560*F560</f>
        <v>0</v>
      </c>
      <c r="H560" s="127">
        <v>0.01659</v>
      </c>
      <c r="I560" s="128">
        <f>E560*H560</f>
        <v>0.030648366</v>
      </c>
      <c r="J560" s="127">
        <v>0</v>
      </c>
      <c r="K560" s="128">
        <f>E560*J560</f>
        <v>0</v>
      </c>
      <c r="O560" s="119"/>
      <c r="AZ560" s="129">
        <f>G560</f>
        <v>0</v>
      </c>
      <c r="CZ560" s="81">
        <v>1</v>
      </c>
    </row>
    <row r="561" spans="1:56" ht="25.5">
      <c r="A561" s="130"/>
      <c r="B561" s="131"/>
      <c r="C561" s="199" t="s">
        <v>736</v>
      </c>
      <c r="D561" s="200"/>
      <c r="E561" s="134">
        <v>1.8474</v>
      </c>
      <c r="F561" s="135"/>
      <c r="G561" s="136"/>
      <c r="H561" s="137"/>
      <c r="I561" s="132"/>
      <c r="J561" s="138"/>
      <c r="K561" s="132"/>
      <c r="M561" s="139" t="s">
        <v>736</v>
      </c>
      <c r="O561" s="119"/>
      <c r="BD561" s="108" t="str">
        <f>C560</f>
        <v>Zateplovací systém, sokl, XPS tl. 150 mm ETICS s omítkou silikon točenou, lepidlo, skryté kotvy</v>
      </c>
    </row>
    <row r="562" spans="1:104" ht="12.75">
      <c r="A562" s="120">
        <v>153</v>
      </c>
      <c r="B562" s="121" t="s">
        <v>737</v>
      </c>
      <c r="C562" s="122" t="s">
        <v>738</v>
      </c>
      <c r="D562" s="123" t="s">
        <v>50</v>
      </c>
      <c r="E562" s="124">
        <v>40.87</v>
      </c>
      <c r="F562" s="125">
        <v>0</v>
      </c>
      <c r="G562" s="126">
        <f>E562*F562</f>
        <v>0</v>
      </c>
      <c r="H562" s="127">
        <v>0.04145</v>
      </c>
      <c r="I562" s="128">
        <f>E562*H562</f>
        <v>1.6940614999999999</v>
      </c>
      <c r="J562" s="127">
        <v>0</v>
      </c>
      <c r="K562" s="128">
        <f>E562*J562</f>
        <v>0</v>
      </c>
      <c r="O562" s="119"/>
      <c r="AZ562" s="129">
        <f>G562</f>
        <v>0</v>
      </c>
      <c r="CZ562" s="81">
        <v>1</v>
      </c>
    </row>
    <row r="563" spans="1:56" ht="12.75">
      <c r="A563" s="130"/>
      <c r="B563" s="131"/>
      <c r="C563" s="199" t="s">
        <v>739</v>
      </c>
      <c r="D563" s="200"/>
      <c r="E563" s="134">
        <v>26.67</v>
      </c>
      <c r="F563" s="135"/>
      <c r="G563" s="136"/>
      <c r="H563" s="137"/>
      <c r="I563" s="132"/>
      <c r="J563" s="138"/>
      <c r="K563" s="132"/>
      <c r="M563" s="139" t="s">
        <v>739</v>
      </c>
      <c r="O563" s="119"/>
      <c r="BD563" s="108" t="str">
        <f>C562</f>
        <v xml:space="preserve">Omítka vnější stěn, MVC, hrubá nezatřená </v>
      </c>
    </row>
    <row r="564" spans="1:56" ht="12.75">
      <c r="A564" s="130"/>
      <c r="B564" s="131"/>
      <c r="C564" s="199" t="s">
        <v>740</v>
      </c>
      <c r="D564" s="200"/>
      <c r="E564" s="134">
        <v>14.2</v>
      </c>
      <c r="F564" s="135"/>
      <c r="G564" s="136"/>
      <c r="H564" s="137"/>
      <c r="I564" s="132"/>
      <c r="J564" s="138"/>
      <c r="K564" s="132"/>
      <c r="M564" s="139" t="s">
        <v>740</v>
      </c>
      <c r="O564" s="119"/>
      <c r="BD564" s="108" t="str">
        <f>C563</f>
        <v>FS1: 26,67</v>
      </c>
    </row>
    <row r="565" spans="1:104" ht="12.75">
      <c r="A565" s="120">
        <v>154</v>
      </c>
      <c r="B565" s="121" t="s">
        <v>741</v>
      </c>
      <c r="C565" s="122" t="s">
        <v>742</v>
      </c>
      <c r="D565" s="123" t="s">
        <v>50</v>
      </c>
      <c r="E565" s="124">
        <v>55.4162</v>
      </c>
      <c r="F565" s="125">
        <v>0</v>
      </c>
      <c r="G565" s="126">
        <f>E565*F565</f>
        <v>0</v>
      </c>
      <c r="H565" s="127">
        <v>0.035</v>
      </c>
      <c r="I565" s="128">
        <f>E565*H565</f>
        <v>1.9395670000000003</v>
      </c>
      <c r="J565" s="127">
        <v>0</v>
      </c>
      <c r="K565" s="128">
        <f>E565*J565</f>
        <v>0</v>
      </c>
      <c r="O565" s="119"/>
      <c r="AZ565" s="129">
        <f>G565</f>
        <v>0</v>
      </c>
      <c r="CZ565" s="81">
        <v>1</v>
      </c>
    </row>
    <row r="566" spans="1:56" ht="22.5">
      <c r="A566" s="130"/>
      <c r="B566" s="131"/>
      <c r="C566" s="199" t="s">
        <v>743</v>
      </c>
      <c r="D566" s="200"/>
      <c r="E566" s="134">
        <v>47.8162</v>
      </c>
      <c r="F566" s="135"/>
      <c r="G566" s="136"/>
      <c r="H566" s="137"/>
      <c r="I566" s="132"/>
      <c r="J566" s="138"/>
      <c r="K566" s="132"/>
      <c r="M566" s="139" t="s">
        <v>743</v>
      </c>
      <c r="O566" s="119"/>
      <c r="BD566" s="108" t="str">
        <f>C565</f>
        <v xml:space="preserve">Omítka stěn vnější z MS silikonová slož. II. ručně </v>
      </c>
    </row>
    <row r="567" spans="1:56" ht="12.75">
      <c r="A567" s="130"/>
      <c r="B567" s="131"/>
      <c r="C567" s="199" t="s">
        <v>744</v>
      </c>
      <c r="D567" s="200"/>
      <c r="E567" s="134">
        <v>7.6</v>
      </c>
      <c r="F567" s="135"/>
      <c r="G567" s="136"/>
      <c r="H567" s="137"/>
      <c r="I567" s="132"/>
      <c r="J567" s="138"/>
      <c r="K567" s="132"/>
      <c r="M567" s="139" t="s">
        <v>744</v>
      </c>
      <c r="O567" s="119"/>
      <c r="BD567" s="108" t="str">
        <f>C566</f>
        <v>FS3: 11,15*2+(3,095+0,405)*10,00-0,90*2,80-(1,05+1,2)*3,095</v>
      </c>
    </row>
    <row r="568" spans="1:104" ht="22.5">
      <c r="A568" s="120">
        <v>155</v>
      </c>
      <c r="B568" s="121" t="s">
        <v>745</v>
      </c>
      <c r="C568" s="122" t="s">
        <v>746</v>
      </c>
      <c r="D568" s="123" t="s">
        <v>50</v>
      </c>
      <c r="E568" s="124">
        <v>55.4162</v>
      </c>
      <c r="F568" s="125">
        <v>0</v>
      </c>
      <c r="G568" s="126">
        <f>E568*F568</f>
        <v>0</v>
      </c>
      <c r="H568" s="127">
        <v>0.00367</v>
      </c>
      <c r="I568" s="128">
        <f>E568*H568</f>
        <v>0.203377454</v>
      </c>
      <c r="J568" s="127">
        <v>0</v>
      </c>
      <c r="K568" s="128">
        <f>E568*J568</f>
        <v>0</v>
      </c>
      <c r="O568" s="119"/>
      <c r="AZ568" s="129">
        <f>G568</f>
        <v>0</v>
      </c>
      <c r="CZ568" s="81">
        <v>1</v>
      </c>
    </row>
    <row r="569" spans="1:56" ht="25.5">
      <c r="A569" s="130"/>
      <c r="B569" s="131"/>
      <c r="C569" s="199" t="s">
        <v>747</v>
      </c>
      <c r="D569" s="200"/>
      <c r="E569" s="134">
        <v>47.8162</v>
      </c>
      <c r="F569" s="135"/>
      <c r="G569" s="136"/>
      <c r="H569" s="137"/>
      <c r="I569" s="132"/>
      <c r="J569" s="138"/>
      <c r="K569" s="132"/>
      <c r="M569" s="139" t="s">
        <v>747</v>
      </c>
      <c r="O569" s="119"/>
      <c r="BD569" s="108" t="str">
        <f>C568</f>
        <v>Montáž výztužné sítě (perlinky) do stěrky-stěny včetně výztužné sítě a stěrkového tmelu Baumit</v>
      </c>
    </row>
    <row r="570" spans="1:56" ht="12.75">
      <c r="A570" s="130"/>
      <c r="B570" s="131"/>
      <c r="C570" s="199" t="s">
        <v>748</v>
      </c>
      <c r="D570" s="200"/>
      <c r="E570" s="134">
        <v>7.6</v>
      </c>
      <c r="F570" s="135"/>
      <c r="G570" s="136"/>
      <c r="H570" s="137"/>
      <c r="I570" s="132"/>
      <c r="J570" s="138"/>
      <c r="K570" s="132"/>
      <c r="M570" s="139" t="s">
        <v>748</v>
      </c>
      <c r="O570" s="119"/>
      <c r="BD570" s="108" t="str">
        <f>C569</f>
        <v>FS3:11,15*2+(3,095+0,405)*10,00-0,90*2,80-(1,05+1,2)*3,095</v>
      </c>
    </row>
    <row r="571" spans="1:104" ht="12.75">
      <c r="A571" s="120">
        <v>156</v>
      </c>
      <c r="B571" s="121" t="s">
        <v>749</v>
      </c>
      <c r="C571" s="122" t="s">
        <v>750</v>
      </c>
      <c r="D571" s="123" t="s">
        <v>185</v>
      </c>
      <c r="E571" s="124">
        <v>8.3</v>
      </c>
      <c r="F571" s="125">
        <v>0</v>
      </c>
      <c r="G571" s="126">
        <f>E571*F571</f>
        <v>0</v>
      </c>
      <c r="H571" s="127">
        <v>0.00039</v>
      </c>
      <c r="I571" s="128">
        <f>E571*H571</f>
        <v>0.0032370000000000003</v>
      </c>
      <c r="J571" s="127">
        <v>0</v>
      </c>
      <c r="K571" s="128">
        <f>E571*J571</f>
        <v>0</v>
      </c>
      <c r="O571" s="119"/>
      <c r="AZ571" s="129">
        <f>G571</f>
        <v>0</v>
      </c>
      <c r="CZ571" s="81">
        <v>1</v>
      </c>
    </row>
    <row r="572" spans="1:56" ht="12.75">
      <c r="A572" s="130"/>
      <c r="B572" s="131"/>
      <c r="C572" s="199" t="s">
        <v>751</v>
      </c>
      <c r="D572" s="200"/>
      <c r="E572" s="134">
        <v>8.3</v>
      </c>
      <c r="F572" s="135"/>
      <c r="G572" s="136"/>
      <c r="H572" s="137"/>
      <c r="I572" s="132"/>
      <c r="J572" s="138"/>
      <c r="K572" s="132"/>
      <c r="M572" s="139" t="s">
        <v>751</v>
      </c>
      <c r="O572" s="119"/>
      <c r="BD572" s="108" t="str">
        <f>C571</f>
        <v xml:space="preserve">Tmelení spár š. 2 cm, hl. 1,4 cm, vč. materiálu </v>
      </c>
    </row>
    <row r="573" spans="1:104" ht="22.5">
      <c r="A573" s="120">
        <v>157</v>
      </c>
      <c r="B573" s="121" t="s">
        <v>752</v>
      </c>
      <c r="C573" s="122" t="s">
        <v>753</v>
      </c>
      <c r="D573" s="123" t="s">
        <v>50</v>
      </c>
      <c r="E573" s="124">
        <v>26.95</v>
      </c>
      <c r="F573" s="125">
        <v>0</v>
      </c>
      <c r="G573" s="126">
        <f>E573*F573</f>
        <v>0</v>
      </c>
      <c r="H573" s="127">
        <v>0</v>
      </c>
      <c r="I573" s="128">
        <f>E573*H573</f>
        <v>0</v>
      </c>
      <c r="J573" s="127"/>
      <c r="K573" s="128">
        <f>E573*J573</f>
        <v>0</v>
      </c>
      <c r="O573" s="119"/>
      <c r="AZ573" s="129">
        <f>G573</f>
        <v>0</v>
      </c>
      <c r="CZ573" s="81">
        <v>1</v>
      </c>
    </row>
    <row r="574" spans="1:56" ht="12.75">
      <c r="A574" s="130"/>
      <c r="B574" s="131"/>
      <c r="C574" s="199" t="s">
        <v>754</v>
      </c>
      <c r="D574" s="200"/>
      <c r="E574" s="134">
        <v>26.95</v>
      </c>
      <c r="F574" s="135"/>
      <c r="G574" s="136"/>
      <c r="H574" s="137"/>
      <c r="I574" s="132"/>
      <c r="J574" s="138"/>
      <c r="K574" s="132"/>
      <c r="M574" s="139" t="s">
        <v>754</v>
      </c>
      <c r="O574" s="119"/>
      <c r="BD574" s="108" t="str">
        <f>C573</f>
        <v>Projekční plocha s difuzně omyvatelným nátěrem</v>
      </c>
    </row>
    <row r="575" spans="1:58" ht="12.75">
      <c r="A575" s="140" t="s">
        <v>51</v>
      </c>
      <c r="B575" s="141" t="s">
        <v>721</v>
      </c>
      <c r="C575" s="142" t="s">
        <v>722</v>
      </c>
      <c r="D575" s="143"/>
      <c r="E575" s="144"/>
      <c r="F575" s="144"/>
      <c r="G575" s="145">
        <f>SUM(G551:G574)</f>
        <v>0</v>
      </c>
      <c r="H575" s="146"/>
      <c r="I575" s="145">
        <f>SUM(I551:I574)</f>
        <v>5.568769792000001</v>
      </c>
      <c r="J575" s="147"/>
      <c r="K575" s="145">
        <f>SUM(K551:K574)</f>
        <v>0</v>
      </c>
      <c r="O575" s="119"/>
      <c r="X575" s="129">
        <f>K575</f>
        <v>0</v>
      </c>
      <c r="Y575" s="129">
        <f>I575</f>
        <v>5.568769792000001</v>
      </c>
      <c r="Z575" s="129">
        <f>G575</f>
        <v>0</v>
      </c>
      <c r="BA575" s="148"/>
      <c r="BB575" s="148"/>
      <c r="BC575" s="148"/>
      <c r="BD575" s="148"/>
      <c r="BE575" s="148"/>
      <c r="BF575" s="148"/>
    </row>
    <row r="576" spans="1:15" ht="14.25" customHeight="1">
      <c r="A576" s="109" t="s">
        <v>46</v>
      </c>
      <c r="B576" s="110" t="s">
        <v>755</v>
      </c>
      <c r="C576" s="111" t="s">
        <v>756</v>
      </c>
      <c r="D576" s="112"/>
      <c r="E576" s="113"/>
      <c r="F576" s="113"/>
      <c r="G576" s="114"/>
      <c r="H576" s="115"/>
      <c r="I576" s="116"/>
      <c r="J576" s="117"/>
      <c r="K576" s="118"/>
      <c r="O576" s="119"/>
    </row>
    <row r="577" spans="1:104" ht="22.5">
      <c r="A577" s="120">
        <v>158</v>
      </c>
      <c r="B577" s="121" t="s">
        <v>757</v>
      </c>
      <c r="C577" s="122" t="s">
        <v>758</v>
      </c>
      <c r="D577" s="123" t="s">
        <v>185</v>
      </c>
      <c r="E577" s="124">
        <v>97.497</v>
      </c>
      <c r="F577" s="125">
        <v>0</v>
      </c>
      <c r="G577" s="126">
        <f>E577*F577</f>
        <v>0</v>
      </c>
      <c r="H577" s="127">
        <v>0.01534</v>
      </c>
      <c r="I577" s="128">
        <f>E577*H577</f>
        <v>1.49560398</v>
      </c>
      <c r="J577" s="127">
        <v>0</v>
      </c>
      <c r="K577" s="128">
        <f>E577*J577</f>
        <v>0</v>
      </c>
      <c r="O577" s="119"/>
      <c r="AZ577" s="129">
        <f>G577</f>
        <v>0</v>
      </c>
      <c r="CZ577" s="81">
        <v>1</v>
      </c>
    </row>
    <row r="578" spans="1:56" ht="12.75">
      <c r="A578" s="130"/>
      <c r="B578" s="131"/>
      <c r="C578" s="199" t="s">
        <v>759</v>
      </c>
      <c r="D578" s="200"/>
      <c r="E578" s="134">
        <v>47.816</v>
      </c>
      <c r="F578" s="135"/>
      <c r="G578" s="136"/>
      <c r="H578" s="137"/>
      <c r="I578" s="132"/>
      <c r="J578" s="138"/>
      <c r="K578" s="132"/>
      <c r="M578" s="139" t="s">
        <v>759</v>
      </c>
      <c r="O578" s="119"/>
      <c r="BD578" s="108" t="str">
        <f>C577</f>
        <v>Vytažení fabionů,hran a koutů jakékoliv délky betonem</v>
      </c>
    </row>
    <row r="579" spans="1:56" ht="12.75">
      <c r="A579" s="130"/>
      <c r="B579" s="131"/>
      <c r="C579" s="199" t="s">
        <v>760</v>
      </c>
      <c r="D579" s="200"/>
      <c r="E579" s="134">
        <v>14.5</v>
      </c>
      <c r="F579" s="135"/>
      <c r="G579" s="136"/>
      <c r="H579" s="137"/>
      <c r="I579" s="132"/>
      <c r="J579" s="138"/>
      <c r="K579" s="132"/>
      <c r="M579" s="139" t="s">
        <v>760</v>
      </c>
      <c r="O579" s="119"/>
      <c r="BD579" s="108" t="str">
        <f>C578</f>
        <v>Detail N: 41,092+6,724</v>
      </c>
    </row>
    <row r="580" spans="1:56" ht="12.75">
      <c r="A580" s="130"/>
      <c r="B580" s="131"/>
      <c r="C580" s="199" t="s">
        <v>761</v>
      </c>
      <c r="D580" s="200"/>
      <c r="E580" s="134">
        <v>14.953</v>
      </c>
      <c r="F580" s="135"/>
      <c r="G580" s="136"/>
      <c r="H580" s="137"/>
      <c r="I580" s="132"/>
      <c r="J580" s="138"/>
      <c r="K580" s="132"/>
      <c r="M580" s="139" t="s">
        <v>761</v>
      </c>
      <c r="O580" s="119"/>
      <c r="BD580" s="108" t="str">
        <f>C579</f>
        <v>Detail R: 2*7,25</v>
      </c>
    </row>
    <row r="581" spans="1:56" ht="22.5">
      <c r="A581" s="130"/>
      <c r="B581" s="131"/>
      <c r="C581" s="199" t="s">
        <v>762</v>
      </c>
      <c r="D581" s="200"/>
      <c r="E581" s="134">
        <v>20.228</v>
      </c>
      <c r="F581" s="135"/>
      <c r="G581" s="136"/>
      <c r="H581" s="137"/>
      <c r="I581" s="132"/>
      <c r="J581" s="138"/>
      <c r="K581" s="132"/>
      <c r="M581" s="139" t="s">
        <v>762</v>
      </c>
      <c r="O581" s="119"/>
      <c r="BD581" s="108" t="str">
        <f>C580</f>
        <v>Detail S: 10,321+4,632</v>
      </c>
    </row>
    <row r="582" spans="1:104" ht="12.75">
      <c r="A582" s="120">
        <v>159</v>
      </c>
      <c r="B582" s="121" t="s">
        <v>763</v>
      </c>
      <c r="C582" s="122" t="s">
        <v>764</v>
      </c>
      <c r="D582" s="123" t="s">
        <v>82</v>
      </c>
      <c r="E582" s="124">
        <v>33.2775</v>
      </c>
      <c r="F582" s="125">
        <v>0</v>
      </c>
      <c r="G582" s="126">
        <f>E582*F582</f>
        <v>0</v>
      </c>
      <c r="H582" s="127">
        <v>2.525</v>
      </c>
      <c r="I582" s="128">
        <f>E582*H582</f>
        <v>84.0256875</v>
      </c>
      <c r="J582" s="127">
        <v>0</v>
      </c>
      <c r="K582" s="128">
        <f>E582*J582</f>
        <v>0</v>
      </c>
      <c r="O582" s="119"/>
      <c r="AZ582" s="129">
        <f>G582</f>
        <v>0</v>
      </c>
      <c r="CZ582" s="81">
        <v>1</v>
      </c>
    </row>
    <row r="583" spans="1:56" ht="12.75">
      <c r="A583" s="130"/>
      <c r="B583" s="131"/>
      <c r="C583" s="199" t="s">
        <v>765</v>
      </c>
      <c r="D583" s="200"/>
      <c r="E583" s="134">
        <v>25.425</v>
      </c>
      <c r="F583" s="135"/>
      <c r="G583" s="136"/>
      <c r="H583" s="137"/>
      <c r="I583" s="132"/>
      <c r="J583" s="138"/>
      <c r="K583" s="132"/>
      <c r="M583" s="139" t="s">
        <v>765</v>
      </c>
      <c r="O583" s="119"/>
      <c r="BD583" s="108" t="str">
        <f>C582</f>
        <v xml:space="preserve">Mazanina betonová tl. 5 - 8 cm C 16/20 </v>
      </c>
    </row>
    <row r="584" spans="1:56" ht="12.75">
      <c r="A584" s="130"/>
      <c r="B584" s="131"/>
      <c r="C584" s="199" t="s">
        <v>766</v>
      </c>
      <c r="D584" s="200"/>
      <c r="E584" s="134">
        <v>4.123</v>
      </c>
      <c r="F584" s="135"/>
      <c r="G584" s="136"/>
      <c r="H584" s="137"/>
      <c r="I584" s="132"/>
      <c r="J584" s="138"/>
      <c r="K584" s="132"/>
      <c r="M584" s="139" t="s">
        <v>766</v>
      </c>
      <c r="O584" s="119"/>
      <c r="BD584" s="108" t="str">
        <f>C583</f>
        <v>Ochranná mazanina hl.budova: 0,05*508,50</v>
      </c>
    </row>
    <row r="585" spans="1:56" ht="12.75">
      <c r="A585" s="130"/>
      <c r="B585" s="131"/>
      <c r="C585" s="199" t="s">
        <v>767</v>
      </c>
      <c r="D585" s="200"/>
      <c r="E585" s="134">
        <v>3.7295</v>
      </c>
      <c r="F585" s="135"/>
      <c r="G585" s="136"/>
      <c r="H585" s="137"/>
      <c r="I585" s="132"/>
      <c r="J585" s="138"/>
      <c r="K585" s="132"/>
      <c r="M585" s="139" t="s">
        <v>767</v>
      </c>
      <c r="O585" s="119"/>
      <c r="BD585" s="108" t="str">
        <f>C584</f>
        <v>dtto jeviště: 0,05*82,46</v>
      </c>
    </row>
    <row r="586" spans="1:104" ht="12.75">
      <c r="A586" s="120">
        <v>160</v>
      </c>
      <c r="B586" s="121" t="s">
        <v>768</v>
      </c>
      <c r="C586" s="122" t="s">
        <v>769</v>
      </c>
      <c r="D586" s="123" t="s">
        <v>82</v>
      </c>
      <c r="E586" s="124">
        <v>72.07</v>
      </c>
      <c r="F586" s="125">
        <v>0</v>
      </c>
      <c r="G586" s="126">
        <f>E586*F586</f>
        <v>0</v>
      </c>
      <c r="H586" s="127">
        <v>2.525</v>
      </c>
      <c r="I586" s="128">
        <f>E586*H586</f>
        <v>181.97674999999998</v>
      </c>
      <c r="J586" s="127">
        <v>0</v>
      </c>
      <c r="K586" s="128">
        <f>E586*J586</f>
        <v>0</v>
      </c>
      <c r="O586" s="119"/>
      <c r="AZ586" s="129">
        <f>G586</f>
        <v>0</v>
      </c>
      <c r="CZ586" s="81">
        <v>1</v>
      </c>
    </row>
    <row r="587" spans="1:56" ht="12.75">
      <c r="A587" s="130"/>
      <c r="B587" s="131"/>
      <c r="C587" s="199" t="s">
        <v>770</v>
      </c>
      <c r="D587" s="200"/>
      <c r="E587" s="134">
        <v>51.442</v>
      </c>
      <c r="F587" s="135"/>
      <c r="G587" s="136"/>
      <c r="H587" s="137"/>
      <c r="I587" s="132"/>
      <c r="J587" s="138"/>
      <c r="K587" s="132"/>
      <c r="M587" s="139" t="s">
        <v>770</v>
      </c>
      <c r="O587" s="119"/>
      <c r="BD587" s="108" t="str">
        <f>C586</f>
        <v xml:space="preserve">Mazanina betonová tl. 8 - 12 cm C 16/20 </v>
      </c>
    </row>
    <row r="588" spans="1:56" ht="12.75">
      <c r="A588" s="130"/>
      <c r="B588" s="131"/>
      <c r="C588" s="199" t="s">
        <v>771</v>
      </c>
      <c r="D588" s="200"/>
      <c r="E588" s="134">
        <v>8.601</v>
      </c>
      <c r="F588" s="135"/>
      <c r="G588" s="136"/>
      <c r="H588" s="137"/>
      <c r="I588" s="132"/>
      <c r="J588" s="138"/>
      <c r="K588" s="132"/>
      <c r="M588" s="139" t="s">
        <v>771</v>
      </c>
      <c r="O588" s="119"/>
      <c r="BD588" s="108" t="str">
        <f>C587</f>
        <v>Podkladní mazanina hl.budova: 0,10*514,42</v>
      </c>
    </row>
    <row r="589" spans="1:56" ht="12.75">
      <c r="A589" s="130"/>
      <c r="B589" s="131"/>
      <c r="C589" s="199" t="s">
        <v>772</v>
      </c>
      <c r="D589" s="200"/>
      <c r="E589" s="134">
        <v>7.459</v>
      </c>
      <c r="F589" s="135"/>
      <c r="G589" s="136"/>
      <c r="H589" s="137"/>
      <c r="I589" s="132"/>
      <c r="J589" s="138"/>
      <c r="K589" s="132"/>
      <c r="M589" s="139" t="s">
        <v>772</v>
      </c>
      <c r="O589" s="119"/>
      <c r="BD589" s="108" t="str">
        <f>C588</f>
        <v>dtto jeviště: 0,10*86,01</v>
      </c>
    </row>
    <row r="590" spans="1:56" ht="12.75">
      <c r="A590" s="130"/>
      <c r="B590" s="131"/>
      <c r="C590" s="199" t="s">
        <v>773</v>
      </c>
      <c r="D590" s="200"/>
      <c r="E590" s="134">
        <v>4.568</v>
      </c>
      <c r="F590" s="135"/>
      <c r="G590" s="136"/>
      <c r="H590" s="137"/>
      <c r="I590" s="132"/>
      <c r="J590" s="138"/>
      <c r="K590" s="132"/>
      <c r="M590" s="139" t="s">
        <v>773</v>
      </c>
      <c r="O590" s="119"/>
      <c r="BD590" s="108" t="str">
        <f>C589</f>
        <v>dtto nové soc.zař: 0,10*74,59</v>
      </c>
    </row>
    <row r="591" spans="1:104" ht="12.75">
      <c r="A591" s="120">
        <v>161</v>
      </c>
      <c r="B591" s="121" t="s">
        <v>774</v>
      </c>
      <c r="C591" s="122" t="s">
        <v>775</v>
      </c>
      <c r="D591" s="123" t="s">
        <v>82</v>
      </c>
      <c r="E591" s="124">
        <v>8.1675</v>
      </c>
      <c r="F591" s="125">
        <v>0</v>
      </c>
      <c r="G591" s="126">
        <f>E591*F591</f>
        <v>0</v>
      </c>
      <c r="H591" s="127">
        <v>2.525</v>
      </c>
      <c r="I591" s="128">
        <f>E591*H591</f>
        <v>20.6229375</v>
      </c>
      <c r="J591" s="127">
        <v>0</v>
      </c>
      <c r="K591" s="128">
        <f>E591*J591</f>
        <v>0</v>
      </c>
      <c r="O591" s="119"/>
      <c r="AZ591" s="129">
        <f>G591</f>
        <v>0</v>
      </c>
      <c r="CZ591" s="81">
        <v>1</v>
      </c>
    </row>
    <row r="592" spans="1:56" ht="12.75">
      <c r="A592" s="130"/>
      <c r="B592" s="131"/>
      <c r="C592" s="199" t="s">
        <v>776</v>
      </c>
      <c r="D592" s="200"/>
      <c r="E592" s="134">
        <v>8.1675</v>
      </c>
      <c r="F592" s="135"/>
      <c r="G592" s="136"/>
      <c r="H592" s="137"/>
      <c r="I592" s="132"/>
      <c r="J592" s="138"/>
      <c r="K592" s="132"/>
      <c r="M592" s="139" t="s">
        <v>776</v>
      </c>
      <c r="O592" s="119"/>
      <c r="BD592" s="108" t="str">
        <f>C591</f>
        <v xml:space="preserve">Mazanina betonová tl. 12 - 24 cm C 16/20 </v>
      </c>
    </row>
    <row r="593" spans="1:104" ht="12.75">
      <c r="A593" s="120">
        <v>162</v>
      </c>
      <c r="B593" s="121" t="s">
        <v>777</v>
      </c>
      <c r="C593" s="122" t="s">
        <v>778</v>
      </c>
      <c r="D593" s="123" t="s">
        <v>82</v>
      </c>
      <c r="E593" s="124">
        <v>4.2</v>
      </c>
      <c r="F593" s="125">
        <v>0</v>
      </c>
      <c r="G593" s="126">
        <f>E593*F593</f>
        <v>0</v>
      </c>
      <c r="H593" s="127">
        <v>2.525</v>
      </c>
      <c r="I593" s="128">
        <f>E593*H593</f>
        <v>10.605</v>
      </c>
      <c r="J593" s="127">
        <v>0</v>
      </c>
      <c r="K593" s="128">
        <f>E593*J593</f>
        <v>0</v>
      </c>
      <c r="O593" s="119"/>
      <c r="AZ593" s="129">
        <f>G593</f>
        <v>0</v>
      </c>
      <c r="CZ593" s="81">
        <v>1</v>
      </c>
    </row>
    <row r="594" spans="1:15" ht="12.75">
      <c r="A594" s="130"/>
      <c r="B594" s="131"/>
      <c r="C594" s="192" t="s">
        <v>779</v>
      </c>
      <c r="D594" s="193"/>
      <c r="E594" s="193"/>
      <c r="F594" s="193"/>
      <c r="G594" s="194"/>
      <c r="I594" s="132"/>
      <c r="K594" s="132"/>
      <c r="L594" s="133" t="s">
        <v>779</v>
      </c>
      <c r="O594" s="119"/>
    </row>
    <row r="595" spans="1:56" ht="12.75">
      <c r="A595" s="130"/>
      <c r="B595" s="131"/>
      <c r="C595" s="199" t="s">
        <v>780</v>
      </c>
      <c r="D595" s="200"/>
      <c r="E595" s="134">
        <v>4.2</v>
      </c>
      <c r="F595" s="135"/>
      <c r="G595" s="136"/>
      <c r="H595" s="137"/>
      <c r="I595" s="132"/>
      <c r="J595" s="138"/>
      <c r="K595" s="132"/>
      <c r="M595" s="139" t="s">
        <v>780</v>
      </c>
      <c r="O595" s="119"/>
      <c r="BD595" s="108" t="str">
        <f>C594</f>
        <v>Kartáč. beton</v>
      </c>
    </row>
    <row r="596" spans="1:104" ht="12.75">
      <c r="A596" s="120">
        <v>163</v>
      </c>
      <c r="B596" s="121" t="s">
        <v>781</v>
      </c>
      <c r="C596" s="122" t="s">
        <v>782</v>
      </c>
      <c r="D596" s="123" t="s">
        <v>82</v>
      </c>
      <c r="E596" s="124">
        <v>4.2</v>
      </c>
      <c r="F596" s="125">
        <v>0</v>
      </c>
      <c r="G596" s="126">
        <f>E596*F596</f>
        <v>0</v>
      </c>
      <c r="H596" s="127">
        <v>0.01</v>
      </c>
      <c r="I596" s="128">
        <f>E596*H596</f>
        <v>0.042</v>
      </c>
      <c r="J596" s="127">
        <v>0</v>
      </c>
      <c r="K596" s="128">
        <f>E596*J596</f>
        <v>0</v>
      </c>
      <c r="O596" s="119"/>
      <c r="AZ596" s="129">
        <f>G596</f>
        <v>0</v>
      </c>
      <c r="CZ596" s="81">
        <v>1</v>
      </c>
    </row>
    <row r="597" spans="1:15" ht="12.75">
      <c r="A597" s="130"/>
      <c r="B597" s="131"/>
      <c r="C597" s="192" t="s">
        <v>779</v>
      </c>
      <c r="D597" s="193"/>
      <c r="E597" s="193"/>
      <c r="F597" s="193"/>
      <c r="G597" s="194"/>
      <c r="I597" s="132"/>
      <c r="K597" s="132"/>
      <c r="L597" s="133" t="s">
        <v>779</v>
      </c>
      <c r="O597" s="119"/>
    </row>
    <row r="598" spans="1:56" ht="12.75">
      <c r="A598" s="130"/>
      <c r="B598" s="131"/>
      <c r="C598" s="199" t="s">
        <v>780</v>
      </c>
      <c r="D598" s="200"/>
      <c r="E598" s="134">
        <v>4.2</v>
      </c>
      <c r="F598" s="135"/>
      <c r="G598" s="136"/>
      <c r="H598" s="137"/>
      <c r="I598" s="132"/>
      <c r="J598" s="138"/>
      <c r="K598" s="132"/>
      <c r="M598" s="139" t="s">
        <v>780</v>
      </c>
      <c r="O598" s="119"/>
      <c r="BD598" s="108" t="str">
        <f>C597</f>
        <v>Kartáč. beton</v>
      </c>
    </row>
    <row r="599" spans="1:104" ht="12.75">
      <c r="A599" s="120">
        <v>164</v>
      </c>
      <c r="B599" s="121" t="s">
        <v>783</v>
      </c>
      <c r="C599" s="122" t="s">
        <v>784</v>
      </c>
      <c r="D599" s="123" t="s">
        <v>82</v>
      </c>
      <c r="E599" s="124">
        <v>67.502</v>
      </c>
      <c r="F599" s="125">
        <v>0</v>
      </c>
      <c r="G599" s="126">
        <f>E599*F599</f>
        <v>0</v>
      </c>
      <c r="H599" s="127">
        <v>0</v>
      </c>
      <c r="I599" s="128">
        <f>E599*H599</f>
        <v>0</v>
      </c>
      <c r="J599" s="127">
        <v>0</v>
      </c>
      <c r="K599" s="128">
        <f>E599*J599</f>
        <v>0</v>
      </c>
      <c r="O599" s="119"/>
      <c r="AZ599" s="129">
        <f>G599</f>
        <v>0</v>
      </c>
      <c r="CZ599" s="81">
        <v>1</v>
      </c>
    </row>
    <row r="600" spans="1:56" ht="12.75">
      <c r="A600" s="130"/>
      <c r="B600" s="131"/>
      <c r="C600" s="199" t="s">
        <v>785</v>
      </c>
      <c r="D600" s="200"/>
      <c r="E600" s="134">
        <v>51.442</v>
      </c>
      <c r="F600" s="135"/>
      <c r="G600" s="136"/>
      <c r="H600" s="137"/>
      <c r="I600" s="132"/>
      <c r="J600" s="138"/>
      <c r="K600" s="132"/>
      <c r="M600" s="139" t="s">
        <v>785</v>
      </c>
      <c r="O600" s="119"/>
      <c r="BD600" s="108" t="str">
        <f>C599</f>
        <v xml:space="preserve">Příplatek za stržení povrchu mazaniny tl. 12 cm </v>
      </c>
    </row>
    <row r="601" spans="1:56" ht="12.75">
      <c r="A601" s="130"/>
      <c r="B601" s="131"/>
      <c r="C601" s="199" t="s">
        <v>786</v>
      </c>
      <c r="D601" s="200"/>
      <c r="E601" s="134">
        <v>8.601</v>
      </c>
      <c r="F601" s="135"/>
      <c r="G601" s="136"/>
      <c r="H601" s="137"/>
      <c r="I601" s="132"/>
      <c r="J601" s="138"/>
      <c r="K601" s="132"/>
      <c r="M601" s="139" t="s">
        <v>786</v>
      </c>
      <c r="O601" s="119"/>
      <c r="BD601" s="108" t="str">
        <f>C600</f>
        <v>Podkladní mazanina hl.budova:0,10*514,42</v>
      </c>
    </row>
    <row r="602" spans="1:56" ht="12.75">
      <c r="A602" s="130"/>
      <c r="B602" s="131"/>
      <c r="C602" s="199" t="s">
        <v>787</v>
      </c>
      <c r="D602" s="200"/>
      <c r="E602" s="134">
        <v>7.459</v>
      </c>
      <c r="F602" s="135"/>
      <c r="G602" s="136"/>
      <c r="H602" s="137"/>
      <c r="I602" s="132"/>
      <c r="J602" s="138"/>
      <c r="K602" s="132"/>
      <c r="M602" s="139" t="s">
        <v>787</v>
      </c>
      <c r="O602" s="119"/>
      <c r="BD602" s="108" t="str">
        <f>C601</f>
        <v>dtto jeviště:0,10*86,01</v>
      </c>
    </row>
    <row r="603" spans="1:104" ht="12.75">
      <c r="A603" s="120">
        <v>165</v>
      </c>
      <c r="B603" s="121" t="s">
        <v>788</v>
      </c>
      <c r="C603" s="122" t="s">
        <v>789</v>
      </c>
      <c r="D603" s="123" t="s">
        <v>82</v>
      </c>
      <c r="E603" s="124">
        <v>4.2</v>
      </c>
      <c r="F603" s="125">
        <v>0</v>
      </c>
      <c r="G603" s="126">
        <f>E603*F603</f>
        <v>0</v>
      </c>
      <c r="H603" s="127">
        <v>0</v>
      </c>
      <c r="I603" s="128">
        <f>E603*H603</f>
        <v>0</v>
      </c>
      <c r="J603" s="127">
        <v>0</v>
      </c>
      <c r="K603" s="128">
        <f>E603*J603</f>
        <v>0</v>
      </c>
      <c r="O603" s="119"/>
      <c r="AZ603" s="129">
        <f>G603</f>
        <v>0</v>
      </c>
      <c r="CZ603" s="81">
        <v>1</v>
      </c>
    </row>
    <row r="604" spans="1:56" ht="12.75">
      <c r="A604" s="130"/>
      <c r="B604" s="131"/>
      <c r="C604" s="199" t="s">
        <v>780</v>
      </c>
      <c r="D604" s="200"/>
      <c r="E604" s="134">
        <v>4.2</v>
      </c>
      <c r="F604" s="135"/>
      <c r="G604" s="136"/>
      <c r="H604" s="137"/>
      <c r="I604" s="132"/>
      <c r="J604" s="138"/>
      <c r="K604" s="132"/>
      <c r="M604" s="139" t="s">
        <v>780</v>
      </c>
      <c r="O604" s="119"/>
      <c r="BD604" s="108" t="str">
        <f>C603</f>
        <v xml:space="preserve">Příplatek za stržení povrchu mazaniny tl. 24 cm </v>
      </c>
    </row>
    <row r="605" spans="1:104" ht="12.75">
      <c r="A605" s="120">
        <v>166</v>
      </c>
      <c r="B605" s="121" t="s">
        <v>790</v>
      </c>
      <c r="C605" s="122" t="s">
        <v>791</v>
      </c>
      <c r="D605" s="123" t="s">
        <v>50</v>
      </c>
      <c r="E605" s="124">
        <v>45.0712</v>
      </c>
      <c r="F605" s="125">
        <v>0</v>
      </c>
      <c r="G605" s="126">
        <f>E605*F605</f>
        <v>0</v>
      </c>
      <c r="H605" s="127">
        <v>0.0141</v>
      </c>
      <c r="I605" s="128">
        <f>E605*H605</f>
        <v>0.63550392</v>
      </c>
      <c r="J605" s="127">
        <v>0</v>
      </c>
      <c r="K605" s="128">
        <f>E605*J605</f>
        <v>0</v>
      </c>
      <c r="O605" s="119"/>
      <c r="AZ605" s="129">
        <f>G605</f>
        <v>0</v>
      </c>
      <c r="CZ605" s="81">
        <v>1</v>
      </c>
    </row>
    <row r="606" spans="1:56" ht="12.75">
      <c r="A606" s="130"/>
      <c r="B606" s="131"/>
      <c r="C606" s="199" t="s">
        <v>792</v>
      </c>
      <c r="D606" s="200"/>
      <c r="E606" s="134">
        <v>6.5372</v>
      </c>
      <c r="F606" s="135"/>
      <c r="G606" s="136"/>
      <c r="H606" s="137"/>
      <c r="I606" s="132"/>
      <c r="J606" s="138"/>
      <c r="K606" s="132"/>
      <c r="M606" s="139" t="s">
        <v>792</v>
      </c>
      <c r="O606" s="119"/>
      <c r="BD606" s="108" t="str">
        <f aca="true" t="shared" si="25" ref="BD606:BD613">C605</f>
        <v xml:space="preserve">Bednění stěn, rýh a otvorů v podlahách - zřízení </v>
      </c>
    </row>
    <row r="607" spans="1:56" ht="12.75">
      <c r="A607" s="130"/>
      <c r="B607" s="131"/>
      <c r="C607" s="199" t="s">
        <v>793</v>
      </c>
      <c r="D607" s="200"/>
      <c r="E607" s="134">
        <v>2.5643</v>
      </c>
      <c r="F607" s="135"/>
      <c r="G607" s="136"/>
      <c r="H607" s="137"/>
      <c r="I607" s="132"/>
      <c r="J607" s="138"/>
      <c r="K607" s="132"/>
      <c r="M607" s="139" t="s">
        <v>793</v>
      </c>
      <c r="O607" s="119"/>
      <c r="BD607" s="108" t="str">
        <f t="shared" si="25"/>
        <v>Mazanina tl.50mm hl.budova vč.jeviště: 0,05*(85,913+44,830)</v>
      </c>
    </row>
    <row r="608" spans="1:56" ht="22.5">
      <c r="A608" s="130"/>
      <c r="B608" s="131"/>
      <c r="C608" s="199" t="s">
        <v>794</v>
      </c>
      <c r="D608" s="200"/>
      <c r="E608" s="134">
        <v>13.1242</v>
      </c>
      <c r="F608" s="135"/>
      <c r="G608" s="136"/>
      <c r="H608" s="137"/>
      <c r="I608" s="132"/>
      <c r="J608" s="138"/>
      <c r="K608" s="132"/>
      <c r="M608" s="139" t="s">
        <v>794</v>
      </c>
      <c r="O608" s="119"/>
      <c r="BD608" s="108" t="str">
        <f t="shared" si="25"/>
        <v>dtto nové soc.zař: 0,05*(10,594+40,692)</v>
      </c>
    </row>
    <row r="609" spans="1:56" ht="12.75">
      <c r="A609" s="130"/>
      <c r="B609" s="131"/>
      <c r="C609" s="199" t="s">
        <v>795</v>
      </c>
      <c r="D609" s="200"/>
      <c r="E609" s="134">
        <v>5.1286</v>
      </c>
      <c r="F609" s="135"/>
      <c r="G609" s="136"/>
      <c r="H609" s="137"/>
      <c r="I609" s="132"/>
      <c r="J609" s="138"/>
      <c r="K609" s="132"/>
      <c r="M609" s="139" t="s">
        <v>795</v>
      </c>
      <c r="O609" s="119"/>
      <c r="BD609" s="108" t="str">
        <f t="shared" si="25"/>
        <v>Mazanina tl.100mm hl.budova vč.jeviště: 0,10*(86,012+45,230)</v>
      </c>
    </row>
    <row r="610" spans="1:56" ht="22.5">
      <c r="A610" s="130"/>
      <c r="B610" s="131"/>
      <c r="C610" s="199" t="s">
        <v>796</v>
      </c>
      <c r="D610" s="200"/>
      <c r="E610" s="134">
        <v>4.6709</v>
      </c>
      <c r="F610" s="135"/>
      <c r="G610" s="136"/>
      <c r="H610" s="137"/>
      <c r="I610" s="132"/>
      <c r="J610" s="138"/>
      <c r="K610" s="132"/>
      <c r="M610" s="139" t="s">
        <v>796</v>
      </c>
      <c r="O610" s="119"/>
      <c r="BD610" s="108" t="str">
        <f t="shared" si="25"/>
        <v>dtto nové soc.zař: 0,10*(10,594+40,692)</v>
      </c>
    </row>
    <row r="611" spans="1:56" ht="25.5">
      <c r="A611" s="130"/>
      <c r="B611" s="131"/>
      <c r="C611" s="199" t="s">
        <v>797</v>
      </c>
      <c r="D611" s="200"/>
      <c r="E611" s="134">
        <v>8.6677</v>
      </c>
      <c r="F611" s="135"/>
      <c r="G611" s="136"/>
      <c r="H611" s="137"/>
      <c r="I611" s="132"/>
      <c r="J611" s="138"/>
      <c r="K611" s="132"/>
      <c r="M611" s="139" t="s">
        <v>797</v>
      </c>
      <c r="O611" s="119"/>
      <c r="BD611" s="108" t="str">
        <f t="shared" si="25"/>
        <v>dtto hlediště: 0,10*(7,722+4,282+0,302+7,848+0,2*2+3,523+2,204+20,428)</v>
      </c>
    </row>
    <row r="612" spans="1:56" ht="25.5">
      <c r="A612" s="130"/>
      <c r="B612" s="131"/>
      <c r="C612" s="199" t="s">
        <v>798</v>
      </c>
      <c r="D612" s="200"/>
      <c r="E612" s="134">
        <v>2.9784</v>
      </c>
      <c r="F612" s="135"/>
      <c r="G612" s="136"/>
      <c r="H612" s="137"/>
      <c r="I612" s="132"/>
      <c r="J612" s="138"/>
      <c r="K612" s="132"/>
      <c r="M612" s="139" t="s">
        <v>798</v>
      </c>
      <c r="O612" s="119"/>
      <c r="BD612" s="108" t="str">
        <f t="shared" si="25"/>
        <v>Mazanina tl150mm zákl.gabion: 0,15*(42,73+5,754+1,047+2,582+5,672)</v>
      </c>
    </row>
    <row r="613" spans="1:56" ht="12.75">
      <c r="A613" s="130"/>
      <c r="B613" s="131"/>
      <c r="C613" s="199" t="s">
        <v>799</v>
      </c>
      <c r="D613" s="200"/>
      <c r="E613" s="134">
        <v>1.4</v>
      </c>
      <c r="F613" s="135"/>
      <c r="G613" s="136"/>
      <c r="H613" s="137"/>
      <c r="I613" s="132"/>
      <c r="J613" s="138"/>
      <c r="K613" s="132"/>
      <c r="M613" s="139" t="s">
        <v>799</v>
      </c>
      <c r="O613" s="119"/>
      <c r="BD613" s="108" t="str">
        <f t="shared" si="25"/>
        <v>dtto: 0,15*19,856</v>
      </c>
    </row>
    <row r="614" spans="1:104" ht="22.5">
      <c r="A614" s="120">
        <v>167</v>
      </c>
      <c r="B614" s="121" t="s">
        <v>800</v>
      </c>
      <c r="C614" s="122" t="s">
        <v>801</v>
      </c>
      <c r="D614" s="123" t="s">
        <v>50</v>
      </c>
      <c r="E614" s="124">
        <v>45.0712</v>
      </c>
      <c r="F614" s="125">
        <v>0</v>
      </c>
      <c r="G614" s="126">
        <f>E614*F614</f>
        <v>0</v>
      </c>
      <c r="H614" s="127">
        <v>0</v>
      </c>
      <c r="I614" s="128">
        <f>E614*H614</f>
        <v>0</v>
      </c>
      <c r="J614" s="127">
        <v>0</v>
      </c>
      <c r="K614" s="128">
        <f>E614*J614</f>
        <v>0</v>
      </c>
      <c r="O614" s="119"/>
      <c r="AZ614" s="129">
        <f>G614</f>
        <v>0</v>
      </c>
      <c r="CZ614" s="81">
        <v>1</v>
      </c>
    </row>
    <row r="615" spans="1:56" ht="12.75">
      <c r="A615" s="130"/>
      <c r="B615" s="131"/>
      <c r="C615" s="199" t="s">
        <v>802</v>
      </c>
      <c r="D615" s="200"/>
      <c r="E615" s="134">
        <v>45.0712</v>
      </c>
      <c r="F615" s="135"/>
      <c r="G615" s="136"/>
      <c r="H615" s="137"/>
      <c r="I615" s="132"/>
      <c r="J615" s="138"/>
      <c r="K615" s="132"/>
      <c r="M615" s="164">
        <v>450712</v>
      </c>
      <c r="O615" s="119"/>
      <c r="BD615" s="108" t="str">
        <f>C614</f>
        <v xml:space="preserve">Bednění stěn, rýh a otvorů v podlahách -odstranění </v>
      </c>
    </row>
    <row r="616" spans="1:104" ht="22.5">
      <c r="A616" s="120">
        <v>168</v>
      </c>
      <c r="B616" s="121" t="s">
        <v>803</v>
      </c>
      <c r="C616" s="122" t="s">
        <v>804</v>
      </c>
      <c r="D616" s="123" t="s">
        <v>130</v>
      </c>
      <c r="E616" s="124">
        <v>3.7697</v>
      </c>
      <c r="F616" s="125">
        <v>0</v>
      </c>
      <c r="G616" s="126">
        <f>E616*F616</f>
        <v>0</v>
      </c>
      <c r="H616" s="127">
        <v>1.06625</v>
      </c>
      <c r="I616" s="128">
        <f>E616*H616</f>
        <v>4.019442625</v>
      </c>
      <c r="J616" s="127">
        <v>0</v>
      </c>
      <c r="K616" s="128">
        <f>E616*J616</f>
        <v>0</v>
      </c>
      <c r="O616" s="119"/>
      <c r="AZ616" s="129">
        <f>G616</f>
        <v>0</v>
      </c>
      <c r="CZ616" s="81">
        <v>1</v>
      </c>
    </row>
    <row r="617" spans="1:56" ht="25.5">
      <c r="A617" s="130"/>
      <c r="B617" s="131"/>
      <c r="C617" s="199" t="s">
        <v>96</v>
      </c>
      <c r="D617" s="200"/>
      <c r="E617" s="134">
        <v>0</v>
      </c>
      <c r="F617" s="135"/>
      <c r="G617" s="136"/>
      <c r="H617" s="137"/>
      <c r="I617" s="132"/>
      <c r="J617" s="138"/>
      <c r="K617" s="132"/>
      <c r="M617" s="139" t="s">
        <v>96</v>
      </c>
      <c r="O617" s="119"/>
      <c r="BD617" s="108" t="str">
        <f aca="true" t="shared" si="26" ref="BD617:BD623">C616</f>
        <v>Výztuž mazanin svařovanou sítí průměr drátu  6,0, oka 100/100 mm KH30</v>
      </c>
    </row>
    <row r="618" spans="1:56" ht="12.75">
      <c r="A618" s="130"/>
      <c r="B618" s="131"/>
      <c r="C618" s="201" t="s">
        <v>805</v>
      </c>
      <c r="D618" s="200"/>
      <c r="E618" s="163">
        <v>514.42</v>
      </c>
      <c r="F618" s="135"/>
      <c r="G618" s="136"/>
      <c r="H618" s="137"/>
      <c r="I618" s="132"/>
      <c r="J618" s="138"/>
      <c r="K618" s="132"/>
      <c r="M618" s="139" t="s">
        <v>805</v>
      </c>
      <c r="O618" s="119"/>
      <c r="BD618" s="108" t="str">
        <f t="shared" si="26"/>
        <v>Začátek provozního součtu</v>
      </c>
    </row>
    <row r="619" spans="1:56" ht="12.75">
      <c r="A619" s="130"/>
      <c r="B619" s="131"/>
      <c r="C619" s="201" t="s">
        <v>806</v>
      </c>
      <c r="D619" s="200"/>
      <c r="E619" s="163">
        <v>86.01</v>
      </c>
      <c r="F619" s="135"/>
      <c r="G619" s="136"/>
      <c r="H619" s="137"/>
      <c r="I619" s="132"/>
      <c r="J619" s="138"/>
      <c r="K619" s="132"/>
      <c r="M619" s="139" t="s">
        <v>806</v>
      </c>
      <c r="O619" s="119"/>
      <c r="BD619" s="108" t="str">
        <f t="shared" si="26"/>
        <v>Podkladní mazanina hl.budova: 514,42</v>
      </c>
    </row>
    <row r="620" spans="1:56" ht="12.75">
      <c r="A620" s="130"/>
      <c r="B620" s="131"/>
      <c r="C620" s="201" t="s">
        <v>807</v>
      </c>
      <c r="D620" s="200"/>
      <c r="E620" s="163">
        <v>74.59</v>
      </c>
      <c r="F620" s="135"/>
      <c r="G620" s="136"/>
      <c r="H620" s="137"/>
      <c r="I620" s="132"/>
      <c r="J620" s="138"/>
      <c r="K620" s="132"/>
      <c r="M620" s="139" t="s">
        <v>807</v>
      </c>
      <c r="O620" s="119"/>
      <c r="BD620" s="108" t="str">
        <f t="shared" si="26"/>
        <v>dtto jeviště: 86,01</v>
      </c>
    </row>
    <row r="621" spans="1:56" ht="12.75">
      <c r="A621" s="130"/>
      <c r="B621" s="131"/>
      <c r="C621" s="201" t="s">
        <v>808</v>
      </c>
      <c r="D621" s="200"/>
      <c r="E621" s="163">
        <v>4.2</v>
      </c>
      <c r="F621" s="135"/>
      <c r="G621" s="136"/>
      <c r="H621" s="137"/>
      <c r="I621" s="132"/>
      <c r="J621" s="138"/>
      <c r="K621" s="132"/>
      <c r="M621" s="139" t="s">
        <v>808</v>
      </c>
      <c r="O621" s="119"/>
      <c r="BD621" s="108" t="str">
        <f t="shared" si="26"/>
        <v>dtto nové soc.zař: 74,59</v>
      </c>
    </row>
    <row r="622" spans="1:56" ht="12.75">
      <c r="A622" s="130"/>
      <c r="B622" s="131"/>
      <c r="C622" s="199" t="s">
        <v>102</v>
      </c>
      <c r="D622" s="200"/>
      <c r="E622" s="134">
        <v>679.22</v>
      </c>
      <c r="F622" s="135"/>
      <c r="G622" s="136"/>
      <c r="H622" s="137"/>
      <c r="I622" s="132"/>
      <c r="J622" s="138"/>
      <c r="K622" s="132"/>
      <c r="M622" s="139" t="s">
        <v>102</v>
      </c>
      <c r="O622" s="119"/>
      <c r="BD622" s="108" t="str">
        <f t="shared" si="26"/>
        <v>PO04:0,14*30,00</v>
      </c>
    </row>
    <row r="623" spans="1:56" ht="12.75">
      <c r="A623" s="130"/>
      <c r="B623" s="131"/>
      <c r="C623" s="199" t="s">
        <v>809</v>
      </c>
      <c r="D623" s="200"/>
      <c r="E623" s="134">
        <v>3.7697</v>
      </c>
      <c r="F623" s="135"/>
      <c r="G623" s="136"/>
      <c r="H623" s="137"/>
      <c r="I623" s="132"/>
      <c r="J623" s="138"/>
      <c r="K623" s="132"/>
      <c r="M623" s="139" t="s">
        <v>809</v>
      </c>
      <c r="O623" s="119"/>
      <c r="BD623" s="108" t="str">
        <f t="shared" si="26"/>
        <v>Konec provozního součtu</v>
      </c>
    </row>
    <row r="624" spans="1:104" ht="12.75">
      <c r="A624" s="120">
        <v>169</v>
      </c>
      <c r="B624" s="121" t="s">
        <v>810</v>
      </c>
      <c r="C624" s="122" t="s">
        <v>811</v>
      </c>
      <c r="D624" s="123" t="s">
        <v>82</v>
      </c>
      <c r="E624" s="124">
        <v>32.2776</v>
      </c>
      <c r="F624" s="125">
        <v>0</v>
      </c>
      <c r="G624" s="126">
        <f>E624*F624</f>
        <v>0</v>
      </c>
      <c r="H624" s="127">
        <v>1.8685</v>
      </c>
      <c r="I624" s="128">
        <f>E624*H624</f>
        <v>60.3106956</v>
      </c>
      <c r="J624" s="127">
        <v>0</v>
      </c>
      <c r="K624" s="128">
        <f>E624*J624</f>
        <v>0</v>
      </c>
      <c r="O624" s="119"/>
      <c r="AZ624" s="129">
        <f>G624</f>
        <v>0</v>
      </c>
      <c r="CZ624" s="81">
        <v>1</v>
      </c>
    </row>
    <row r="625" spans="1:56" ht="12.75">
      <c r="A625" s="130"/>
      <c r="B625" s="131"/>
      <c r="C625" s="199" t="s">
        <v>812</v>
      </c>
      <c r="D625" s="200"/>
      <c r="E625" s="134">
        <v>23.0826</v>
      </c>
      <c r="F625" s="135"/>
      <c r="G625" s="136"/>
      <c r="H625" s="137"/>
      <c r="I625" s="132"/>
      <c r="J625" s="138"/>
      <c r="K625" s="132"/>
      <c r="M625" s="139" t="s">
        <v>812</v>
      </c>
      <c r="O625" s="119"/>
      <c r="BD625" s="108" t="str">
        <f>C624</f>
        <v xml:space="preserve">Mazanina PROFI samonivelační, tloušťka 5 - 8 cm </v>
      </c>
    </row>
    <row r="626" spans="1:56" ht="12.75">
      <c r="A626" s="130"/>
      <c r="B626" s="131"/>
      <c r="C626" s="199" t="s">
        <v>813</v>
      </c>
      <c r="D626" s="200"/>
      <c r="E626" s="134">
        <v>2.752</v>
      </c>
      <c r="F626" s="135"/>
      <c r="G626" s="136"/>
      <c r="H626" s="137"/>
      <c r="I626" s="132"/>
      <c r="J626" s="138"/>
      <c r="K626" s="132"/>
      <c r="M626" s="139" t="s">
        <v>813</v>
      </c>
      <c r="O626" s="119"/>
      <c r="BD626" s="108" t="str">
        <f>C625</f>
        <v>PO1: 0,062*372,30</v>
      </c>
    </row>
    <row r="627" spans="1:56" ht="12.75">
      <c r="A627" s="130"/>
      <c r="B627" s="131"/>
      <c r="C627" s="199" t="s">
        <v>814</v>
      </c>
      <c r="D627" s="200"/>
      <c r="E627" s="134">
        <v>1.4795</v>
      </c>
      <c r="F627" s="135"/>
      <c r="G627" s="136"/>
      <c r="H627" s="137"/>
      <c r="I627" s="132"/>
      <c r="J627" s="138"/>
      <c r="K627" s="132"/>
      <c r="M627" s="139" t="s">
        <v>814</v>
      </c>
      <c r="O627" s="119"/>
      <c r="BD627" s="108" t="str">
        <f>C626</f>
        <v>PO3: 0,08*34,40</v>
      </c>
    </row>
    <row r="628" spans="1:56" ht="12.75">
      <c r="A628" s="130"/>
      <c r="B628" s="131"/>
      <c r="C628" s="199" t="s">
        <v>815</v>
      </c>
      <c r="D628" s="200"/>
      <c r="E628" s="134">
        <v>4.9635</v>
      </c>
      <c r="F628" s="135"/>
      <c r="G628" s="136"/>
      <c r="H628" s="137"/>
      <c r="I628" s="132"/>
      <c r="J628" s="138"/>
      <c r="K628" s="132"/>
      <c r="M628" s="139" t="s">
        <v>815</v>
      </c>
      <c r="O628" s="119"/>
      <c r="BD628" s="108" t="str">
        <f>C627</f>
        <v>PO5: 0,055*26,90</v>
      </c>
    </row>
    <row r="629" spans="1:104" ht="22.5">
      <c r="A629" s="120">
        <v>170</v>
      </c>
      <c r="B629" s="121" t="s">
        <v>816</v>
      </c>
      <c r="C629" s="122" t="s">
        <v>817</v>
      </c>
      <c r="D629" s="123" t="s">
        <v>50</v>
      </c>
      <c r="E629" s="124">
        <v>372.3</v>
      </c>
      <c r="F629" s="125">
        <v>0</v>
      </c>
      <c r="G629" s="126">
        <f>E629*F629</f>
        <v>0</v>
      </c>
      <c r="H629" s="127">
        <v>0.00892</v>
      </c>
      <c r="I629" s="128">
        <f>E629*H629</f>
        <v>3.3209160000000004</v>
      </c>
      <c r="J629" s="127">
        <v>0</v>
      </c>
      <c r="K629" s="128">
        <f>E629*J629</f>
        <v>0</v>
      </c>
      <c r="O629" s="119"/>
      <c r="AZ629" s="129">
        <f>G629</f>
        <v>0</v>
      </c>
      <c r="CZ629" s="81">
        <v>1</v>
      </c>
    </row>
    <row r="630" spans="1:56" ht="12.75">
      <c r="A630" s="130"/>
      <c r="B630" s="131"/>
      <c r="C630" s="199" t="s">
        <v>818</v>
      </c>
      <c r="D630" s="200"/>
      <c r="E630" s="134">
        <v>372.3</v>
      </c>
      <c r="F630" s="135"/>
      <c r="G630" s="136"/>
      <c r="H630" s="137"/>
      <c r="I630" s="132"/>
      <c r="J630" s="138"/>
      <c r="K630" s="132"/>
      <c r="M630" s="139" t="s">
        <v>818</v>
      </c>
      <c r="O630" s="119"/>
      <c r="BD630" s="108" t="str">
        <f>C629</f>
        <v xml:space="preserve">Samonivelační stěrka Cemix, ruč.zpracování tl.5 mm </v>
      </c>
    </row>
    <row r="631" spans="1:104" ht="12.75">
      <c r="A631" s="120">
        <v>171</v>
      </c>
      <c r="B631" s="121" t="s">
        <v>819</v>
      </c>
      <c r="C631" s="122" t="s">
        <v>820</v>
      </c>
      <c r="D631" s="123" t="s">
        <v>50</v>
      </c>
      <c r="E631" s="124">
        <v>0.5568</v>
      </c>
      <c r="F631" s="125">
        <v>0</v>
      </c>
      <c r="G631" s="126">
        <f>E631*F631</f>
        <v>0</v>
      </c>
      <c r="H631" s="127">
        <v>0.04984</v>
      </c>
      <c r="I631" s="128">
        <f>E631*H631</f>
        <v>0.027750912</v>
      </c>
      <c r="J631" s="127">
        <v>0</v>
      </c>
      <c r="K631" s="128">
        <f>E631*J631</f>
        <v>0</v>
      </c>
      <c r="O631" s="119"/>
      <c r="AZ631" s="129">
        <f>G631</f>
        <v>0</v>
      </c>
      <c r="CZ631" s="81">
        <v>1</v>
      </c>
    </row>
    <row r="632" spans="1:56" ht="12.75">
      <c r="A632" s="130"/>
      <c r="B632" s="131"/>
      <c r="C632" s="199" t="s">
        <v>821</v>
      </c>
      <c r="D632" s="200"/>
      <c r="E632" s="134">
        <v>0.5568</v>
      </c>
      <c r="F632" s="135"/>
      <c r="G632" s="136"/>
      <c r="H632" s="137"/>
      <c r="I632" s="132"/>
      <c r="J632" s="138"/>
      <c r="K632" s="132"/>
      <c r="M632" s="139" t="s">
        <v>821</v>
      </c>
      <c r="O632" s="119"/>
      <c r="BD632" s="108" t="str">
        <f>C631</f>
        <v xml:space="preserve">Vyrovnávací potěr MC 15, v pásu, tl. 20 mm </v>
      </c>
    </row>
    <row r="633" spans="1:58" ht="12.75">
      <c r="A633" s="140" t="s">
        <v>51</v>
      </c>
      <c r="B633" s="141" t="s">
        <v>755</v>
      </c>
      <c r="C633" s="142" t="s">
        <v>756</v>
      </c>
      <c r="D633" s="143"/>
      <c r="E633" s="144"/>
      <c r="F633" s="144"/>
      <c r="G633" s="145">
        <f>SUM(G576:G632)</f>
        <v>0</v>
      </c>
      <c r="H633" s="146"/>
      <c r="I633" s="145">
        <f>SUM(I576:I632)</f>
        <v>367.082288037</v>
      </c>
      <c r="J633" s="147"/>
      <c r="K633" s="145">
        <f>SUM(K576:K632)</f>
        <v>0</v>
      </c>
      <c r="O633" s="119"/>
      <c r="X633" s="129">
        <f>K633</f>
        <v>0</v>
      </c>
      <c r="Y633" s="129">
        <f>I633</f>
        <v>367.082288037</v>
      </c>
      <c r="Z633" s="129">
        <f>G633</f>
        <v>0</v>
      </c>
      <c r="BA633" s="148"/>
      <c r="BB633" s="148"/>
      <c r="BC633" s="148"/>
      <c r="BD633" s="148"/>
      <c r="BE633" s="148"/>
      <c r="BF633" s="148"/>
    </row>
    <row r="634" spans="1:15" ht="14.25" customHeight="1">
      <c r="A634" s="109" t="s">
        <v>46</v>
      </c>
      <c r="B634" s="110" t="s">
        <v>822</v>
      </c>
      <c r="C634" s="111" t="s">
        <v>823</v>
      </c>
      <c r="D634" s="112"/>
      <c r="E634" s="113"/>
      <c r="F634" s="113"/>
      <c r="G634" s="114"/>
      <c r="H634" s="115"/>
      <c r="I634" s="116"/>
      <c r="J634" s="117"/>
      <c r="K634" s="118"/>
      <c r="O634" s="119"/>
    </row>
    <row r="635" spans="1:104" ht="22.5">
      <c r="A635" s="120">
        <v>172</v>
      </c>
      <c r="B635" s="121" t="s">
        <v>824</v>
      </c>
      <c r="C635" s="122" t="s">
        <v>825</v>
      </c>
      <c r="D635" s="123" t="s">
        <v>194</v>
      </c>
      <c r="E635" s="124">
        <v>25</v>
      </c>
      <c r="F635" s="125">
        <v>0</v>
      </c>
      <c r="G635" s="126">
        <f>E635*F635</f>
        <v>0</v>
      </c>
      <c r="H635" s="127">
        <v>0.01897</v>
      </c>
      <c r="I635" s="128">
        <f>E635*H635</f>
        <v>0.47425</v>
      </c>
      <c r="J635" s="127">
        <v>0</v>
      </c>
      <c r="K635" s="128">
        <f>E635*J635</f>
        <v>0</v>
      </c>
      <c r="O635" s="119"/>
      <c r="AZ635" s="129">
        <f>G635</f>
        <v>0</v>
      </c>
      <c r="CZ635" s="81">
        <v>1</v>
      </c>
    </row>
    <row r="636" spans="1:56" ht="12.75">
      <c r="A636" s="130"/>
      <c r="B636" s="131"/>
      <c r="C636" s="199" t="s">
        <v>826</v>
      </c>
      <c r="D636" s="200"/>
      <c r="E636" s="134">
        <v>11</v>
      </c>
      <c r="F636" s="135"/>
      <c r="G636" s="136"/>
      <c r="H636" s="137"/>
      <c r="I636" s="132"/>
      <c r="J636" s="138"/>
      <c r="K636" s="132"/>
      <c r="M636" s="139" t="s">
        <v>826</v>
      </c>
      <c r="O636" s="119"/>
      <c r="BD636" s="108" t="str">
        <f>C635</f>
        <v xml:space="preserve">Osazení zárubní dveřních ocelových, pl. do 2,5 m2 </v>
      </c>
    </row>
    <row r="637" spans="1:56" ht="12.75">
      <c r="A637" s="130"/>
      <c r="B637" s="131"/>
      <c r="C637" s="199" t="s">
        <v>827</v>
      </c>
      <c r="D637" s="200"/>
      <c r="E637" s="134">
        <v>14</v>
      </c>
      <c r="F637" s="135"/>
      <c r="G637" s="136"/>
      <c r="H637" s="137"/>
      <c r="I637" s="132"/>
      <c r="J637" s="138"/>
      <c r="K637" s="132"/>
      <c r="M637" s="139" t="s">
        <v>827</v>
      </c>
      <c r="O637" s="119"/>
      <c r="BD637" s="108" t="str">
        <f>C636</f>
        <v>v.1970mm: 6+2+3</v>
      </c>
    </row>
    <row r="638" spans="1:104" ht="22.5">
      <c r="A638" s="120">
        <v>173</v>
      </c>
      <c r="B638" s="121" t="s">
        <v>828</v>
      </c>
      <c r="C638" s="122" t="s">
        <v>829</v>
      </c>
      <c r="D638" s="123" t="s">
        <v>194</v>
      </c>
      <c r="E638" s="124">
        <v>5</v>
      </c>
      <c r="F638" s="125">
        <v>0</v>
      </c>
      <c r="G638" s="126">
        <f>E638*F638</f>
        <v>0</v>
      </c>
      <c r="H638" s="127">
        <v>0.00238</v>
      </c>
      <c r="I638" s="128">
        <f>E638*H638</f>
        <v>0.0119</v>
      </c>
      <c r="J638" s="127">
        <v>0</v>
      </c>
      <c r="K638" s="128">
        <f>E638*J638</f>
        <v>0</v>
      </c>
      <c r="O638" s="119"/>
      <c r="AZ638" s="129">
        <f>G638</f>
        <v>0</v>
      </c>
      <c r="CZ638" s="81">
        <v>1</v>
      </c>
    </row>
    <row r="639" spans="1:56" ht="12.75">
      <c r="A639" s="130"/>
      <c r="B639" s="131"/>
      <c r="C639" s="199" t="s">
        <v>830</v>
      </c>
      <c r="D639" s="200"/>
      <c r="E639" s="134">
        <v>5</v>
      </c>
      <c r="F639" s="135"/>
      <c r="G639" s="136"/>
      <c r="H639" s="137"/>
      <c r="I639" s="132"/>
      <c r="J639" s="138"/>
      <c r="K639" s="132"/>
      <c r="M639" s="139" t="s">
        <v>830</v>
      </c>
      <c r="O639" s="119"/>
      <c r="BD639" s="108" t="str">
        <f>C638</f>
        <v xml:space="preserve">Osazení zárubně do sádrokarton. příčky tl. 100 mm </v>
      </c>
    </row>
    <row r="640" spans="1:104" ht="12.75">
      <c r="A640" s="120">
        <v>174</v>
      </c>
      <c r="B640" s="121" t="s">
        <v>831</v>
      </c>
      <c r="C640" s="122" t="s">
        <v>832</v>
      </c>
      <c r="D640" s="123" t="s">
        <v>57</v>
      </c>
      <c r="E640" s="124">
        <v>1</v>
      </c>
      <c r="F640" s="125">
        <v>0</v>
      </c>
      <c r="G640" s="126">
        <f>E640*F640</f>
        <v>0</v>
      </c>
      <c r="H640" s="127">
        <v>0</v>
      </c>
      <c r="I640" s="128">
        <f>E640*H640</f>
        <v>0</v>
      </c>
      <c r="J640" s="127"/>
      <c r="K640" s="128">
        <f>E640*J640</f>
        <v>0</v>
      </c>
      <c r="O640" s="119"/>
      <c r="AZ640" s="129">
        <f>G640</f>
        <v>0</v>
      </c>
      <c r="CZ640" s="81">
        <v>1</v>
      </c>
    </row>
    <row r="641" spans="1:58" ht="12.75">
      <c r="A641" s="140" t="s">
        <v>51</v>
      </c>
      <c r="B641" s="141" t="s">
        <v>822</v>
      </c>
      <c r="C641" s="142" t="s">
        <v>823</v>
      </c>
      <c r="D641" s="143"/>
      <c r="E641" s="144"/>
      <c r="F641" s="144"/>
      <c r="G641" s="145">
        <f>SUM(G634:G640)</f>
        <v>0</v>
      </c>
      <c r="H641" s="146"/>
      <c r="I641" s="145">
        <f>SUM(I634:I640)</f>
        <v>0.48615</v>
      </c>
      <c r="J641" s="147"/>
      <c r="K641" s="145">
        <f>SUM(K634:K640)</f>
        <v>0</v>
      </c>
      <c r="O641" s="119"/>
      <c r="X641" s="129">
        <f>K641</f>
        <v>0</v>
      </c>
      <c r="Y641" s="129">
        <f>I641</f>
        <v>0.48615</v>
      </c>
      <c r="Z641" s="129">
        <f>G641</f>
        <v>0</v>
      </c>
      <c r="BA641" s="148"/>
      <c r="BB641" s="148"/>
      <c r="BC641" s="148"/>
      <c r="BD641" s="148"/>
      <c r="BE641" s="148"/>
      <c r="BF641" s="148"/>
    </row>
    <row r="642" spans="1:15" ht="14.25" customHeight="1">
      <c r="A642" s="109" t="s">
        <v>46</v>
      </c>
      <c r="B642" s="110" t="s">
        <v>833</v>
      </c>
      <c r="C642" s="111" t="s">
        <v>834</v>
      </c>
      <c r="D642" s="112"/>
      <c r="E642" s="113"/>
      <c r="F642" s="113"/>
      <c r="G642" s="114"/>
      <c r="H642" s="115"/>
      <c r="I642" s="116"/>
      <c r="J642" s="117"/>
      <c r="K642" s="118"/>
      <c r="O642" s="119"/>
    </row>
    <row r="643" spans="1:104" ht="22.5">
      <c r="A643" s="120">
        <v>175</v>
      </c>
      <c r="B643" s="121" t="s">
        <v>835</v>
      </c>
      <c r="C643" s="122" t="s">
        <v>836</v>
      </c>
      <c r="D643" s="123" t="s">
        <v>50</v>
      </c>
      <c r="E643" s="124">
        <v>368.241</v>
      </c>
      <c r="F643" s="125">
        <v>0</v>
      </c>
      <c r="G643" s="126">
        <f>E643*F643</f>
        <v>0</v>
      </c>
      <c r="H643" s="127">
        <v>0.01838</v>
      </c>
      <c r="I643" s="128">
        <f>E643*H643</f>
        <v>6.76826958</v>
      </c>
      <c r="J643" s="127">
        <v>0</v>
      </c>
      <c r="K643" s="128">
        <f>E643*J643</f>
        <v>0</v>
      </c>
      <c r="O643" s="119"/>
      <c r="AZ643" s="129">
        <f>G643</f>
        <v>0</v>
      </c>
      <c r="CZ643" s="81">
        <v>1</v>
      </c>
    </row>
    <row r="644" spans="1:56" ht="12.75">
      <c r="A644" s="130"/>
      <c r="B644" s="131"/>
      <c r="C644" s="199" t="s">
        <v>837</v>
      </c>
      <c r="D644" s="200"/>
      <c r="E644" s="134">
        <v>171.3</v>
      </c>
      <c r="F644" s="135"/>
      <c r="G644" s="136"/>
      <c r="H644" s="137"/>
      <c r="I644" s="132"/>
      <c r="J644" s="138"/>
      <c r="K644" s="132"/>
      <c r="M644" s="139" t="s">
        <v>837</v>
      </c>
      <c r="O644" s="119"/>
      <c r="BD644" s="108" t="str">
        <f>C643</f>
        <v xml:space="preserve">Montáž lešení leh.řad.s podlahami,š.1,2 m, H 10 m </v>
      </c>
    </row>
    <row r="645" spans="1:56" ht="12.75">
      <c r="A645" s="130"/>
      <c r="B645" s="131"/>
      <c r="C645" s="199" t="s">
        <v>838</v>
      </c>
      <c r="D645" s="200"/>
      <c r="E645" s="134">
        <v>88.73</v>
      </c>
      <c r="F645" s="135"/>
      <c r="G645" s="136"/>
      <c r="H645" s="137"/>
      <c r="I645" s="132"/>
      <c r="J645" s="138"/>
      <c r="K645" s="132"/>
      <c r="M645" s="139" t="s">
        <v>838</v>
      </c>
      <c r="O645" s="119"/>
      <c r="BD645" s="108" t="str">
        <f>C644</f>
        <v>Fasáda pod střechou:3,00*(39,25+1,20+0,25+6,40+10,00)</v>
      </c>
    </row>
    <row r="646" spans="1:56" ht="12.75">
      <c r="A646" s="130"/>
      <c r="B646" s="131"/>
      <c r="C646" s="199" t="s">
        <v>839</v>
      </c>
      <c r="D646" s="200"/>
      <c r="E646" s="134">
        <v>46.371</v>
      </c>
      <c r="F646" s="135"/>
      <c r="G646" s="136"/>
      <c r="H646" s="137"/>
      <c r="I646" s="132"/>
      <c r="J646" s="138"/>
      <c r="K646" s="132"/>
      <c r="M646" s="139" t="s">
        <v>839</v>
      </c>
      <c r="O646" s="119"/>
      <c r="BD646" s="108" t="str">
        <f>C645</f>
        <v>dtto mimo střechu:4,20*5,70+4,80*10,90+12,47</v>
      </c>
    </row>
    <row r="647" spans="1:56" ht="12.75">
      <c r="A647" s="130"/>
      <c r="B647" s="131"/>
      <c r="C647" s="199" t="s">
        <v>840</v>
      </c>
      <c r="D647" s="200"/>
      <c r="E647" s="134">
        <v>42</v>
      </c>
      <c r="F647" s="135"/>
      <c r="G647" s="136"/>
      <c r="H647" s="137"/>
      <c r="I647" s="132"/>
      <c r="J647" s="138"/>
      <c r="K647" s="132"/>
      <c r="M647" s="139" t="s">
        <v>840</v>
      </c>
      <c r="O647" s="119"/>
      <c r="BD647" s="108" t="str">
        <f>C646</f>
        <v>Gabion pod střechou:3,00*15,457</v>
      </c>
    </row>
    <row r="648" spans="1:56" ht="12.75">
      <c r="A648" s="130"/>
      <c r="B648" s="131"/>
      <c r="C648" s="199" t="s">
        <v>841</v>
      </c>
      <c r="D648" s="200"/>
      <c r="E648" s="134">
        <v>19.84</v>
      </c>
      <c r="F648" s="135"/>
      <c r="G648" s="136"/>
      <c r="H648" s="137"/>
      <c r="I648" s="132"/>
      <c r="J648" s="138"/>
      <c r="K648" s="132"/>
      <c r="M648" s="139" t="s">
        <v>841</v>
      </c>
      <c r="O648" s="119"/>
      <c r="BD648" s="108" t="str">
        <f>C647</f>
        <v>dtto mimo střechu:3,50*12,00</v>
      </c>
    </row>
    <row r="649" spans="1:104" ht="22.5">
      <c r="A649" s="120">
        <v>176</v>
      </c>
      <c r="B649" s="121" t="s">
        <v>842</v>
      </c>
      <c r="C649" s="122" t="s">
        <v>843</v>
      </c>
      <c r="D649" s="123" t="s">
        <v>50</v>
      </c>
      <c r="E649" s="124">
        <v>1104.723</v>
      </c>
      <c r="F649" s="125">
        <v>0</v>
      </c>
      <c r="G649" s="126">
        <f>E649*F649</f>
        <v>0</v>
      </c>
      <c r="H649" s="127">
        <v>0.00097</v>
      </c>
      <c r="I649" s="128">
        <f>E649*H649</f>
        <v>1.07158131</v>
      </c>
      <c r="J649" s="127">
        <v>0</v>
      </c>
      <c r="K649" s="128">
        <f>E649*J649</f>
        <v>0</v>
      </c>
      <c r="O649" s="119"/>
      <c r="AZ649" s="129">
        <f>G649</f>
        <v>0</v>
      </c>
      <c r="CZ649" s="81">
        <v>1</v>
      </c>
    </row>
    <row r="650" spans="1:56" ht="12.75">
      <c r="A650" s="130"/>
      <c r="B650" s="131"/>
      <c r="C650" s="199" t="s">
        <v>844</v>
      </c>
      <c r="D650" s="200"/>
      <c r="E650" s="134">
        <v>1104.723</v>
      </c>
      <c r="F650" s="135"/>
      <c r="G650" s="136"/>
      <c r="H650" s="137"/>
      <c r="I650" s="132"/>
      <c r="J650" s="138"/>
      <c r="K650" s="132"/>
      <c r="M650" s="139" t="s">
        <v>844</v>
      </c>
      <c r="O650" s="119"/>
      <c r="BD650" s="108" t="str">
        <f>C649</f>
        <v xml:space="preserve">Příplatek za každý měsíc použití lešení k pol.1041 </v>
      </c>
    </row>
    <row r="651" spans="1:104" ht="22.5">
      <c r="A651" s="120">
        <v>177</v>
      </c>
      <c r="B651" s="121" t="s">
        <v>845</v>
      </c>
      <c r="C651" s="122" t="s">
        <v>846</v>
      </c>
      <c r="D651" s="123" t="s">
        <v>50</v>
      </c>
      <c r="E651" s="124">
        <v>368.241</v>
      </c>
      <c r="F651" s="125">
        <v>0</v>
      </c>
      <c r="G651" s="126">
        <f>E651*F651</f>
        <v>0</v>
      </c>
      <c r="H651" s="127">
        <v>0</v>
      </c>
      <c r="I651" s="128">
        <f>E651*H651</f>
        <v>0</v>
      </c>
      <c r="J651" s="127">
        <v>0</v>
      </c>
      <c r="K651" s="128">
        <f>E651*J651</f>
        <v>0</v>
      </c>
      <c r="O651" s="119"/>
      <c r="AZ651" s="129">
        <f>G651</f>
        <v>0</v>
      </c>
      <c r="CZ651" s="81">
        <v>1</v>
      </c>
    </row>
    <row r="652" spans="1:56" ht="12.75">
      <c r="A652" s="130"/>
      <c r="B652" s="131"/>
      <c r="C652" s="199" t="s">
        <v>847</v>
      </c>
      <c r="D652" s="200"/>
      <c r="E652" s="134">
        <v>368.241</v>
      </c>
      <c r="F652" s="135"/>
      <c r="G652" s="136"/>
      <c r="H652" s="137"/>
      <c r="I652" s="132"/>
      <c r="J652" s="138"/>
      <c r="K652" s="132"/>
      <c r="M652" s="164">
        <v>3682410</v>
      </c>
      <c r="O652" s="119"/>
      <c r="BD652" s="108" t="str">
        <f>C651</f>
        <v xml:space="preserve">Demontáž lešení leh.řad.s podlahami,š.1,2 m,H 10 m </v>
      </c>
    </row>
    <row r="653" spans="1:104" ht="12.75">
      <c r="A653" s="120">
        <v>178</v>
      </c>
      <c r="B653" s="121" t="s">
        <v>848</v>
      </c>
      <c r="C653" s="122" t="s">
        <v>849</v>
      </c>
      <c r="D653" s="123" t="s">
        <v>50</v>
      </c>
      <c r="E653" s="124">
        <v>572.6</v>
      </c>
      <c r="F653" s="125">
        <v>0</v>
      </c>
      <c r="G653" s="126">
        <f>E653*F653</f>
        <v>0</v>
      </c>
      <c r="H653" s="127">
        <v>0.00121</v>
      </c>
      <c r="I653" s="128">
        <f>E653*H653</f>
        <v>0.692846</v>
      </c>
      <c r="J653" s="127">
        <v>0</v>
      </c>
      <c r="K653" s="128">
        <f>E653*J653</f>
        <v>0</v>
      </c>
      <c r="O653" s="119"/>
      <c r="AZ653" s="129">
        <f>G653</f>
        <v>0</v>
      </c>
      <c r="CZ653" s="81">
        <v>1</v>
      </c>
    </row>
    <row r="654" spans="1:56" ht="12.75">
      <c r="A654" s="130"/>
      <c r="B654" s="131"/>
      <c r="C654" s="199" t="s">
        <v>850</v>
      </c>
      <c r="D654" s="200"/>
      <c r="E654" s="134">
        <v>572.6</v>
      </c>
      <c r="F654" s="135"/>
      <c r="G654" s="136"/>
      <c r="H654" s="137"/>
      <c r="I654" s="132"/>
      <c r="J654" s="138"/>
      <c r="K654" s="132"/>
      <c r="M654" s="139" t="s">
        <v>850</v>
      </c>
      <c r="O654" s="119"/>
      <c r="BD654" s="108" t="str">
        <f>C653</f>
        <v xml:space="preserve">Lešení lehké pomocné, výška podlahy do 1,2 m </v>
      </c>
    </row>
    <row r="655" spans="1:58" ht="12.75">
      <c r="A655" s="140" t="s">
        <v>51</v>
      </c>
      <c r="B655" s="141" t="s">
        <v>833</v>
      </c>
      <c r="C655" s="142" t="s">
        <v>834</v>
      </c>
      <c r="D655" s="143"/>
      <c r="E655" s="144"/>
      <c r="F655" s="144"/>
      <c r="G655" s="145">
        <f>SUM(G642:G654)</f>
        <v>0</v>
      </c>
      <c r="H655" s="146"/>
      <c r="I655" s="145">
        <f>SUM(I642:I654)</f>
        <v>8.53269689</v>
      </c>
      <c r="J655" s="147"/>
      <c r="K655" s="145">
        <f>SUM(K642:K654)</f>
        <v>0</v>
      </c>
      <c r="O655" s="119"/>
      <c r="X655" s="129">
        <f>K655</f>
        <v>0</v>
      </c>
      <c r="Y655" s="129">
        <f>I655</f>
        <v>8.53269689</v>
      </c>
      <c r="Z655" s="129">
        <f>G655</f>
        <v>0</v>
      </c>
      <c r="BA655" s="148"/>
      <c r="BB655" s="148"/>
      <c r="BC655" s="148"/>
      <c r="BD655" s="148"/>
      <c r="BE655" s="148"/>
      <c r="BF655" s="148"/>
    </row>
    <row r="656" spans="1:15" ht="14.25" customHeight="1">
      <c r="A656" s="109" t="s">
        <v>46</v>
      </c>
      <c r="B656" s="110" t="s">
        <v>851</v>
      </c>
      <c r="C656" s="111" t="s">
        <v>852</v>
      </c>
      <c r="D656" s="112"/>
      <c r="E656" s="113"/>
      <c r="F656" s="113"/>
      <c r="G656" s="114"/>
      <c r="H656" s="115"/>
      <c r="I656" s="116"/>
      <c r="J656" s="117"/>
      <c r="K656" s="118"/>
      <c r="O656" s="119"/>
    </row>
    <row r="657" spans="1:104" ht="12.75">
      <c r="A657" s="120">
        <v>179</v>
      </c>
      <c r="B657" s="121" t="s">
        <v>853</v>
      </c>
      <c r="C657" s="122" t="s">
        <v>854</v>
      </c>
      <c r="D657" s="123" t="s">
        <v>50</v>
      </c>
      <c r="E657" s="124">
        <v>792.4</v>
      </c>
      <c r="F657" s="125">
        <v>0</v>
      </c>
      <c r="G657" s="126">
        <f>E657*F657</f>
        <v>0</v>
      </c>
      <c r="H657" s="127">
        <v>4E-05</v>
      </c>
      <c r="I657" s="128">
        <f>E657*H657</f>
        <v>0.031696</v>
      </c>
      <c r="J657" s="127">
        <v>0</v>
      </c>
      <c r="K657" s="128">
        <f>E657*J657</f>
        <v>0</v>
      </c>
      <c r="O657" s="119"/>
      <c r="AZ657" s="129">
        <f>G657</f>
        <v>0</v>
      </c>
      <c r="CZ657" s="81">
        <v>1</v>
      </c>
    </row>
    <row r="658" spans="1:56" ht="12.75">
      <c r="A658" s="130"/>
      <c r="B658" s="131"/>
      <c r="C658" s="199" t="s">
        <v>855</v>
      </c>
      <c r="D658" s="200"/>
      <c r="E658" s="134">
        <v>792.4</v>
      </c>
      <c r="F658" s="135"/>
      <c r="G658" s="136"/>
      <c r="H658" s="137"/>
      <c r="I658" s="132"/>
      <c r="J658" s="138"/>
      <c r="K658" s="132"/>
      <c r="M658" s="139" t="s">
        <v>855</v>
      </c>
      <c r="O658" s="119"/>
      <c r="BD658" s="108" t="str">
        <f>C657</f>
        <v xml:space="preserve">Vyčištění budov o výšce podlaží do 4 m </v>
      </c>
    </row>
    <row r="659" spans="1:104" ht="12.75">
      <c r="A659" s="120">
        <v>180</v>
      </c>
      <c r="B659" s="121" t="s">
        <v>856</v>
      </c>
      <c r="C659" s="122" t="s">
        <v>857</v>
      </c>
      <c r="D659" s="123" t="s">
        <v>50</v>
      </c>
      <c r="E659" s="124">
        <v>226.214</v>
      </c>
      <c r="F659" s="125">
        <v>0</v>
      </c>
      <c r="G659" s="126">
        <f>E659*F659</f>
        <v>0</v>
      </c>
      <c r="H659" s="127">
        <v>0</v>
      </c>
      <c r="I659" s="128">
        <f>E659*H659</f>
        <v>0</v>
      </c>
      <c r="J659" s="127">
        <v>0</v>
      </c>
      <c r="K659" s="128">
        <f>E659*J659</f>
        <v>0</v>
      </c>
      <c r="O659" s="119"/>
      <c r="AZ659" s="129">
        <f>G659</f>
        <v>0</v>
      </c>
      <c r="CZ659" s="81">
        <v>1</v>
      </c>
    </row>
    <row r="660" spans="1:56" ht="33.75">
      <c r="A660" s="130"/>
      <c r="B660" s="131"/>
      <c r="C660" s="199" t="s">
        <v>858</v>
      </c>
      <c r="D660" s="200"/>
      <c r="E660" s="134">
        <v>226.214</v>
      </c>
      <c r="F660" s="135"/>
      <c r="G660" s="136"/>
      <c r="H660" s="137"/>
      <c r="I660" s="132"/>
      <c r="J660" s="138"/>
      <c r="K660" s="132"/>
      <c r="M660" s="139" t="s">
        <v>858</v>
      </c>
      <c r="O660" s="119"/>
      <c r="BD660" s="108" t="str">
        <f>C659</f>
        <v xml:space="preserve">Vyčištění ostatních objektů </v>
      </c>
    </row>
    <row r="661" spans="1:104" ht="12.75">
      <c r="A661" s="120">
        <v>181</v>
      </c>
      <c r="B661" s="121" t="s">
        <v>859</v>
      </c>
      <c r="C661" s="122" t="s">
        <v>860</v>
      </c>
      <c r="D661" s="123" t="s">
        <v>50</v>
      </c>
      <c r="E661" s="124">
        <v>2419.63</v>
      </c>
      <c r="F661" s="125">
        <v>0</v>
      </c>
      <c r="G661" s="126">
        <f>E661*F661</f>
        <v>0</v>
      </c>
      <c r="H661" s="127">
        <v>0</v>
      </c>
      <c r="I661" s="128">
        <f>E661*H661</f>
        <v>0</v>
      </c>
      <c r="J661" s="127">
        <v>0</v>
      </c>
      <c r="K661" s="128">
        <f>E661*J661</f>
        <v>0</v>
      </c>
      <c r="O661" s="119"/>
      <c r="AZ661" s="129">
        <f>G661</f>
        <v>0</v>
      </c>
      <c r="CZ661" s="81">
        <v>1</v>
      </c>
    </row>
    <row r="662" spans="1:56" ht="12.75">
      <c r="A662" s="130"/>
      <c r="B662" s="131"/>
      <c r="C662" s="199" t="s">
        <v>861</v>
      </c>
      <c r="D662" s="200"/>
      <c r="E662" s="134">
        <v>834.83</v>
      </c>
      <c r="F662" s="135"/>
      <c r="G662" s="136"/>
      <c r="H662" s="137"/>
      <c r="I662" s="132"/>
      <c r="J662" s="138"/>
      <c r="K662" s="132"/>
      <c r="M662" s="139" t="s">
        <v>861</v>
      </c>
      <c r="O662" s="119"/>
      <c r="BD662" s="108" t="str">
        <f>C661</f>
        <v xml:space="preserve">Čištění zametáním v místnostech a chodbách </v>
      </c>
    </row>
    <row r="663" spans="1:56" ht="12.75">
      <c r="A663" s="130"/>
      <c r="B663" s="131"/>
      <c r="C663" s="199" t="s">
        <v>862</v>
      </c>
      <c r="D663" s="200"/>
      <c r="E663" s="134">
        <v>1584.8</v>
      </c>
      <c r="F663" s="135"/>
      <c r="G663" s="136"/>
      <c r="H663" s="137"/>
      <c r="I663" s="132"/>
      <c r="J663" s="138"/>
      <c r="K663" s="132"/>
      <c r="M663" s="139" t="s">
        <v>862</v>
      </c>
      <c r="O663" s="119"/>
      <c r="BD663" s="108" t="str">
        <f>C662</f>
        <v>Hydroizol: 724,53+131,4762-21,1762</v>
      </c>
    </row>
    <row r="664" spans="1:104" ht="22.5">
      <c r="A664" s="120">
        <v>182</v>
      </c>
      <c r="B664" s="121" t="s">
        <v>863</v>
      </c>
      <c r="C664" s="122" t="s">
        <v>864</v>
      </c>
      <c r="D664" s="123" t="s">
        <v>194</v>
      </c>
      <c r="E664" s="124">
        <v>3</v>
      </c>
      <c r="F664" s="125">
        <v>0</v>
      </c>
      <c r="G664" s="126">
        <f>E664*F664</f>
        <v>0</v>
      </c>
      <c r="H664" s="127">
        <v>0.04867</v>
      </c>
      <c r="I664" s="128">
        <f>E664*H664</f>
        <v>0.14601</v>
      </c>
      <c r="J664" s="127">
        <v>0</v>
      </c>
      <c r="K664" s="128">
        <f>E664*J664</f>
        <v>0</v>
      </c>
      <c r="O664" s="119"/>
      <c r="AZ664" s="129">
        <f>G664</f>
        <v>0</v>
      </c>
      <c r="CZ664" s="81">
        <v>1</v>
      </c>
    </row>
    <row r="665" spans="1:56" ht="12.75">
      <c r="A665" s="130"/>
      <c r="B665" s="131"/>
      <c r="C665" s="199" t="s">
        <v>865</v>
      </c>
      <c r="D665" s="200"/>
      <c r="E665" s="134">
        <v>2</v>
      </c>
      <c r="F665" s="135"/>
      <c r="G665" s="136"/>
      <c r="H665" s="137"/>
      <c r="I665" s="132"/>
      <c r="J665" s="138"/>
      <c r="K665" s="132"/>
      <c r="M665" s="139" t="s">
        <v>865</v>
      </c>
      <c r="O665" s="119"/>
      <c r="BD665" s="108" t="str">
        <f>C664</f>
        <v xml:space="preserve">Osazení kovových poklopů s rámy plochy do 1 m2 </v>
      </c>
    </row>
    <row r="666" spans="1:56" ht="12.75">
      <c r="A666" s="130"/>
      <c r="B666" s="131"/>
      <c r="C666" s="199" t="s">
        <v>866</v>
      </c>
      <c r="D666" s="200"/>
      <c r="E666" s="134">
        <v>1</v>
      </c>
      <c r="F666" s="135"/>
      <c r="G666" s="136"/>
      <c r="H666" s="137"/>
      <c r="I666" s="132"/>
      <c r="J666" s="138"/>
      <c r="K666" s="132"/>
      <c r="M666" s="139" t="s">
        <v>866</v>
      </c>
      <c r="O666" s="119"/>
      <c r="BD666" s="108" t="str">
        <f>C665</f>
        <v>O01a,b: 2</v>
      </c>
    </row>
    <row r="667" spans="1:104" ht="12.75">
      <c r="A667" s="120">
        <v>183</v>
      </c>
      <c r="B667" s="121" t="s">
        <v>867</v>
      </c>
      <c r="C667" s="122" t="s">
        <v>868</v>
      </c>
      <c r="D667" s="123" t="s">
        <v>194</v>
      </c>
      <c r="E667" s="124">
        <v>24</v>
      </c>
      <c r="F667" s="125">
        <v>0</v>
      </c>
      <c r="G667" s="126">
        <f>E667*F667</f>
        <v>0</v>
      </c>
      <c r="H667" s="127">
        <v>0</v>
      </c>
      <c r="I667" s="128">
        <f>E667*H667</f>
        <v>0</v>
      </c>
      <c r="J667" s="127">
        <v>0</v>
      </c>
      <c r="K667" s="128">
        <f>E667*J667</f>
        <v>0</v>
      </c>
      <c r="O667" s="119"/>
      <c r="AZ667" s="129">
        <f>G667</f>
        <v>0</v>
      </c>
      <c r="CZ667" s="81">
        <v>1</v>
      </c>
    </row>
    <row r="668" spans="1:15" ht="12.75">
      <c r="A668" s="130"/>
      <c r="B668" s="131"/>
      <c r="C668" s="192" t="s">
        <v>869</v>
      </c>
      <c r="D668" s="193"/>
      <c r="E668" s="193"/>
      <c r="F668" s="193"/>
      <c r="G668" s="194"/>
      <c r="I668" s="132"/>
      <c r="K668" s="132"/>
      <c r="L668" s="133" t="s">
        <v>869</v>
      </c>
      <c r="O668" s="119"/>
    </row>
    <row r="669" spans="1:56" ht="12.75">
      <c r="A669" s="130"/>
      <c r="B669" s="131"/>
      <c r="C669" s="199" t="s">
        <v>870</v>
      </c>
      <c r="D669" s="200"/>
      <c r="E669" s="134">
        <v>24</v>
      </c>
      <c r="F669" s="135"/>
      <c r="G669" s="136"/>
      <c r="H669" s="137"/>
      <c r="I669" s="132"/>
      <c r="J669" s="138"/>
      <c r="K669" s="132"/>
      <c r="M669" s="139" t="s">
        <v>870</v>
      </c>
      <c r="O669" s="119"/>
      <c r="BD669" s="108" t="str">
        <f>C668</f>
        <v>Např. HILTI HIT-HY 200A + HIT-Z</v>
      </c>
    </row>
    <row r="670" spans="1:104" ht="22.5">
      <c r="A670" s="120">
        <v>184</v>
      </c>
      <c r="B670" s="121" t="s">
        <v>871</v>
      </c>
      <c r="C670" s="122" t="s">
        <v>872</v>
      </c>
      <c r="D670" s="123" t="s">
        <v>194</v>
      </c>
      <c r="E670" s="124">
        <v>22</v>
      </c>
      <c r="F670" s="125">
        <v>0</v>
      </c>
      <c r="G670" s="126">
        <f>E670*F670</f>
        <v>0</v>
      </c>
      <c r="H670" s="127">
        <v>0</v>
      </c>
      <c r="I670" s="128">
        <f>E670*H670</f>
        <v>0</v>
      </c>
      <c r="J670" s="127">
        <v>0</v>
      </c>
      <c r="K670" s="128">
        <f>E670*J670</f>
        <v>0</v>
      </c>
      <c r="O670" s="119"/>
      <c r="AZ670" s="129">
        <f>G670</f>
        <v>0</v>
      </c>
      <c r="CZ670" s="81">
        <v>1</v>
      </c>
    </row>
    <row r="671" spans="1:56" ht="12.75">
      <c r="A671" s="130"/>
      <c r="B671" s="131"/>
      <c r="C671" s="199" t="s">
        <v>873</v>
      </c>
      <c r="D671" s="200"/>
      <c r="E671" s="134">
        <v>10</v>
      </c>
      <c r="F671" s="135"/>
      <c r="G671" s="136"/>
      <c r="H671" s="137"/>
      <c r="I671" s="132"/>
      <c r="J671" s="138"/>
      <c r="K671" s="132"/>
      <c r="M671" s="139" t="s">
        <v>873</v>
      </c>
      <c r="O671" s="119"/>
      <c r="BD671" s="108" t="str">
        <f>C670</f>
        <v xml:space="preserve">Osazení hmoždinek ve stěnách z cihel DN 6 - 8 mm </v>
      </c>
    </row>
    <row r="672" spans="1:56" ht="12.75">
      <c r="A672" s="130"/>
      <c r="B672" s="131"/>
      <c r="C672" s="199" t="s">
        <v>874</v>
      </c>
      <c r="D672" s="200"/>
      <c r="E672" s="134">
        <v>12</v>
      </c>
      <c r="F672" s="135"/>
      <c r="G672" s="136"/>
      <c r="H672" s="137"/>
      <c r="I672" s="132"/>
      <c r="J672" s="138"/>
      <c r="K672" s="132"/>
      <c r="M672" s="139" t="s">
        <v>874</v>
      </c>
      <c r="O672" s="119"/>
      <c r="BD672" s="108" t="str">
        <f>C671</f>
        <v>Z01: 2*5</v>
      </c>
    </row>
    <row r="673" spans="1:104" ht="22.5">
      <c r="A673" s="120">
        <v>185</v>
      </c>
      <c r="B673" s="121" t="s">
        <v>875</v>
      </c>
      <c r="C673" s="122" t="s">
        <v>876</v>
      </c>
      <c r="D673" s="123" t="s">
        <v>194</v>
      </c>
      <c r="E673" s="124">
        <v>266</v>
      </c>
      <c r="F673" s="125">
        <v>0</v>
      </c>
      <c r="G673" s="126">
        <f>E673*F673</f>
        <v>0</v>
      </c>
      <c r="H673" s="127">
        <v>0</v>
      </c>
      <c r="I673" s="128">
        <f>E673*H673</f>
        <v>0</v>
      </c>
      <c r="J673" s="127">
        <v>0</v>
      </c>
      <c r="K673" s="128">
        <f>E673*J673</f>
        <v>0</v>
      </c>
      <c r="O673" s="119"/>
      <c r="AZ673" s="129">
        <f>G673</f>
        <v>0</v>
      </c>
      <c r="CZ673" s="81">
        <v>1</v>
      </c>
    </row>
    <row r="674" spans="1:56" ht="12.75">
      <c r="A674" s="130"/>
      <c r="B674" s="131"/>
      <c r="C674" s="199" t="s">
        <v>877</v>
      </c>
      <c r="D674" s="200"/>
      <c r="E674" s="134">
        <v>266</v>
      </c>
      <c r="F674" s="135"/>
      <c r="G674" s="136"/>
      <c r="H674" s="137"/>
      <c r="I674" s="132"/>
      <c r="J674" s="138"/>
      <c r="K674" s="132"/>
      <c r="M674" s="139" t="s">
        <v>877</v>
      </c>
      <c r="O674" s="119"/>
      <c r="BD674" s="108" t="str">
        <f>C673</f>
        <v xml:space="preserve">Osazení hmoždinek ve stěnách z cihel DN 10 - 12 mm </v>
      </c>
    </row>
    <row r="675" spans="1:104" ht="12.75">
      <c r="A675" s="120">
        <v>186</v>
      </c>
      <c r="B675" s="121" t="s">
        <v>878</v>
      </c>
      <c r="C675" s="122" t="s">
        <v>879</v>
      </c>
      <c r="D675" s="123" t="s">
        <v>194</v>
      </c>
      <c r="E675" s="124">
        <v>8</v>
      </c>
      <c r="F675" s="125">
        <v>0</v>
      </c>
      <c r="G675" s="126">
        <f>E675*F675</f>
        <v>0</v>
      </c>
      <c r="H675" s="127">
        <v>0</v>
      </c>
      <c r="I675" s="128">
        <f>E675*H675</f>
        <v>0</v>
      </c>
      <c r="J675" s="127"/>
      <c r="K675" s="128">
        <f>E675*J675</f>
        <v>0</v>
      </c>
      <c r="O675" s="119"/>
      <c r="AZ675" s="129">
        <f>G675</f>
        <v>0</v>
      </c>
      <c r="CZ675" s="81">
        <v>1</v>
      </c>
    </row>
    <row r="676" spans="1:104" ht="12.75">
      <c r="A676" s="120">
        <v>187</v>
      </c>
      <c r="B676" s="121" t="s">
        <v>880</v>
      </c>
      <c r="C676" s="122" t="s">
        <v>881</v>
      </c>
      <c r="D676" s="123" t="s">
        <v>194</v>
      </c>
      <c r="E676" s="124">
        <v>3</v>
      </c>
      <c r="F676" s="125">
        <v>0</v>
      </c>
      <c r="G676" s="126">
        <f>E676*F676</f>
        <v>0</v>
      </c>
      <c r="H676" s="127">
        <v>0.007</v>
      </c>
      <c r="I676" s="128">
        <f>E676*H676</f>
        <v>0.021</v>
      </c>
      <c r="J676" s="127"/>
      <c r="K676" s="128">
        <f>E676*J676</f>
        <v>0</v>
      </c>
      <c r="O676" s="119"/>
      <c r="AZ676" s="129">
        <f>G676</f>
        <v>0</v>
      </c>
      <c r="CZ676" s="81">
        <v>1</v>
      </c>
    </row>
    <row r="677" spans="1:56" ht="12.75">
      <c r="A677" s="130"/>
      <c r="B677" s="131"/>
      <c r="C677" s="199" t="s">
        <v>882</v>
      </c>
      <c r="D677" s="200"/>
      <c r="E677" s="134">
        <v>1</v>
      </c>
      <c r="F677" s="135"/>
      <c r="G677" s="136"/>
      <c r="H677" s="137"/>
      <c r="I677" s="132"/>
      <c r="J677" s="138"/>
      <c r="K677" s="132"/>
      <c r="M677" s="139" t="s">
        <v>882</v>
      </c>
      <c r="O677" s="119"/>
      <c r="BD677" s="108" t="str">
        <f>C676</f>
        <v>Poklop Aludeck AD 50   615x615x75 mm</v>
      </c>
    </row>
    <row r="678" spans="1:56" ht="12.75">
      <c r="A678" s="130"/>
      <c r="B678" s="131"/>
      <c r="C678" s="199" t="s">
        <v>883</v>
      </c>
      <c r="D678" s="200"/>
      <c r="E678" s="134">
        <v>2</v>
      </c>
      <c r="F678" s="135"/>
      <c r="G678" s="136"/>
      <c r="H678" s="137"/>
      <c r="I678" s="132"/>
      <c r="J678" s="138"/>
      <c r="K678" s="132"/>
      <c r="M678" s="139" t="s">
        <v>883</v>
      </c>
      <c r="O678" s="119"/>
      <c r="BD678" s="108" t="str">
        <f>C677</f>
        <v>Pův.soc.zař:1</v>
      </c>
    </row>
    <row r="679" spans="1:58" ht="12.75">
      <c r="A679" s="140" t="s">
        <v>51</v>
      </c>
      <c r="B679" s="141" t="s">
        <v>851</v>
      </c>
      <c r="C679" s="142" t="s">
        <v>852</v>
      </c>
      <c r="D679" s="143"/>
      <c r="E679" s="144"/>
      <c r="F679" s="144"/>
      <c r="G679" s="145">
        <f>SUM(G656:G678)</f>
        <v>0</v>
      </c>
      <c r="H679" s="146"/>
      <c r="I679" s="145">
        <f>SUM(I656:I678)</f>
        <v>0.198706</v>
      </c>
      <c r="J679" s="147"/>
      <c r="K679" s="145">
        <f>SUM(K656:K678)</f>
        <v>0</v>
      </c>
      <c r="O679" s="119"/>
      <c r="X679" s="129">
        <f>K679</f>
        <v>0</v>
      </c>
      <c r="Y679" s="129">
        <f>I679</f>
        <v>0.198706</v>
      </c>
      <c r="Z679" s="129">
        <f>G679</f>
        <v>0</v>
      </c>
      <c r="BA679" s="148"/>
      <c r="BB679" s="148"/>
      <c r="BC679" s="148"/>
      <c r="BD679" s="148"/>
      <c r="BE679" s="148"/>
      <c r="BF679" s="148"/>
    </row>
    <row r="680" spans="1:15" ht="14.25" customHeight="1">
      <c r="A680" s="109" t="s">
        <v>46</v>
      </c>
      <c r="B680" s="110" t="s">
        <v>884</v>
      </c>
      <c r="C680" s="111" t="s">
        <v>885</v>
      </c>
      <c r="D680" s="112"/>
      <c r="E680" s="113"/>
      <c r="F680" s="113"/>
      <c r="G680" s="114"/>
      <c r="H680" s="115"/>
      <c r="I680" s="116"/>
      <c r="J680" s="117"/>
      <c r="K680" s="118"/>
      <c r="O680" s="119"/>
    </row>
    <row r="681" spans="1:104" ht="12.75">
      <c r="A681" s="120">
        <v>188</v>
      </c>
      <c r="B681" s="121" t="s">
        <v>886</v>
      </c>
      <c r="C681" s="122" t="s">
        <v>887</v>
      </c>
      <c r="D681" s="123" t="s">
        <v>194</v>
      </c>
      <c r="E681" s="124">
        <v>4</v>
      </c>
      <c r="F681" s="125">
        <v>0</v>
      </c>
      <c r="G681" s="126">
        <f aca="true" t="shared" si="27" ref="G681:G690">E681*F681</f>
        <v>0</v>
      </c>
      <c r="H681" s="127">
        <v>0</v>
      </c>
      <c r="I681" s="128">
        <f aca="true" t="shared" si="28" ref="I681:I690">E681*H681</f>
        <v>0</v>
      </c>
      <c r="J681" s="127">
        <v>-0.01218</v>
      </c>
      <c r="K681" s="128">
        <f aca="true" t="shared" si="29" ref="K681:K690">E681*J681</f>
        <v>-0.04872</v>
      </c>
      <c r="O681" s="119"/>
      <c r="AZ681" s="129">
        <f aca="true" t="shared" si="30" ref="AZ681:AZ690">G681</f>
        <v>0</v>
      </c>
      <c r="CZ681" s="81">
        <v>1</v>
      </c>
    </row>
    <row r="682" spans="1:104" ht="12.75">
      <c r="A682" s="120">
        <v>189</v>
      </c>
      <c r="B682" s="121" t="s">
        <v>888</v>
      </c>
      <c r="C682" s="122" t="s">
        <v>889</v>
      </c>
      <c r="D682" s="123" t="s">
        <v>57</v>
      </c>
      <c r="E682" s="124">
        <v>6</v>
      </c>
      <c r="F682" s="125">
        <v>0</v>
      </c>
      <c r="G682" s="126">
        <f t="shared" si="27"/>
        <v>0</v>
      </c>
      <c r="H682" s="127">
        <v>0</v>
      </c>
      <c r="I682" s="128">
        <f t="shared" si="28"/>
        <v>0</v>
      </c>
      <c r="J682" s="127">
        <v>-0.0342</v>
      </c>
      <c r="K682" s="128">
        <f t="shared" si="29"/>
        <v>-0.2052</v>
      </c>
      <c r="O682" s="119"/>
      <c r="AZ682" s="129">
        <f t="shared" si="30"/>
        <v>0</v>
      </c>
      <c r="CZ682" s="81">
        <v>1</v>
      </c>
    </row>
    <row r="683" spans="1:104" ht="12.75">
      <c r="A683" s="120">
        <v>190</v>
      </c>
      <c r="B683" s="121" t="s">
        <v>890</v>
      </c>
      <c r="C683" s="122" t="s">
        <v>891</v>
      </c>
      <c r="D683" s="123" t="s">
        <v>57</v>
      </c>
      <c r="E683" s="124">
        <v>2</v>
      </c>
      <c r="F683" s="125">
        <v>0</v>
      </c>
      <c r="G683" s="126">
        <f t="shared" si="27"/>
        <v>0</v>
      </c>
      <c r="H683" s="127">
        <v>0</v>
      </c>
      <c r="I683" s="128">
        <f t="shared" si="28"/>
        <v>0</v>
      </c>
      <c r="J683" s="127">
        <v>-0.0284</v>
      </c>
      <c r="K683" s="128">
        <f t="shared" si="29"/>
        <v>-0.0568</v>
      </c>
      <c r="O683" s="119"/>
      <c r="AZ683" s="129">
        <f t="shared" si="30"/>
        <v>0</v>
      </c>
      <c r="CZ683" s="81">
        <v>1</v>
      </c>
    </row>
    <row r="684" spans="1:104" ht="12.75">
      <c r="A684" s="120">
        <v>191</v>
      </c>
      <c r="B684" s="121" t="s">
        <v>892</v>
      </c>
      <c r="C684" s="122" t="s">
        <v>893</v>
      </c>
      <c r="D684" s="123" t="s">
        <v>57</v>
      </c>
      <c r="E684" s="124">
        <v>7</v>
      </c>
      <c r="F684" s="125">
        <v>0</v>
      </c>
      <c r="G684" s="126">
        <f t="shared" si="27"/>
        <v>0</v>
      </c>
      <c r="H684" s="127">
        <v>0</v>
      </c>
      <c r="I684" s="128">
        <f t="shared" si="28"/>
        <v>0</v>
      </c>
      <c r="J684" s="127">
        <v>-0.01946</v>
      </c>
      <c r="K684" s="128">
        <f t="shared" si="29"/>
        <v>-0.13622</v>
      </c>
      <c r="O684" s="119"/>
      <c r="AZ684" s="129">
        <f t="shared" si="30"/>
        <v>0</v>
      </c>
      <c r="CZ684" s="81">
        <v>1</v>
      </c>
    </row>
    <row r="685" spans="1:104" ht="12.75">
      <c r="A685" s="120">
        <v>192</v>
      </c>
      <c r="B685" s="121" t="s">
        <v>894</v>
      </c>
      <c r="C685" s="122" t="s">
        <v>895</v>
      </c>
      <c r="D685" s="123" t="s">
        <v>57</v>
      </c>
      <c r="E685" s="124">
        <v>1</v>
      </c>
      <c r="F685" s="125">
        <v>0</v>
      </c>
      <c r="G685" s="126">
        <f t="shared" si="27"/>
        <v>0</v>
      </c>
      <c r="H685" s="127">
        <v>0</v>
      </c>
      <c r="I685" s="128">
        <f t="shared" si="28"/>
        <v>0</v>
      </c>
      <c r="J685" s="127">
        <v>-0.0347</v>
      </c>
      <c r="K685" s="128">
        <f t="shared" si="29"/>
        <v>-0.0347</v>
      </c>
      <c r="O685" s="119"/>
      <c r="AZ685" s="129">
        <f t="shared" si="30"/>
        <v>0</v>
      </c>
      <c r="CZ685" s="81">
        <v>1</v>
      </c>
    </row>
    <row r="686" spans="1:104" ht="12.75">
      <c r="A686" s="120">
        <v>193</v>
      </c>
      <c r="B686" s="121" t="s">
        <v>896</v>
      </c>
      <c r="C686" s="122" t="s">
        <v>897</v>
      </c>
      <c r="D686" s="123" t="s">
        <v>194</v>
      </c>
      <c r="E686" s="124">
        <v>8</v>
      </c>
      <c r="F686" s="125">
        <v>0</v>
      </c>
      <c r="G686" s="126">
        <f t="shared" si="27"/>
        <v>0</v>
      </c>
      <c r="H686" s="127">
        <v>0</v>
      </c>
      <c r="I686" s="128">
        <f t="shared" si="28"/>
        <v>0</v>
      </c>
      <c r="J686" s="127">
        <v>-0.00049</v>
      </c>
      <c r="K686" s="128">
        <f t="shared" si="29"/>
        <v>-0.00392</v>
      </c>
      <c r="O686" s="119"/>
      <c r="AZ686" s="129">
        <f t="shared" si="30"/>
        <v>0</v>
      </c>
      <c r="CZ686" s="81">
        <v>1</v>
      </c>
    </row>
    <row r="687" spans="1:104" ht="12.75">
      <c r="A687" s="120">
        <v>194</v>
      </c>
      <c r="B687" s="121" t="s">
        <v>898</v>
      </c>
      <c r="C687" s="122" t="s">
        <v>899</v>
      </c>
      <c r="D687" s="123" t="s">
        <v>57</v>
      </c>
      <c r="E687" s="124">
        <v>8</v>
      </c>
      <c r="F687" s="125">
        <v>0</v>
      </c>
      <c r="G687" s="126">
        <f t="shared" si="27"/>
        <v>0</v>
      </c>
      <c r="H687" s="127">
        <v>0</v>
      </c>
      <c r="I687" s="128">
        <f t="shared" si="28"/>
        <v>0</v>
      </c>
      <c r="J687" s="127">
        <v>-0.00156</v>
      </c>
      <c r="K687" s="128">
        <f t="shared" si="29"/>
        <v>-0.01248</v>
      </c>
      <c r="O687" s="119"/>
      <c r="AZ687" s="129">
        <f t="shared" si="30"/>
        <v>0</v>
      </c>
      <c r="CZ687" s="81">
        <v>1</v>
      </c>
    </row>
    <row r="688" spans="1:104" ht="12.75">
      <c r="A688" s="120">
        <v>195</v>
      </c>
      <c r="B688" s="121" t="s">
        <v>900</v>
      </c>
      <c r="C688" s="122" t="s">
        <v>901</v>
      </c>
      <c r="D688" s="123" t="s">
        <v>194</v>
      </c>
      <c r="E688" s="124">
        <v>11</v>
      </c>
      <c r="F688" s="125">
        <v>0</v>
      </c>
      <c r="G688" s="126">
        <f t="shared" si="27"/>
        <v>0</v>
      </c>
      <c r="H688" s="127">
        <v>0</v>
      </c>
      <c r="I688" s="128">
        <f t="shared" si="28"/>
        <v>0</v>
      </c>
      <c r="J688" s="127">
        <v>-0.00085</v>
      </c>
      <c r="K688" s="128">
        <f t="shared" si="29"/>
        <v>-0.009349999999999999</v>
      </c>
      <c r="O688" s="119"/>
      <c r="AZ688" s="129">
        <f t="shared" si="30"/>
        <v>0</v>
      </c>
      <c r="CZ688" s="81">
        <v>1</v>
      </c>
    </row>
    <row r="689" spans="1:104" ht="12.75">
      <c r="A689" s="120">
        <v>196</v>
      </c>
      <c r="B689" s="121" t="s">
        <v>902</v>
      </c>
      <c r="C689" s="122" t="s">
        <v>903</v>
      </c>
      <c r="D689" s="123" t="s">
        <v>194</v>
      </c>
      <c r="E689" s="124">
        <v>4</v>
      </c>
      <c r="F689" s="125">
        <v>0</v>
      </c>
      <c r="G689" s="126">
        <f t="shared" si="27"/>
        <v>0</v>
      </c>
      <c r="H689" s="127">
        <v>9E-05</v>
      </c>
      <c r="I689" s="128">
        <f t="shared" si="28"/>
        <v>0.00036</v>
      </c>
      <c r="J689" s="127">
        <v>-0.00045</v>
      </c>
      <c r="K689" s="128">
        <f t="shared" si="29"/>
        <v>-0.0018</v>
      </c>
      <c r="O689" s="119"/>
      <c r="AZ689" s="129">
        <f t="shared" si="30"/>
        <v>0</v>
      </c>
      <c r="CZ689" s="81">
        <v>1</v>
      </c>
    </row>
    <row r="690" spans="1:104" ht="12.75">
      <c r="A690" s="120">
        <v>197</v>
      </c>
      <c r="B690" s="121" t="s">
        <v>904</v>
      </c>
      <c r="C690" s="122" t="s">
        <v>905</v>
      </c>
      <c r="D690" s="123" t="s">
        <v>50</v>
      </c>
      <c r="E690" s="124">
        <v>2.24</v>
      </c>
      <c r="F690" s="125">
        <v>0</v>
      </c>
      <c r="G690" s="126">
        <f t="shared" si="27"/>
        <v>0</v>
      </c>
      <c r="H690" s="127">
        <v>0</v>
      </c>
      <c r="I690" s="128">
        <f t="shared" si="28"/>
        <v>0</v>
      </c>
      <c r="J690" s="127">
        <v>-0.0238</v>
      </c>
      <c r="K690" s="128">
        <f t="shared" si="29"/>
        <v>-0.05331200000000001</v>
      </c>
      <c r="O690" s="119"/>
      <c r="AZ690" s="129">
        <f t="shared" si="30"/>
        <v>0</v>
      </c>
      <c r="CZ690" s="81">
        <v>1</v>
      </c>
    </row>
    <row r="691" spans="1:56" ht="12.75">
      <c r="A691" s="130"/>
      <c r="B691" s="131"/>
      <c r="C691" s="199" t="s">
        <v>906</v>
      </c>
      <c r="D691" s="200"/>
      <c r="E691" s="134">
        <v>2.24</v>
      </c>
      <c r="F691" s="135"/>
      <c r="G691" s="136"/>
      <c r="H691" s="137"/>
      <c r="I691" s="132"/>
      <c r="J691" s="138"/>
      <c r="K691" s="132"/>
      <c r="M691" s="139" t="s">
        <v>906</v>
      </c>
      <c r="O691" s="119"/>
      <c r="BD691" s="108" t="str">
        <f>C690</f>
        <v xml:space="preserve">Demontáž těles otopných litinových článkových </v>
      </c>
    </row>
    <row r="692" spans="1:104" ht="12.75">
      <c r="A692" s="120">
        <v>198</v>
      </c>
      <c r="B692" s="121" t="s">
        <v>907</v>
      </c>
      <c r="C692" s="122" t="s">
        <v>908</v>
      </c>
      <c r="D692" s="123" t="s">
        <v>50</v>
      </c>
      <c r="E692" s="124">
        <v>2.24</v>
      </c>
      <c r="F692" s="125">
        <v>0</v>
      </c>
      <c r="G692" s="126">
        <f>E692*F692</f>
        <v>0</v>
      </c>
      <c r="H692" s="127">
        <v>0</v>
      </c>
      <c r="I692" s="128">
        <f>E692*H692</f>
        <v>0</v>
      </c>
      <c r="J692" s="127">
        <v>0</v>
      </c>
      <c r="K692" s="128">
        <f>E692*J692</f>
        <v>0</v>
      </c>
      <c r="O692" s="119"/>
      <c r="AZ692" s="129">
        <f>G692</f>
        <v>0</v>
      </c>
      <c r="CZ692" s="81">
        <v>1</v>
      </c>
    </row>
    <row r="693" spans="1:104" ht="22.5">
      <c r="A693" s="120">
        <v>199</v>
      </c>
      <c r="B693" s="121" t="s">
        <v>909</v>
      </c>
      <c r="C693" s="122" t="s">
        <v>910</v>
      </c>
      <c r="D693" s="123" t="s">
        <v>185</v>
      </c>
      <c r="E693" s="124">
        <v>5.94</v>
      </c>
      <c r="F693" s="125">
        <v>0</v>
      </c>
      <c r="G693" s="126">
        <f>E693*F693</f>
        <v>0</v>
      </c>
      <c r="H693" s="127">
        <v>0</v>
      </c>
      <c r="I693" s="128">
        <f>E693*H693</f>
        <v>0</v>
      </c>
      <c r="J693" s="127">
        <v>-0.00135</v>
      </c>
      <c r="K693" s="128">
        <f>E693*J693</f>
        <v>-0.008019</v>
      </c>
      <c r="O693" s="119"/>
      <c r="AZ693" s="129">
        <f>G693</f>
        <v>0</v>
      </c>
      <c r="CZ693" s="81">
        <v>1</v>
      </c>
    </row>
    <row r="694" spans="1:56" ht="12.75">
      <c r="A694" s="130"/>
      <c r="B694" s="131"/>
      <c r="C694" s="199" t="s">
        <v>911</v>
      </c>
      <c r="D694" s="200"/>
      <c r="E694" s="134">
        <v>5.94</v>
      </c>
      <c r="F694" s="135"/>
      <c r="G694" s="136"/>
      <c r="H694" s="137"/>
      <c r="I694" s="132"/>
      <c r="J694" s="138"/>
      <c r="K694" s="132"/>
      <c r="M694" s="139" t="s">
        <v>911</v>
      </c>
      <c r="O694" s="119"/>
      <c r="BD694" s="108" t="str">
        <f>C693</f>
        <v xml:space="preserve">Demontáž oplechování parapetů,rš od 100 do 330 mm </v>
      </c>
    </row>
    <row r="695" spans="1:104" ht="12.75">
      <c r="A695" s="120">
        <v>200</v>
      </c>
      <c r="B695" s="121" t="s">
        <v>912</v>
      </c>
      <c r="C695" s="122" t="s">
        <v>913</v>
      </c>
      <c r="D695" s="123" t="s">
        <v>50</v>
      </c>
      <c r="E695" s="124">
        <v>16.8615</v>
      </c>
      <c r="F695" s="125">
        <v>0</v>
      </c>
      <c r="G695" s="126">
        <f>E695*F695</f>
        <v>0</v>
      </c>
      <c r="H695" s="127">
        <v>0</v>
      </c>
      <c r="I695" s="128">
        <f>E695*H695</f>
        <v>0</v>
      </c>
      <c r="J695" s="127">
        <v>-0.01695</v>
      </c>
      <c r="K695" s="128">
        <f>E695*J695</f>
        <v>-0.28580242499999997</v>
      </c>
      <c r="O695" s="119"/>
      <c r="AZ695" s="129">
        <f>G695</f>
        <v>0</v>
      </c>
      <c r="CZ695" s="81">
        <v>1</v>
      </c>
    </row>
    <row r="696" spans="1:56" ht="22.5">
      <c r="A696" s="130"/>
      <c r="B696" s="131"/>
      <c r="C696" s="199" t="s">
        <v>914</v>
      </c>
      <c r="D696" s="200"/>
      <c r="E696" s="134">
        <v>16.8615</v>
      </c>
      <c r="F696" s="135"/>
      <c r="G696" s="136"/>
      <c r="H696" s="137"/>
      <c r="I696" s="132"/>
      <c r="J696" s="138"/>
      <c r="K696" s="132"/>
      <c r="M696" s="139" t="s">
        <v>914</v>
      </c>
      <c r="O696" s="119"/>
      <c r="BD696" s="108" t="str">
        <f>C695</f>
        <v xml:space="preserve">Demontáž dřevěných stěn plných </v>
      </c>
    </row>
    <row r="697" spans="1:104" ht="12.75">
      <c r="A697" s="120">
        <v>201</v>
      </c>
      <c r="B697" s="121" t="s">
        <v>915</v>
      </c>
      <c r="C697" s="122" t="s">
        <v>916</v>
      </c>
      <c r="D697" s="123" t="s">
        <v>50</v>
      </c>
      <c r="E697" s="124">
        <v>46.0558</v>
      </c>
      <c r="F697" s="125">
        <v>0</v>
      </c>
      <c r="G697" s="126">
        <f>E697*F697</f>
        <v>0</v>
      </c>
      <c r="H697" s="127">
        <v>0.00067</v>
      </c>
      <c r="I697" s="128">
        <f>E697*H697</f>
        <v>0.030857386</v>
      </c>
      <c r="J697" s="127">
        <v>-0.131</v>
      </c>
      <c r="K697" s="128">
        <f>E697*J697</f>
        <v>-6.0333098</v>
      </c>
      <c r="O697" s="119"/>
      <c r="AZ697" s="129">
        <f>G697</f>
        <v>0</v>
      </c>
      <c r="CZ697" s="81">
        <v>1</v>
      </c>
    </row>
    <row r="698" spans="1:56" ht="12.75">
      <c r="A698" s="130"/>
      <c r="B698" s="131"/>
      <c r="C698" s="199" t="s">
        <v>917</v>
      </c>
      <c r="D698" s="200"/>
      <c r="E698" s="134">
        <v>23.776</v>
      </c>
      <c r="F698" s="135"/>
      <c r="G698" s="136"/>
      <c r="H698" s="137"/>
      <c r="I698" s="132"/>
      <c r="J698" s="138"/>
      <c r="K698" s="132"/>
      <c r="M698" s="139" t="s">
        <v>917</v>
      </c>
      <c r="O698" s="119"/>
      <c r="BD698" s="108" t="str">
        <f>C697</f>
        <v xml:space="preserve">Bourání příček cihelných tl. 10 cm </v>
      </c>
    </row>
    <row r="699" spans="1:56" ht="12.75">
      <c r="A699" s="130"/>
      <c r="B699" s="131"/>
      <c r="C699" s="199" t="s">
        <v>918</v>
      </c>
      <c r="D699" s="200"/>
      <c r="E699" s="134">
        <v>8.2328</v>
      </c>
      <c r="F699" s="135"/>
      <c r="G699" s="136"/>
      <c r="H699" s="137"/>
      <c r="I699" s="132"/>
      <c r="J699" s="138"/>
      <c r="K699" s="132"/>
      <c r="M699" s="139" t="s">
        <v>918</v>
      </c>
      <c r="O699" s="119"/>
      <c r="BD699" s="108" t="str">
        <f>C698</f>
        <v>Pův.soc zař: 3,00*(3,63+1,73+1,95+2,06)-1,97*(0,80*2+0,60)</v>
      </c>
    </row>
    <row r="700" spans="1:56" ht="12.75">
      <c r="A700" s="130"/>
      <c r="B700" s="131"/>
      <c r="C700" s="199" t="s">
        <v>919</v>
      </c>
      <c r="D700" s="200"/>
      <c r="E700" s="134">
        <v>12.676</v>
      </c>
      <c r="F700" s="135"/>
      <c r="G700" s="136"/>
      <c r="H700" s="137"/>
      <c r="I700" s="132"/>
      <c r="J700" s="138"/>
      <c r="K700" s="132"/>
      <c r="M700" s="139" t="s">
        <v>919</v>
      </c>
      <c r="O700" s="119"/>
      <c r="BD700" s="108" t="str">
        <f>C699</f>
        <v>dtto: 3,28*(1,40+1,11)</v>
      </c>
    </row>
    <row r="701" spans="1:56" ht="12.75">
      <c r="A701" s="130"/>
      <c r="B701" s="131"/>
      <c r="C701" s="199" t="s">
        <v>920</v>
      </c>
      <c r="D701" s="200"/>
      <c r="E701" s="134">
        <v>1.371</v>
      </c>
      <c r="F701" s="135"/>
      <c r="G701" s="136"/>
      <c r="H701" s="137"/>
      <c r="I701" s="132"/>
      <c r="J701" s="138"/>
      <c r="K701" s="132"/>
      <c r="M701" s="139" t="s">
        <v>920</v>
      </c>
      <c r="O701" s="119"/>
      <c r="BD701" s="108" t="str">
        <f>C700</f>
        <v>dtto: 2,665*(1,62+2,67+0,91)-1,97*0,60</v>
      </c>
    </row>
    <row r="702" spans="1:104" ht="12.75">
      <c r="A702" s="120">
        <v>202</v>
      </c>
      <c r="B702" s="121" t="s">
        <v>921</v>
      </c>
      <c r="C702" s="122" t="s">
        <v>922</v>
      </c>
      <c r="D702" s="123" t="s">
        <v>50</v>
      </c>
      <c r="E702" s="124">
        <v>76.536</v>
      </c>
      <c r="F702" s="125">
        <v>0</v>
      </c>
      <c r="G702" s="126">
        <f>E702*F702</f>
        <v>0</v>
      </c>
      <c r="H702" s="127">
        <v>0.00067</v>
      </c>
      <c r="I702" s="128">
        <f>E702*H702</f>
        <v>0.051279120000000004</v>
      </c>
      <c r="J702" s="127">
        <v>-0.261</v>
      </c>
      <c r="K702" s="128">
        <f>E702*J702</f>
        <v>-19.975896000000002</v>
      </c>
      <c r="O702" s="119"/>
      <c r="AZ702" s="129">
        <f>G702</f>
        <v>0</v>
      </c>
      <c r="CZ702" s="81">
        <v>1</v>
      </c>
    </row>
    <row r="703" spans="1:56" ht="12.75">
      <c r="A703" s="130"/>
      <c r="B703" s="131"/>
      <c r="C703" s="199" t="s">
        <v>923</v>
      </c>
      <c r="D703" s="200"/>
      <c r="E703" s="134">
        <v>76.536</v>
      </c>
      <c r="F703" s="135"/>
      <c r="G703" s="136"/>
      <c r="H703" s="137"/>
      <c r="I703" s="132"/>
      <c r="J703" s="138"/>
      <c r="K703" s="132"/>
      <c r="M703" s="139" t="s">
        <v>923</v>
      </c>
      <c r="O703" s="119"/>
      <c r="BD703" s="108" t="str">
        <f>C702</f>
        <v xml:space="preserve">Bourání příček cihelných tl. 15 cm </v>
      </c>
    </row>
    <row r="704" spans="1:104" ht="12.75">
      <c r="A704" s="120">
        <v>203</v>
      </c>
      <c r="B704" s="121" t="s">
        <v>924</v>
      </c>
      <c r="C704" s="122" t="s">
        <v>925</v>
      </c>
      <c r="D704" s="123" t="s">
        <v>82</v>
      </c>
      <c r="E704" s="124">
        <v>1.944</v>
      </c>
      <c r="F704" s="125">
        <v>0</v>
      </c>
      <c r="G704" s="126">
        <f>E704*F704</f>
        <v>0</v>
      </c>
      <c r="H704" s="127">
        <v>0.01249</v>
      </c>
      <c r="I704" s="128">
        <f>E704*H704</f>
        <v>0.02428056</v>
      </c>
      <c r="J704" s="127">
        <v>-1.8</v>
      </c>
      <c r="K704" s="128">
        <f>E704*J704</f>
        <v>-3.4992</v>
      </c>
      <c r="O704" s="119"/>
      <c r="AZ704" s="129">
        <f>G704</f>
        <v>0</v>
      </c>
      <c r="CZ704" s="81">
        <v>1</v>
      </c>
    </row>
    <row r="705" spans="1:56" ht="12.75">
      <c r="A705" s="130"/>
      <c r="B705" s="131"/>
      <c r="C705" s="199" t="s">
        <v>926</v>
      </c>
      <c r="D705" s="200"/>
      <c r="E705" s="134">
        <v>1.944</v>
      </c>
      <c r="F705" s="135"/>
      <c r="G705" s="136"/>
      <c r="H705" s="137"/>
      <c r="I705" s="132"/>
      <c r="J705" s="138"/>
      <c r="K705" s="132"/>
      <c r="M705" s="139" t="s">
        <v>926</v>
      </c>
      <c r="O705" s="119"/>
      <c r="BD705" s="108" t="str">
        <f>C704</f>
        <v xml:space="preserve">Bourání pilířů cihelných </v>
      </c>
    </row>
    <row r="706" spans="1:104" ht="12.75">
      <c r="A706" s="120">
        <v>204</v>
      </c>
      <c r="B706" s="121" t="s">
        <v>927</v>
      </c>
      <c r="C706" s="122" t="s">
        <v>928</v>
      </c>
      <c r="D706" s="123" t="s">
        <v>82</v>
      </c>
      <c r="E706" s="124">
        <v>8.0674</v>
      </c>
      <c r="F706" s="125">
        <v>0</v>
      </c>
      <c r="G706" s="126">
        <f>E706*F706</f>
        <v>0</v>
      </c>
      <c r="H706" s="127">
        <v>0.0011</v>
      </c>
      <c r="I706" s="128">
        <f>E706*H706</f>
        <v>0.008874139999999999</v>
      </c>
      <c r="J706" s="127">
        <v>-1.175</v>
      </c>
      <c r="K706" s="128">
        <f>E706*J706</f>
        <v>-9.479194999999999</v>
      </c>
      <c r="O706" s="119"/>
      <c r="AZ706" s="129">
        <f>G706</f>
        <v>0</v>
      </c>
      <c r="CZ706" s="81">
        <v>1</v>
      </c>
    </row>
    <row r="707" spans="1:56" ht="12.75">
      <c r="A707" s="130"/>
      <c r="B707" s="131"/>
      <c r="C707" s="199" t="s">
        <v>929</v>
      </c>
      <c r="D707" s="200"/>
      <c r="E707" s="134">
        <v>1.2206</v>
      </c>
      <c r="F707" s="135"/>
      <c r="G707" s="136"/>
      <c r="H707" s="137"/>
      <c r="I707" s="132"/>
      <c r="J707" s="138"/>
      <c r="K707" s="132"/>
      <c r="M707" s="139" t="s">
        <v>929</v>
      </c>
      <c r="O707" s="119"/>
      <c r="BD707" s="108" t="str">
        <f>C706</f>
        <v xml:space="preserve">Bourání zdiva z dutých cihel nebo tvárnic na MVC </v>
      </c>
    </row>
    <row r="708" spans="1:56" ht="12.75">
      <c r="A708" s="130"/>
      <c r="B708" s="131"/>
      <c r="C708" s="199" t="s">
        <v>930</v>
      </c>
      <c r="D708" s="200"/>
      <c r="E708" s="134">
        <v>2.2714</v>
      </c>
      <c r="F708" s="135"/>
      <c r="G708" s="136"/>
      <c r="H708" s="137"/>
      <c r="I708" s="132"/>
      <c r="J708" s="138"/>
      <c r="K708" s="132"/>
      <c r="M708" s="139" t="s">
        <v>930</v>
      </c>
      <c r="O708" s="119"/>
      <c r="BD708" s="108" t="str">
        <f>C707</f>
        <v>0,175*(3,28*2,50-0,70*1,75)</v>
      </c>
    </row>
    <row r="709" spans="1:56" ht="12.75">
      <c r="A709" s="130"/>
      <c r="B709" s="131"/>
      <c r="C709" s="199" t="s">
        <v>931</v>
      </c>
      <c r="D709" s="200"/>
      <c r="E709" s="134">
        <v>4.2754</v>
      </c>
      <c r="F709" s="135"/>
      <c r="G709" s="136"/>
      <c r="H709" s="137"/>
      <c r="I709" s="132"/>
      <c r="J709" s="138"/>
      <c r="K709" s="132"/>
      <c r="M709" s="139" t="s">
        <v>931</v>
      </c>
      <c r="O709" s="119"/>
      <c r="BD709" s="108" t="str">
        <f>C708</f>
        <v>0,25*3,28*2,77</v>
      </c>
    </row>
    <row r="710" spans="1:56" ht="12.75">
      <c r="A710" s="130"/>
      <c r="B710" s="131"/>
      <c r="C710" s="199" t="s">
        <v>932</v>
      </c>
      <c r="D710" s="200"/>
      <c r="E710" s="134">
        <v>0.3</v>
      </c>
      <c r="F710" s="135"/>
      <c r="G710" s="136"/>
      <c r="H710" s="137"/>
      <c r="I710" s="132"/>
      <c r="J710" s="138"/>
      <c r="K710" s="132"/>
      <c r="M710" s="139" t="s">
        <v>932</v>
      </c>
      <c r="O710" s="119"/>
      <c r="BD710" s="108" t="str">
        <f>C709</f>
        <v>0,30*(3,28*8,655-2,38*(3,51+2,43))</v>
      </c>
    </row>
    <row r="711" spans="1:104" ht="22.5">
      <c r="A711" s="120">
        <v>205</v>
      </c>
      <c r="B711" s="121" t="s">
        <v>933</v>
      </c>
      <c r="C711" s="122" t="s">
        <v>934</v>
      </c>
      <c r="D711" s="123" t="s">
        <v>82</v>
      </c>
      <c r="E711" s="124">
        <v>3.07</v>
      </c>
      <c r="F711" s="125">
        <v>0</v>
      </c>
      <c r="G711" s="126">
        <f>E711*F711</f>
        <v>0</v>
      </c>
      <c r="H711" s="127">
        <v>0</v>
      </c>
      <c r="I711" s="128">
        <f>E711*H711</f>
        <v>0</v>
      </c>
      <c r="J711" s="127">
        <v>-2.2</v>
      </c>
      <c r="K711" s="128">
        <f>E711*J711</f>
        <v>-6.7540000000000004</v>
      </c>
      <c r="O711" s="119"/>
      <c r="AZ711" s="129">
        <f>G711</f>
        <v>0</v>
      </c>
      <c r="CZ711" s="81">
        <v>1</v>
      </c>
    </row>
    <row r="712" spans="1:56" ht="25.5">
      <c r="A712" s="130"/>
      <c r="B712" s="131"/>
      <c r="C712" s="199" t="s">
        <v>96</v>
      </c>
      <c r="D712" s="200"/>
      <c r="E712" s="134">
        <v>0</v>
      </c>
      <c r="F712" s="135"/>
      <c r="G712" s="136"/>
      <c r="H712" s="137"/>
      <c r="I712" s="132"/>
      <c r="J712" s="138"/>
      <c r="K712" s="132"/>
      <c r="M712" s="139" t="s">
        <v>96</v>
      </c>
      <c r="O712" s="119"/>
      <c r="BD712" s="108" t="str">
        <f>C711</f>
        <v>Bourání mazanin betonových tl. 10 cm, nad 4 m2 ručně tl. mazaniny 5 - 8 cm</v>
      </c>
    </row>
    <row r="713" spans="1:56" ht="22.5">
      <c r="A713" s="130"/>
      <c r="B713" s="131"/>
      <c r="C713" s="201" t="s">
        <v>935</v>
      </c>
      <c r="D713" s="200"/>
      <c r="E713" s="163">
        <v>43.2424</v>
      </c>
      <c r="F713" s="135"/>
      <c r="G713" s="136"/>
      <c r="H713" s="137"/>
      <c r="I713" s="132"/>
      <c r="J713" s="138"/>
      <c r="K713" s="132"/>
      <c r="M713" s="139" t="s">
        <v>935</v>
      </c>
      <c r="O713" s="119"/>
      <c r="BD713" s="108" t="str">
        <f>C712</f>
        <v>Začátek provozního součtu</v>
      </c>
    </row>
    <row r="714" spans="1:56" ht="25.5">
      <c r="A714" s="130"/>
      <c r="B714" s="131"/>
      <c r="C714" s="201" t="s">
        <v>936</v>
      </c>
      <c r="D714" s="200"/>
      <c r="E714" s="163">
        <v>-1.1875</v>
      </c>
      <c r="F714" s="135"/>
      <c r="G714" s="136"/>
      <c r="H714" s="137"/>
      <c r="I714" s="132"/>
      <c r="J714" s="138"/>
      <c r="K714" s="132"/>
      <c r="M714" s="139" t="s">
        <v>936</v>
      </c>
      <c r="O714" s="119"/>
      <c r="BD714" s="108" t="str">
        <f>C713</f>
        <v>4,33*10,58-0,40*0,33-0,32*3,40-0,63*0,32-0,47*0,62-0,70*1,00-0,30*0,52</v>
      </c>
    </row>
    <row r="715" spans="1:56" ht="12.75">
      <c r="A715" s="130"/>
      <c r="B715" s="131"/>
      <c r="C715" s="199" t="s">
        <v>102</v>
      </c>
      <c r="D715" s="200"/>
      <c r="E715" s="134">
        <v>42.0549</v>
      </c>
      <c r="F715" s="135"/>
      <c r="G715" s="136"/>
      <c r="H715" s="137"/>
      <c r="I715" s="132"/>
      <c r="J715" s="138"/>
      <c r="K715" s="132"/>
      <c r="M715" s="139" t="s">
        <v>102</v>
      </c>
      <c r="O715" s="119"/>
      <c r="BD715" s="108" t="str">
        <f>C714</f>
        <v>-0,65*0,75-0,70*1,00</v>
      </c>
    </row>
    <row r="716" spans="1:56" ht="12.75">
      <c r="A716" s="130"/>
      <c r="B716" s="131"/>
      <c r="C716" s="199" t="s">
        <v>937</v>
      </c>
      <c r="D716" s="200"/>
      <c r="E716" s="134">
        <v>3.07</v>
      </c>
      <c r="F716" s="135"/>
      <c r="G716" s="136"/>
      <c r="H716" s="137"/>
      <c r="I716" s="132"/>
      <c r="J716" s="138"/>
      <c r="K716" s="132"/>
      <c r="M716" s="139" t="s">
        <v>937</v>
      </c>
      <c r="O716" s="119"/>
      <c r="BD716" s="108" t="str">
        <f>C715</f>
        <v>Konec provozního součtu</v>
      </c>
    </row>
    <row r="717" spans="1:104" ht="22.5">
      <c r="A717" s="120">
        <v>206</v>
      </c>
      <c r="B717" s="121" t="s">
        <v>938</v>
      </c>
      <c r="C717" s="122" t="s">
        <v>939</v>
      </c>
      <c r="D717" s="123" t="s">
        <v>82</v>
      </c>
      <c r="E717" s="124">
        <v>6.3082</v>
      </c>
      <c r="F717" s="125">
        <v>0</v>
      </c>
      <c r="G717" s="126">
        <f>E717*F717</f>
        <v>0</v>
      </c>
      <c r="H717" s="127">
        <v>0</v>
      </c>
      <c r="I717" s="128">
        <f>E717*H717</f>
        <v>0</v>
      </c>
      <c r="J717" s="127">
        <v>-2.2</v>
      </c>
      <c r="K717" s="128">
        <f>E717*J717</f>
        <v>-13.878040000000002</v>
      </c>
      <c r="O717" s="119"/>
      <c r="AZ717" s="129">
        <f>G717</f>
        <v>0</v>
      </c>
      <c r="CZ717" s="81">
        <v>1</v>
      </c>
    </row>
    <row r="718" spans="1:56" ht="25.5">
      <c r="A718" s="130"/>
      <c r="B718" s="131"/>
      <c r="C718" s="199" t="s">
        <v>940</v>
      </c>
      <c r="D718" s="200"/>
      <c r="E718" s="134">
        <v>6.3082</v>
      </c>
      <c r="F718" s="135"/>
      <c r="G718" s="136"/>
      <c r="H718" s="137"/>
      <c r="I718" s="132"/>
      <c r="J718" s="138"/>
      <c r="K718" s="132"/>
      <c r="M718" s="139" t="s">
        <v>940</v>
      </c>
      <c r="O718" s="119"/>
      <c r="BD718" s="108" t="str">
        <f>C717</f>
        <v>Bourání mazanin betonových tl. nad 10 cm, nad 4 m2 ručně tl. mazaniny 10 - 15 cm</v>
      </c>
    </row>
    <row r="719" spans="1:104" ht="12.75">
      <c r="A719" s="120">
        <v>207</v>
      </c>
      <c r="B719" s="121" t="s">
        <v>941</v>
      </c>
      <c r="C719" s="122" t="s">
        <v>942</v>
      </c>
      <c r="D719" s="123" t="s">
        <v>185</v>
      </c>
      <c r="E719" s="124">
        <v>15.495</v>
      </c>
      <c r="F719" s="125">
        <v>0</v>
      </c>
      <c r="G719" s="126">
        <f>E719*F719</f>
        <v>0</v>
      </c>
      <c r="H719" s="127">
        <v>0</v>
      </c>
      <c r="I719" s="128">
        <f>E719*H719</f>
        <v>0</v>
      </c>
      <c r="J719" s="127">
        <v>-0.0004</v>
      </c>
      <c r="K719" s="128">
        <f>E719*J719</f>
        <v>-0.006198</v>
      </c>
      <c r="O719" s="119"/>
      <c r="AZ719" s="129">
        <f>G719</f>
        <v>0</v>
      </c>
      <c r="CZ719" s="81">
        <v>1</v>
      </c>
    </row>
    <row r="720" spans="1:56" ht="12.75">
      <c r="A720" s="130"/>
      <c r="B720" s="131"/>
      <c r="C720" s="199" t="s">
        <v>943</v>
      </c>
      <c r="D720" s="200"/>
      <c r="E720" s="134">
        <v>7.985</v>
      </c>
      <c r="F720" s="135"/>
      <c r="G720" s="136"/>
      <c r="H720" s="137"/>
      <c r="I720" s="132"/>
      <c r="J720" s="138"/>
      <c r="K720" s="132"/>
      <c r="M720" s="139" t="s">
        <v>943</v>
      </c>
      <c r="O720" s="119"/>
      <c r="BD720" s="108" t="str">
        <f>C719</f>
        <v xml:space="preserve">Bourání soklíků z dlažeb keramických </v>
      </c>
    </row>
    <row r="721" spans="1:56" ht="12.75">
      <c r="A721" s="130"/>
      <c r="B721" s="131"/>
      <c r="C721" s="199" t="s">
        <v>944</v>
      </c>
      <c r="D721" s="200"/>
      <c r="E721" s="134">
        <v>7.51</v>
      </c>
      <c r="F721" s="135"/>
      <c r="G721" s="136"/>
      <c r="H721" s="137"/>
      <c r="I721" s="132"/>
      <c r="J721" s="138"/>
      <c r="K721" s="132"/>
      <c r="M721" s="139" t="s">
        <v>944</v>
      </c>
      <c r="O721" s="119"/>
      <c r="BD721" s="108" t="str">
        <f>C720</f>
        <v>3,93+0,71+0,33+0,32+0,65+0,425+0,63+0,53+0,23*2</v>
      </c>
    </row>
    <row r="722" spans="1:104" ht="22.5">
      <c r="A722" s="120">
        <v>208</v>
      </c>
      <c r="B722" s="121" t="s">
        <v>945</v>
      </c>
      <c r="C722" s="122" t="s">
        <v>946</v>
      </c>
      <c r="D722" s="123" t="s">
        <v>50</v>
      </c>
      <c r="E722" s="124">
        <v>37.04</v>
      </c>
      <c r="F722" s="125">
        <v>0</v>
      </c>
      <c r="G722" s="126">
        <f>E722*F722</f>
        <v>0</v>
      </c>
      <c r="H722" s="127">
        <v>0</v>
      </c>
      <c r="I722" s="128">
        <f>E722*H722</f>
        <v>0</v>
      </c>
      <c r="J722" s="127">
        <v>-0.02</v>
      </c>
      <c r="K722" s="128">
        <f>E722*J722</f>
        <v>-0.7408</v>
      </c>
      <c r="O722" s="119"/>
      <c r="AZ722" s="129">
        <f>G722</f>
        <v>0</v>
      </c>
      <c r="CZ722" s="81">
        <v>1</v>
      </c>
    </row>
    <row r="723" spans="1:56" ht="25.5">
      <c r="A723" s="130"/>
      <c r="B723" s="131"/>
      <c r="C723" s="199" t="s">
        <v>947</v>
      </c>
      <c r="D723" s="200"/>
      <c r="E723" s="134">
        <v>37.04</v>
      </c>
      <c r="F723" s="135"/>
      <c r="G723" s="136"/>
      <c r="H723" s="137"/>
      <c r="I723" s="132"/>
      <c r="J723" s="138"/>
      <c r="K723" s="132"/>
      <c r="M723" s="139" t="s">
        <v>947</v>
      </c>
      <c r="O723" s="119"/>
      <c r="BD723" s="108" t="str">
        <f>C722</f>
        <v>Bourání dlažeb keramických tl.10 mm, nad 1 m2 ručně, dlaždice keramické</v>
      </c>
    </row>
    <row r="724" spans="1:104" ht="12.75">
      <c r="A724" s="120">
        <v>209</v>
      </c>
      <c r="B724" s="121" t="s">
        <v>948</v>
      </c>
      <c r="C724" s="122" t="s">
        <v>949</v>
      </c>
      <c r="D724" s="123" t="s">
        <v>194</v>
      </c>
      <c r="E724" s="124">
        <v>9</v>
      </c>
      <c r="F724" s="125">
        <v>0</v>
      </c>
      <c r="G724" s="126">
        <f>E724*F724</f>
        <v>0</v>
      </c>
      <c r="H724" s="127">
        <v>0</v>
      </c>
      <c r="I724" s="128">
        <f>E724*H724</f>
        <v>0</v>
      </c>
      <c r="J724" s="127">
        <v>0</v>
      </c>
      <c r="K724" s="128">
        <f>E724*J724</f>
        <v>0</v>
      </c>
      <c r="O724" s="119"/>
      <c r="AZ724" s="129">
        <f>G724</f>
        <v>0</v>
      </c>
      <c r="CZ724" s="81">
        <v>1</v>
      </c>
    </row>
    <row r="725" spans="1:56" ht="12.75">
      <c r="A725" s="130"/>
      <c r="B725" s="131"/>
      <c r="C725" s="199" t="s">
        <v>950</v>
      </c>
      <c r="D725" s="200"/>
      <c r="E725" s="134">
        <v>5</v>
      </c>
      <c r="F725" s="135"/>
      <c r="G725" s="136"/>
      <c r="H725" s="137"/>
      <c r="I725" s="132"/>
      <c r="J725" s="138"/>
      <c r="K725" s="132"/>
      <c r="M725" s="139" t="s">
        <v>950</v>
      </c>
      <c r="O725" s="119"/>
      <c r="BD725" s="108" t="str">
        <f>C724</f>
        <v xml:space="preserve">Vyvěšení dřevěných dveřních křídel pl. do 2 m2 </v>
      </c>
    </row>
    <row r="726" spans="1:56" ht="12.75">
      <c r="A726" s="130"/>
      <c r="B726" s="131"/>
      <c r="C726" s="199" t="s">
        <v>951</v>
      </c>
      <c r="D726" s="200"/>
      <c r="E726" s="134">
        <v>4</v>
      </c>
      <c r="F726" s="135"/>
      <c r="G726" s="136"/>
      <c r="H726" s="137"/>
      <c r="I726" s="132"/>
      <c r="J726" s="138"/>
      <c r="K726" s="132"/>
      <c r="M726" s="139" t="s">
        <v>951</v>
      </c>
      <c r="O726" s="119"/>
      <c r="BD726" s="108" t="str">
        <f>C725</f>
        <v>Zdi: 5</v>
      </c>
    </row>
    <row r="727" spans="1:104" ht="22.5">
      <c r="A727" s="120">
        <v>210</v>
      </c>
      <c r="B727" s="121" t="s">
        <v>952</v>
      </c>
      <c r="C727" s="122" t="s">
        <v>953</v>
      </c>
      <c r="D727" s="123" t="s">
        <v>50</v>
      </c>
      <c r="E727" s="124">
        <v>6.698</v>
      </c>
      <c r="F727" s="125">
        <v>0</v>
      </c>
      <c r="G727" s="126">
        <f>E727*F727</f>
        <v>0</v>
      </c>
      <c r="H727" s="127">
        <v>0.00117</v>
      </c>
      <c r="I727" s="128">
        <f>E727*H727</f>
        <v>0.00783666</v>
      </c>
      <c r="J727" s="127">
        <v>-0.076</v>
      </c>
      <c r="K727" s="128">
        <f>E727*J727</f>
        <v>-0.5090480000000001</v>
      </c>
      <c r="O727" s="119"/>
      <c r="AZ727" s="129">
        <f>G727</f>
        <v>0</v>
      </c>
      <c r="CZ727" s="81">
        <v>1</v>
      </c>
    </row>
    <row r="728" spans="1:56" ht="12.75">
      <c r="A728" s="130"/>
      <c r="B728" s="131"/>
      <c r="C728" s="199" t="s">
        <v>954</v>
      </c>
      <c r="D728" s="200"/>
      <c r="E728" s="134">
        <v>6.698</v>
      </c>
      <c r="F728" s="135"/>
      <c r="G728" s="136"/>
      <c r="H728" s="137"/>
      <c r="I728" s="132"/>
      <c r="J728" s="138"/>
      <c r="K728" s="132"/>
      <c r="M728" s="139" t="s">
        <v>954</v>
      </c>
      <c r="O728" s="119"/>
      <c r="BD728" s="108" t="str">
        <f>C727</f>
        <v xml:space="preserve">Vybourání kovových dveřních zárubní pl. do 2 m2 </v>
      </c>
    </row>
    <row r="729" spans="1:104" ht="12.75">
      <c r="A729" s="120">
        <v>211</v>
      </c>
      <c r="B729" s="121" t="s">
        <v>955</v>
      </c>
      <c r="C729" s="122" t="s">
        <v>956</v>
      </c>
      <c r="D729" s="123" t="s">
        <v>50</v>
      </c>
      <c r="E729" s="124">
        <v>14.1372</v>
      </c>
      <c r="F729" s="125">
        <v>0</v>
      </c>
      <c r="G729" s="126">
        <f>E729*F729</f>
        <v>0</v>
      </c>
      <c r="H729" s="127">
        <v>0.00082</v>
      </c>
      <c r="I729" s="128">
        <f>E729*H729</f>
        <v>0.011592504</v>
      </c>
      <c r="J729" s="127">
        <v>-0.055</v>
      </c>
      <c r="K729" s="128">
        <f>E729*J729</f>
        <v>-0.777546</v>
      </c>
      <c r="O729" s="119"/>
      <c r="AZ729" s="129">
        <f>G729</f>
        <v>0</v>
      </c>
      <c r="CZ729" s="81">
        <v>1</v>
      </c>
    </row>
    <row r="730" spans="1:56" ht="12.75">
      <c r="A730" s="130"/>
      <c r="B730" s="131"/>
      <c r="C730" s="199" t="s">
        <v>957</v>
      </c>
      <c r="D730" s="200"/>
      <c r="E730" s="134">
        <v>14.1372</v>
      </c>
      <c r="F730" s="135"/>
      <c r="G730" s="136"/>
      <c r="H730" s="137"/>
      <c r="I730" s="132"/>
      <c r="J730" s="138"/>
      <c r="K730" s="132"/>
      <c r="M730" s="139" t="s">
        <v>957</v>
      </c>
      <c r="O730" s="119"/>
      <c r="BD730" s="108" t="str">
        <f>C729</f>
        <v xml:space="preserve">Vybourání plastových oken nad 4 m2 </v>
      </c>
    </row>
    <row r="731" spans="1:104" ht="12.75">
      <c r="A731" s="120">
        <v>212</v>
      </c>
      <c r="B731" s="121" t="s">
        <v>958</v>
      </c>
      <c r="C731" s="122" t="s">
        <v>959</v>
      </c>
      <c r="D731" s="123" t="s">
        <v>185</v>
      </c>
      <c r="E731" s="124">
        <v>5.94</v>
      </c>
      <c r="F731" s="125">
        <v>0</v>
      </c>
      <c r="G731" s="126">
        <f>E731*F731</f>
        <v>0</v>
      </c>
      <c r="H731" s="127">
        <v>0</v>
      </c>
      <c r="I731" s="128">
        <f>E731*H731</f>
        <v>0</v>
      </c>
      <c r="J731" s="127">
        <v>-0.01188</v>
      </c>
      <c r="K731" s="128">
        <f>E731*J731</f>
        <v>-0.07056720000000001</v>
      </c>
      <c r="O731" s="119"/>
      <c r="AZ731" s="129">
        <f>G731</f>
        <v>0</v>
      </c>
      <c r="CZ731" s="81">
        <v>1</v>
      </c>
    </row>
    <row r="732" spans="1:56" ht="12.75">
      <c r="A732" s="130"/>
      <c r="B732" s="131"/>
      <c r="C732" s="199" t="s">
        <v>911</v>
      </c>
      <c r="D732" s="200"/>
      <c r="E732" s="134">
        <v>5.94</v>
      </c>
      <c r="F732" s="135"/>
      <c r="G732" s="136"/>
      <c r="H732" s="137"/>
      <c r="I732" s="132"/>
      <c r="J732" s="138"/>
      <c r="K732" s="132"/>
      <c r="M732" s="139" t="s">
        <v>911</v>
      </c>
      <c r="O732" s="119"/>
      <c r="BD732" s="108" t="str">
        <f>C731</f>
        <v xml:space="preserve">Bourání parapetů plastových š. do 20 cm </v>
      </c>
    </row>
    <row r="733" spans="1:104" ht="22.5">
      <c r="A733" s="120">
        <v>213</v>
      </c>
      <c r="B733" s="121" t="s">
        <v>960</v>
      </c>
      <c r="C733" s="122" t="s">
        <v>961</v>
      </c>
      <c r="D733" s="123" t="s">
        <v>185</v>
      </c>
      <c r="E733" s="124">
        <v>40</v>
      </c>
      <c r="F733" s="125">
        <v>0</v>
      </c>
      <c r="G733" s="126">
        <f>E733*F733</f>
        <v>0</v>
      </c>
      <c r="H733" s="127">
        <v>0.00038</v>
      </c>
      <c r="I733" s="128">
        <f>E733*H733</f>
        <v>0.015200000000000002</v>
      </c>
      <c r="J733" s="127">
        <v>-0.013</v>
      </c>
      <c r="K733" s="128">
        <f>E733*J733</f>
        <v>-0.52</v>
      </c>
      <c r="O733" s="119"/>
      <c r="AZ733" s="129">
        <f>G733</f>
        <v>0</v>
      </c>
      <c r="CZ733" s="81">
        <v>1</v>
      </c>
    </row>
    <row r="734" spans="1:104" ht="12.75">
      <c r="A734" s="120">
        <v>214</v>
      </c>
      <c r="B734" s="121" t="s">
        <v>962</v>
      </c>
      <c r="C734" s="122" t="s">
        <v>963</v>
      </c>
      <c r="D734" s="123" t="s">
        <v>185</v>
      </c>
      <c r="E734" s="124">
        <v>20</v>
      </c>
      <c r="F734" s="125">
        <v>0</v>
      </c>
      <c r="G734" s="126">
        <f>E734*F734</f>
        <v>0</v>
      </c>
      <c r="H734" s="127">
        <v>0.00059</v>
      </c>
      <c r="I734" s="128">
        <f>E734*H734</f>
        <v>0.011800000000000001</v>
      </c>
      <c r="J734" s="127">
        <v>-0.037</v>
      </c>
      <c r="K734" s="128">
        <f>E734*J734</f>
        <v>-0.74</v>
      </c>
      <c r="O734" s="119"/>
      <c r="AZ734" s="129">
        <f>G734</f>
        <v>0</v>
      </c>
      <c r="CZ734" s="81">
        <v>1</v>
      </c>
    </row>
    <row r="735" spans="1:104" ht="22.5">
      <c r="A735" s="120">
        <v>215</v>
      </c>
      <c r="B735" s="121" t="s">
        <v>964</v>
      </c>
      <c r="C735" s="122" t="s">
        <v>965</v>
      </c>
      <c r="D735" s="123" t="s">
        <v>185</v>
      </c>
      <c r="E735" s="124">
        <v>2.195</v>
      </c>
      <c r="F735" s="125">
        <v>0</v>
      </c>
      <c r="G735" s="126">
        <f>E735*F735</f>
        <v>0</v>
      </c>
      <c r="H735" s="127">
        <v>0.04957</v>
      </c>
      <c r="I735" s="128">
        <f>E735*H735</f>
        <v>0.10880615</v>
      </c>
      <c r="J735" s="127">
        <v>0</v>
      </c>
      <c r="K735" s="128">
        <f>E735*J735</f>
        <v>0</v>
      </c>
      <c r="O735" s="119"/>
      <c r="AZ735" s="129">
        <f>G735</f>
        <v>0</v>
      </c>
      <c r="CZ735" s="81">
        <v>1</v>
      </c>
    </row>
    <row r="736" spans="1:104" ht="22.5">
      <c r="A736" s="120">
        <v>216</v>
      </c>
      <c r="B736" s="121" t="s">
        <v>966</v>
      </c>
      <c r="C736" s="122" t="s">
        <v>967</v>
      </c>
      <c r="D736" s="123" t="s">
        <v>185</v>
      </c>
      <c r="E736" s="124">
        <v>9.37</v>
      </c>
      <c r="F736" s="125">
        <v>0</v>
      </c>
      <c r="G736" s="126">
        <f>E736*F736</f>
        <v>0</v>
      </c>
      <c r="H736" s="127">
        <v>0.02286</v>
      </c>
      <c r="I736" s="128">
        <f>E736*H736</f>
        <v>0.21419819999999998</v>
      </c>
      <c r="J736" s="127">
        <v>0</v>
      </c>
      <c r="K736" s="128">
        <f>E736*J736</f>
        <v>0</v>
      </c>
      <c r="O736" s="119"/>
      <c r="AZ736" s="129">
        <f>G736</f>
        <v>0</v>
      </c>
      <c r="CZ736" s="81">
        <v>1</v>
      </c>
    </row>
    <row r="737" spans="1:56" ht="12.75">
      <c r="A737" s="130"/>
      <c r="B737" s="131"/>
      <c r="C737" s="199" t="s">
        <v>968</v>
      </c>
      <c r="D737" s="200"/>
      <c r="E737" s="134">
        <v>9.37</v>
      </c>
      <c r="F737" s="135"/>
      <c r="G737" s="136"/>
      <c r="H737" s="137"/>
      <c r="I737" s="132"/>
      <c r="J737" s="138"/>
      <c r="K737" s="132"/>
      <c r="M737" s="139" t="s">
        <v>968</v>
      </c>
      <c r="O737" s="119"/>
      <c r="BD737" s="108" t="str">
        <f>C736</f>
        <v xml:space="preserve">Podchycení příček výztuhou do 3 m,zdi 15 cm do 3 m </v>
      </c>
    </row>
    <row r="738" spans="1:104" ht="22.5">
      <c r="A738" s="120">
        <v>217</v>
      </c>
      <c r="B738" s="121" t="s">
        <v>969</v>
      </c>
      <c r="C738" s="122" t="s">
        <v>970</v>
      </c>
      <c r="D738" s="123" t="s">
        <v>185</v>
      </c>
      <c r="E738" s="124">
        <v>5.54</v>
      </c>
      <c r="F738" s="125">
        <v>0</v>
      </c>
      <c r="G738" s="126">
        <f>E738*F738</f>
        <v>0</v>
      </c>
      <c r="H738" s="127">
        <v>0.01807</v>
      </c>
      <c r="I738" s="128">
        <f>E738*H738</f>
        <v>0.1001078</v>
      </c>
      <c r="J738" s="127">
        <v>0</v>
      </c>
      <c r="K738" s="128">
        <f>E738*J738</f>
        <v>0</v>
      </c>
      <c r="O738" s="119"/>
      <c r="AZ738" s="129">
        <f>G738</f>
        <v>0</v>
      </c>
      <c r="CZ738" s="81">
        <v>1</v>
      </c>
    </row>
    <row r="739" spans="1:56" ht="12.75">
      <c r="A739" s="130"/>
      <c r="B739" s="131"/>
      <c r="C739" s="199" t="s">
        <v>971</v>
      </c>
      <c r="D739" s="200"/>
      <c r="E739" s="134">
        <v>5.54</v>
      </c>
      <c r="F739" s="135"/>
      <c r="G739" s="136"/>
      <c r="H739" s="137"/>
      <c r="I739" s="132"/>
      <c r="J739" s="138"/>
      <c r="K739" s="132"/>
      <c r="M739" s="139" t="s">
        <v>971</v>
      </c>
      <c r="O739" s="119"/>
      <c r="BD739" s="108" t="str">
        <f>C738</f>
        <v xml:space="preserve">Jednořad.podchycení stropů do 3,5 m,do 750 kg/m </v>
      </c>
    </row>
    <row r="740" spans="1:104" ht="22.5">
      <c r="A740" s="120">
        <v>218</v>
      </c>
      <c r="B740" s="121" t="s">
        <v>972</v>
      </c>
      <c r="C740" s="122" t="s">
        <v>973</v>
      </c>
      <c r="D740" s="123" t="s">
        <v>50</v>
      </c>
      <c r="E740" s="124">
        <v>67.6419</v>
      </c>
      <c r="F740" s="125">
        <v>0</v>
      </c>
      <c r="G740" s="126">
        <f>E740*F740</f>
        <v>0</v>
      </c>
      <c r="H740" s="127">
        <v>0</v>
      </c>
      <c r="I740" s="128">
        <f>E740*H740</f>
        <v>0</v>
      </c>
      <c r="J740" s="127">
        <v>-0.046</v>
      </c>
      <c r="K740" s="128">
        <f>E740*J740</f>
        <v>-3.1115274000000004</v>
      </c>
      <c r="O740" s="119"/>
      <c r="AZ740" s="129">
        <f>G740</f>
        <v>0</v>
      </c>
      <c r="CZ740" s="81">
        <v>1</v>
      </c>
    </row>
    <row r="741" spans="1:56" ht="12.75">
      <c r="A741" s="130"/>
      <c r="B741" s="131"/>
      <c r="C741" s="199" t="s">
        <v>974</v>
      </c>
      <c r="D741" s="200"/>
      <c r="E741" s="134">
        <v>15.2192</v>
      </c>
      <c r="F741" s="135"/>
      <c r="G741" s="136"/>
      <c r="H741" s="137"/>
      <c r="I741" s="132"/>
      <c r="J741" s="138"/>
      <c r="K741" s="132"/>
      <c r="M741" s="139" t="s">
        <v>974</v>
      </c>
      <c r="O741" s="119"/>
      <c r="BD741" s="108" t="str">
        <f aca="true" t="shared" si="31" ref="BD741:BD747">C740</f>
        <v xml:space="preserve">Otlučení omítek vnitřních stěn v rozsahu do 100 % </v>
      </c>
    </row>
    <row r="742" spans="1:56" ht="12.75">
      <c r="A742" s="130"/>
      <c r="B742" s="131"/>
      <c r="C742" s="199" t="s">
        <v>975</v>
      </c>
      <c r="D742" s="200"/>
      <c r="E742" s="134">
        <v>2.4263</v>
      </c>
      <c r="F742" s="135"/>
      <c r="G742" s="136"/>
      <c r="H742" s="137"/>
      <c r="I742" s="132"/>
      <c r="J742" s="138"/>
      <c r="K742" s="132"/>
      <c r="M742" s="139" t="s">
        <v>975</v>
      </c>
      <c r="O742" s="119"/>
      <c r="BD742" s="108" t="str">
        <f t="shared" si="31"/>
        <v>3,28*(3,93+0,71)</v>
      </c>
    </row>
    <row r="743" spans="1:56" ht="12.75">
      <c r="A743" s="130"/>
      <c r="B743" s="131"/>
      <c r="C743" s="199" t="s">
        <v>976</v>
      </c>
      <c r="D743" s="200"/>
      <c r="E743" s="134">
        <v>17.3649</v>
      </c>
      <c r="F743" s="135"/>
      <c r="G743" s="136"/>
      <c r="H743" s="137"/>
      <c r="I743" s="132"/>
      <c r="J743" s="138"/>
      <c r="K743" s="132"/>
      <c r="M743" s="139" t="s">
        <v>976</v>
      </c>
      <c r="O743" s="119"/>
      <c r="BD743" s="108" t="str">
        <f t="shared" si="31"/>
        <v>(3,28-1,50)*(0,30*2+0,155)+3,28*0,33</v>
      </c>
    </row>
    <row r="744" spans="1:56" ht="12.75">
      <c r="A744" s="130"/>
      <c r="B744" s="131"/>
      <c r="C744" s="199" t="s">
        <v>977</v>
      </c>
      <c r="D744" s="200"/>
      <c r="E744" s="134">
        <v>5.3136</v>
      </c>
      <c r="F744" s="135"/>
      <c r="G744" s="136"/>
      <c r="H744" s="137"/>
      <c r="I744" s="132"/>
      <c r="J744" s="138"/>
      <c r="K744" s="132"/>
      <c r="M744" s="139" t="s">
        <v>977</v>
      </c>
      <c r="O744" s="119"/>
      <c r="BD744" s="108" t="str">
        <f t="shared" si="31"/>
        <v>3,28*(0,32+0,65+0,425)+(3,28-1,50)*(3,255+3,93)</v>
      </c>
    </row>
    <row r="745" spans="1:56" ht="12.75">
      <c r="A745" s="130"/>
      <c r="B745" s="131"/>
      <c r="C745" s="199" t="s">
        <v>978</v>
      </c>
      <c r="D745" s="200"/>
      <c r="E745" s="134">
        <v>5.5063</v>
      </c>
      <c r="F745" s="135"/>
      <c r="G745" s="136"/>
      <c r="H745" s="137"/>
      <c r="I745" s="132"/>
      <c r="J745" s="138"/>
      <c r="K745" s="132"/>
      <c r="M745" s="139" t="s">
        <v>978</v>
      </c>
      <c r="O745" s="119"/>
      <c r="BD745" s="108" t="str">
        <f t="shared" si="31"/>
        <v>3,28*(0,63+0,53+0,23*2)</v>
      </c>
    </row>
    <row r="746" spans="1:56" ht="12.75">
      <c r="A746" s="130"/>
      <c r="B746" s="131"/>
      <c r="C746" s="199" t="s">
        <v>979</v>
      </c>
      <c r="D746" s="200"/>
      <c r="E746" s="134">
        <v>19.188</v>
      </c>
      <c r="F746" s="135"/>
      <c r="G746" s="136"/>
      <c r="H746" s="137"/>
      <c r="I746" s="132"/>
      <c r="J746" s="138"/>
      <c r="K746" s="132"/>
      <c r="M746" s="139" t="s">
        <v>979</v>
      </c>
      <c r="O746" s="119"/>
      <c r="BD746" s="108" t="str">
        <f t="shared" si="31"/>
        <v>3,28*(0,47+0,37+0,41*2)+0,615*0,10</v>
      </c>
    </row>
    <row r="747" spans="1:56" ht="12.75">
      <c r="A747" s="130"/>
      <c r="B747" s="131"/>
      <c r="C747" s="199" t="s">
        <v>980</v>
      </c>
      <c r="D747" s="200"/>
      <c r="E747" s="134">
        <v>2.6236</v>
      </c>
      <c r="F747" s="135"/>
      <c r="G747" s="136"/>
      <c r="H747" s="137"/>
      <c r="I747" s="132"/>
      <c r="J747" s="138"/>
      <c r="K747" s="132"/>
      <c r="M747" s="139" t="s">
        <v>980</v>
      </c>
      <c r="O747" s="119"/>
      <c r="BD747" s="108" t="str">
        <f t="shared" si="31"/>
        <v>3,28*(3,93+0,70+0,69+0,53)</v>
      </c>
    </row>
    <row r="748" spans="1:104" ht="12.75">
      <c r="A748" s="120">
        <v>219</v>
      </c>
      <c r="B748" s="121" t="s">
        <v>981</v>
      </c>
      <c r="C748" s="122" t="s">
        <v>982</v>
      </c>
      <c r="D748" s="123" t="s">
        <v>50</v>
      </c>
      <c r="E748" s="124">
        <v>44.91</v>
      </c>
      <c r="F748" s="125">
        <v>0</v>
      </c>
      <c r="G748" s="126">
        <f>E748*F748</f>
        <v>0</v>
      </c>
      <c r="H748" s="127">
        <v>0</v>
      </c>
      <c r="I748" s="128">
        <f>E748*H748</f>
        <v>0</v>
      </c>
      <c r="J748" s="127">
        <v>-0.068</v>
      </c>
      <c r="K748" s="128">
        <f>E748*J748</f>
        <v>-3.05388</v>
      </c>
      <c r="O748" s="119"/>
      <c r="AZ748" s="129">
        <f>G748</f>
        <v>0</v>
      </c>
      <c r="CZ748" s="81">
        <v>1</v>
      </c>
    </row>
    <row r="749" spans="1:56" ht="12.75">
      <c r="A749" s="130"/>
      <c r="B749" s="131"/>
      <c r="C749" s="199" t="s">
        <v>983</v>
      </c>
      <c r="D749" s="200"/>
      <c r="E749" s="134">
        <v>11.6475</v>
      </c>
      <c r="F749" s="135"/>
      <c r="G749" s="136"/>
      <c r="H749" s="137"/>
      <c r="I749" s="132"/>
      <c r="J749" s="138"/>
      <c r="K749" s="132"/>
      <c r="M749" s="139" t="s">
        <v>983</v>
      </c>
      <c r="O749" s="119"/>
      <c r="BD749" s="108" t="str">
        <f aca="true" t="shared" si="32" ref="BD749:BD754">C748</f>
        <v xml:space="preserve">Odsekání vnitřních obkladů stěn do 2 m2 </v>
      </c>
    </row>
    <row r="750" spans="1:56" ht="12.75">
      <c r="A750" s="130"/>
      <c r="B750" s="131"/>
      <c r="C750" s="199" t="s">
        <v>984</v>
      </c>
      <c r="D750" s="200"/>
      <c r="E750" s="134">
        <v>4.8825</v>
      </c>
      <c r="F750" s="135"/>
      <c r="G750" s="136"/>
      <c r="H750" s="137"/>
      <c r="I750" s="132"/>
      <c r="J750" s="138"/>
      <c r="K750" s="132"/>
      <c r="M750" s="139" t="s">
        <v>984</v>
      </c>
      <c r="O750" s="119"/>
      <c r="BD750" s="108" t="str">
        <f t="shared" si="32"/>
        <v>1,50*(0,88+2,80+0,33+2,80+0,955)</v>
      </c>
    </row>
    <row r="751" spans="1:56" ht="12.75">
      <c r="A751" s="130"/>
      <c r="B751" s="131"/>
      <c r="C751" s="199" t="s">
        <v>985</v>
      </c>
      <c r="D751" s="200"/>
      <c r="E751" s="134">
        <v>8.175</v>
      </c>
      <c r="F751" s="135"/>
      <c r="G751" s="136"/>
      <c r="H751" s="137"/>
      <c r="I751" s="132"/>
      <c r="J751" s="138"/>
      <c r="K751" s="132"/>
      <c r="M751" s="139" t="s">
        <v>985</v>
      </c>
      <c r="O751" s="119"/>
      <c r="BD751" s="108" t="str">
        <f t="shared" si="32"/>
        <v>1,50*3,255</v>
      </c>
    </row>
    <row r="752" spans="1:56" ht="12.75">
      <c r="A752" s="130"/>
      <c r="B752" s="131"/>
      <c r="C752" s="199" t="s">
        <v>986</v>
      </c>
      <c r="D752" s="200"/>
      <c r="E752" s="134">
        <v>12.09</v>
      </c>
      <c r="F752" s="135"/>
      <c r="G752" s="136"/>
      <c r="H752" s="137"/>
      <c r="I752" s="132"/>
      <c r="J752" s="138"/>
      <c r="K752" s="132"/>
      <c r="M752" s="139" t="s">
        <v>986</v>
      </c>
      <c r="O752" s="119"/>
      <c r="BD752" s="108" t="str">
        <f t="shared" si="32"/>
        <v>1,50*(1,16-0,60+0,96+3,93)</v>
      </c>
    </row>
    <row r="753" spans="1:56" ht="12.75">
      <c r="A753" s="130"/>
      <c r="B753" s="131"/>
      <c r="C753" s="199" t="s">
        <v>987</v>
      </c>
      <c r="D753" s="200"/>
      <c r="E753" s="134">
        <v>2.895</v>
      </c>
      <c r="F753" s="135"/>
      <c r="G753" s="136"/>
      <c r="H753" s="137"/>
      <c r="I753" s="132"/>
      <c r="J753" s="138"/>
      <c r="K753" s="132"/>
      <c r="M753" s="139" t="s">
        <v>987</v>
      </c>
      <c r="O753" s="119"/>
      <c r="BD753" s="108" t="str">
        <f t="shared" si="32"/>
        <v>1,50*((1,62+0,91+1,75)*2+0,10-0,60)</v>
      </c>
    </row>
    <row r="754" spans="1:56" ht="12.75">
      <c r="A754" s="130"/>
      <c r="B754" s="131"/>
      <c r="C754" s="199" t="s">
        <v>988</v>
      </c>
      <c r="D754" s="200"/>
      <c r="E754" s="134">
        <v>5.22</v>
      </c>
      <c r="F754" s="135"/>
      <c r="G754" s="136"/>
      <c r="H754" s="137"/>
      <c r="I754" s="132"/>
      <c r="J754" s="138"/>
      <c r="K754" s="132"/>
      <c r="M754" s="139" t="s">
        <v>988</v>
      </c>
      <c r="O754" s="119"/>
      <c r="BD754" s="108" t="str">
        <f t="shared" si="32"/>
        <v>1,50*(0,82+1,11)</v>
      </c>
    </row>
    <row r="755" spans="1:104" ht="12.75">
      <c r="A755" s="120">
        <v>220</v>
      </c>
      <c r="B755" s="121" t="s">
        <v>989</v>
      </c>
      <c r="C755" s="122" t="s">
        <v>990</v>
      </c>
      <c r="D755" s="123" t="s">
        <v>146</v>
      </c>
      <c r="E755" s="124">
        <v>1</v>
      </c>
      <c r="F755" s="125">
        <v>0</v>
      </c>
      <c r="G755" s="126">
        <f>E755*F755</f>
        <v>0</v>
      </c>
      <c r="H755" s="127">
        <v>0</v>
      </c>
      <c r="I755" s="128">
        <f>E755*H755</f>
        <v>0</v>
      </c>
      <c r="J755" s="127"/>
      <c r="K755" s="128">
        <f>E755*J755</f>
        <v>0</v>
      </c>
      <c r="O755" s="119"/>
      <c r="AZ755" s="129">
        <f>G755</f>
        <v>0</v>
      </c>
      <c r="CZ755" s="81">
        <v>1</v>
      </c>
    </row>
    <row r="756" spans="1:104" ht="12.75">
      <c r="A756" s="120">
        <v>221</v>
      </c>
      <c r="B756" s="121" t="s">
        <v>991</v>
      </c>
      <c r="C756" s="122" t="s">
        <v>992</v>
      </c>
      <c r="D756" s="123" t="s">
        <v>146</v>
      </c>
      <c r="E756" s="124">
        <v>1</v>
      </c>
      <c r="F756" s="125">
        <v>0</v>
      </c>
      <c r="G756" s="126">
        <f>E756*F756</f>
        <v>0</v>
      </c>
      <c r="H756" s="127">
        <v>0</v>
      </c>
      <c r="I756" s="128">
        <f>E756*H756</f>
        <v>0</v>
      </c>
      <c r="J756" s="127"/>
      <c r="K756" s="128">
        <f>E756*J756</f>
        <v>0</v>
      </c>
      <c r="O756" s="119"/>
      <c r="AZ756" s="129">
        <f>G756</f>
        <v>0</v>
      </c>
      <c r="CZ756" s="81">
        <v>1</v>
      </c>
    </row>
    <row r="757" spans="1:104" ht="12.75">
      <c r="A757" s="120">
        <v>222</v>
      </c>
      <c r="B757" s="121" t="s">
        <v>993</v>
      </c>
      <c r="C757" s="122" t="s">
        <v>994</v>
      </c>
      <c r="D757" s="123" t="s">
        <v>995</v>
      </c>
      <c r="E757" s="124">
        <v>1</v>
      </c>
      <c r="F757" s="125">
        <v>0</v>
      </c>
      <c r="G757" s="126">
        <f>E757*F757</f>
        <v>0</v>
      </c>
      <c r="H757" s="127">
        <v>0</v>
      </c>
      <c r="I757" s="128">
        <f>E757*H757</f>
        <v>0</v>
      </c>
      <c r="J757" s="127"/>
      <c r="K757" s="128">
        <f>E757*J757</f>
        <v>0</v>
      </c>
      <c r="O757" s="119"/>
      <c r="AZ757" s="129">
        <f>G757</f>
        <v>0</v>
      </c>
      <c r="CZ757" s="81">
        <v>1</v>
      </c>
    </row>
    <row r="758" spans="1:104" ht="12.75">
      <c r="A758" s="120">
        <v>223</v>
      </c>
      <c r="B758" s="121" t="s">
        <v>996</v>
      </c>
      <c r="C758" s="122" t="s">
        <v>997</v>
      </c>
      <c r="D758" s="123" t="s">
        <v>194</v>
      </c>
      <c r="E758" s="124">
        <v>8</v>
      </c>
      <c r="F758" s="125">
        <v>0</v>
      </c>
      <c r="G758" s="126">
        <f>E758*F758</f>
        <v>0</v>
      </c>
      <c r="H758" s="127">
        <v>0</v>
      </c>
      <c r="I758" s="128">
        <f>E758*H758</f>
        <v>0</v>
      </c>
      <c r="J758" s="127"/>
      <c r="K758" s="128">
        <f>E758*J758</f>
        <v>0</v>
      </c>
      <c r="O758" s="119"/>
      <c r="AZ758" s="129">
        <f>G758</f>
        <v>0</v>
      </c>
      <c r="CZ758" s="81">
        <v>1</v>
      </c>
    </row>
    <row r="759" spans="1:104" ht="12.75">
      <c r="A759" s="120">
        <v>224</v>
      </c>
      <c r="B759" s="121" t="s">
        <v>998</v>
      </c>
      <c r="C759" s="122" t="s">
        <v>999</v>
      </c>
      <c r="D759" s="123" t="s">
        <v>146</v>
      </c>
      <c r="E759" s="124">
        <v>1</v>
      </c>
      <c r="F759" s="125">
        <v>0</v>
      </c>
      <c r="G759" s="126">
        <f>E759*F759</f>
        <v>0</v>
      </c>
      <c r="H759" s="127">
        <v>0</v>
      </c>
      <c r="I759" s="128">
        <f>E759*H759</f>
        <v>0</v>
      </c>
      <c r="J759" s="127"/>
      <c r="K759" s="128">
        <f>E759*J759</f>
        <v>0</v>
      </c>
      <c r="O759" s="119"/>
      <c r="AZ759" s="129">
        <f>G759</f>
        <v>0</v>
      </c>
      <c r="CZ759" s="81">
        <v>1</v>
      </c>
    </row>
    <row r="760" spans="1:15" ht="12.75">
      <c r="A760" s="130"/>
      <c r="B760" s="131"/>
      <c r="C760" s="192" t="s">
        <v>1000</v>
      </c>
      <c r="D760" s="193"/>
      <c r="E760" s="193"/>
      <c r="F760" s="193"/>
      <c r="G760" s="194"/>
      <c r="I760" s="132"/>
      <c r="K760" s="132"/>
      <c r="L760" s="133" t="s">
        <v>1000</v>
      </c>
      <c r="O760" s="119"/>
    </row>
    <row r="761" spans="1:58" ht="12.75">
      <c r="A761" s="140" t="s">
        <v>51</v>
      </c>
      <c r="B761" s="141" t="s">
        <v>884</v>
      </c>
      <c r="C761" s="142" t="s">
        <v>885</v>
      </c>
      <c r="D761" s="143"/>
      <c r="E761" s="144"/>
      <c r="F761" s="144"/>
      <c r="G761" s="145">
        <f>SUM(G680:G760)</f>
        <v>0</v>
      </c>
      <c r="H761" s="146"/>
      <c r="I761" s="145">
        <f>SUM(I680:I760)</f>
        <v>0.58519252</v>
      </c>
      <c r="J761" s="147"/>
      <c r="K761" s="145">
        <f>SUM(K680:K760)</f>
        <v>-70.00553082500001</v>
      </c>
      <c r="O761" s="119"/>
      <c r="X761" s="129">
        <f>K761</f>
        <v>-70.00553082500001</v>
      </c>
      <c r="Y761" s="129">
        <f>I761</f>
        <v>0.58519252</v>
      </c>
      <c r="Z761" s="129">
        <f>G761</f>
        <v>0</v>
      </c>
      <c r="BA761" s="148"/>
      <c r="BB761" s="148"/>
      <c r="BC761" s="148"/>
      <c r="BD761" s="148"/>
      <c r="BE761" s="148"/>
      <c r="BF761" s="148"/>
    </row>
    <row r="762" spans="1:15" ht="14.25" customHeight="1">
      <c r="A762" s="109" t="s">
        <v>46</v>
      </c>
      <c r="B762" s="110" t="s">
        <v>1001</v>
      </c>
      <c r="C762" s="111" t="s">
        <v>1002</v>
      </c>
      <c r="D762" s="112"/>
      <c r="E762" s="113"/>
      <c r="F762" s="113"/>
      <c r="G762" s="114"/>
      <c r="H762" s="115"/>
      <c r="I762" s="116"/>
      <c r="J762" s="117"/>
      <c r="K762" s="118"/>
      <c r="O762" s="119"/>
    </row>
    <row r="763" spans="1:104" ht="22.5">
      <c r="A763" s="120">
        <v>225</v>
      </c>
      <c r="B763" s="121" t="s">
        <v>1003</v>
      </c>
      <c r="C763" s="122" t="s">
        <v>1004</v>
      </c>
      <c r="D763" s="123" t="s">
        <v>130</v>
      </c>
      <c r="E763" s="165">
        <v>0</v>
      </c>
      <c r="F763" s="125">
        <v>0</v>
      </c>
      <c r="G763" s="126">
        <f>E763*F763</f>
        <v>0</v>
      </c>
      <c r="H763" s="127">
        <v>0</v>
      </c>
      <c r="I763" s="128">
        <f>E763*H763</f>
        <v>0</v>
      </c>
      <c r="J763" s="127"/>
      <c r="K763" s="128">
        <f>E763*J763</f>
        <v>0</v>
      </c>
      <c r="O763" s="119"/>
      <c r="AZ763" s="129">
        <f>G763</f>
        <v>0</v>
      </c>
      <c r="CZ763" s="81">
        <v>1</v>
      </c>
    </row>
    <row r="764" spans="1:58" ht="12.75">
      <c r="A764" s="140" t="s">
        <v>51</v>
      </c>
      <c r="B764" s="141" t="s">
        <v>1001</v>
      </c>
      <c r="C764" s="142" t="s">
        <v>1002</v>
      </c>
      <c r="D764" s="143"/>
      <c r="E764" s="144"/>
      <c r="F764" s="144"/>
      <c r="G764" s="145">
        <f>SUM(G762:G763)</f>
        <v>0</v>
      </c>
      <c r="H764" s="146"/>
      <c r="I764" s="145">
        <f>SUM(I762:I763)</f>
        <v>0</v>
      </c>
      <c r="J764" s="147"/>
      <c r="K764" s="145">
        <f>SUM(K762:K763)</f>
        <v>0</v>
      </c>
      <c r="O764" s="119"/>
      <c r="X764" s="129">
        <f>K764</f>
        <v>0</v>
      </c>
      <c r="Y764" s="129">
        <f>I764</f>
        <v>0</v>
      </c>
      <c r="Z764" s="129">
        <f>G764</f>
        <v>0</v>
      </c>
      <c r="BA764" s="148"/>
      <c r="BB764" s="148"/>
      <c r="BC764" s="148"/>
      <c r="BD764" s="148"/>
      <c r="BE764" s="148"/>
      <c r="BF764" s="148"/>
    </row>
    <row r="765" spans="1:15" ht="14.25" customHeight="1">
      <c r="A765" s="109" t="s">
        <v>46</v>
      </c>
      <c r="B765" s="110" t="s">
        <v>1005</v>
      </c>
      <c r="C765" s="111" t="s">
        <v>1006</v>
      </c>
      <c r="D765" s="112"/>
      <c r="E765" s="113"/>
      <c r="F765" s="113"/>
      <c r="G765" s="114"/>
      <c r="H765" s="115"/>
      <c r="I765" s="116"/>
      <c r="J765" s="117"/>
      <c r="K765" s="118"/>
      <c r="O765" s="119"/>
    </row>
    <row r="766" spans="1:104" ht="12.75">
      <c r="A766" s="120">
        <v>226</v>
      </c>
      <c r="B766" s="121" t="s">
        <v>1007</v>
      </c>
      <c r="C766" s="122" t="s">
        <v>1008</v>
      </c>
      <c r="D766" s="123" t="s">
        <v>50</v>
      </c>
      <c r="E766" s="124">
        <v>131.4762</v>
      </c>
      <c r="F766" s="125">
        <v>0</v>
      </c>
      <c r="G766" s="126">
        <f>E766*F766</f>
        <v>0</v>
      </c>
      <c r="H766" s="127">
        <v>0.00368</v>
      </c>
      <c r="I766" s="128">
        <f>E766*H766</f>
        <v>0.48383241600000004</v>
      </c>
      <c r="J766" s="127">
        <v>0</v>
      </c>
      <c r="K766" s="128">
        <f>E766*J766</f>
        <v>0</v>
      </c>
      <c r="O766" s="119"/>
      <c r="AZ766" s="129">
        <f>G766</f>
        <v>0</v>
      </c>
      <c r="CZ766" s="81">
        <v>2</v>
      </c>
    </row>
    <row r="767" spans="1:56" ht="12.75">
      <c r="A767" s="130"/>
      <c r="B767" s="131"/>
      <c r="C767" s="199" t="s">
        <v>592</v>
      </c>
      <c r="D767" s="200"/>
      <c r="E767" s="134">
        <v>4.4</v>
      </c>
      <c r="F767" s="135"/>
      <c r="G767" s="136"/>
      <c r="H767" s="137"/>
      <c r="I767" s="132"/>
      <c r="J767" s="138"/>
      <c r="K767" s="132"/>
      <c r="M767" s="139" t="s">
        <v>592</v>
      </c>
      <c r="O767" s="119"/>
      <c r="BD767" s="108" t="str">
        <f aca="true" t="shared" si="33" ref="BD767:BD776">C766</f>
        <v xml:space="preserve">Hydroizolační povlak - nátěr nebo stěrka </v>
      </c>
    </row>
    <row r="768" spans="1:56" ht="12.75">
      <c r="A768" s="130"/>
      <c r="B768" s="131"/>
      <c r="C768" s="199" t="s">
        <v>636</v>
      </c>
      <c r="D768" s="200"/>
      <c r="E768" s="134">
        <v>41.6</v>
      </c>
      <c r="F768" s="135"/>
      <c r="G768" s="136"/>
      <c r="H768" s="137"/>
      <c r="I768" s="132"/>
      <c r="J768" s="138"/>
      <c r="K768" s="132"/>
      <c r="M768" s="139" t="s">
        <v>636</v>
      </c>
      <c r="O768" s="119"/>
      <c r="BD768" s="108" t="str">
        <f t="shared" si="33"/>
        <v>m.č.104: 4,40</v>
      </c>
    </row>
    <row r="769" spans="1:56" ht="12.75">
      <c r="A769" s="130"/>
      <c r="B769" s="131"/>
      <c r="C769" s="199" t="s">
        <v>637</v>
      </c>
      <c r="D769" s="200"/>
      <c r="E769" s="134">
        <v>20.4</v>
      </c>
      <c r="F769" s="135"/>
      <c r="G769" s="136"/>
      <c r="H769" s="137"/>
      <c r="I769" s="132"/>
      <c r="J769" s="138"/>
      <c r="K769" s="132"/>
      <c r="M769" s="139" t="s">
        <v>637</v>
      </c>
      <c r="O769" s="119"/>
      <c r="BD769" s="108" t="str">
        <f t="shared" si="33"/>
        <v>m.č.107: 41,60</v>
      </c>
    </row>
    <row r="770" spans="1:56" ht="12.75">
      <c r="A770" s="130"/>
      <c r="B770" s="131"/>
      <c r="C770" s="199" t="s">
        <v>594</v>
      </c>
      <c r="D770" s="200"/>
      <c r="E770" s="134">
        <v>7.9</v>
      </c>
      <c r="F770" s="135"/>
      <c r="G770" s="136"/>
      <c r="H770" s="137"/>
      <c r="I770" s="132"/>
      <c r="J770" s="138"/>
      <c r="K770" s="132"/>
      <c r="M770" s="139" t="s">
        <v>594</v>
      </c>
      <c r="O770" s="119"/>
      <c r="BD770" s="108" t="str">
        <f t="shared" si="33"/>
        <v>m.č.112: 20,40</v>
      </c>
    </row>
    <row r="771" spans="1:56" ht="12.75">
      <c r="A771" s="130"/>
      <c r="B771" s="131"/>
      <c r="C771" s="199" t="s">
        <v>595</v>
      </c>
      <c r="D771" s="200"/>
      <c r="E771" s="134">
        <v>8.1</v>
      </c>
      <c r="F771" s="135"/>
      <c r="G771" s="136"/>
      <c r="H771" s="137"/>
      <c r="I771" s="132"/>
      <c r="J771" s="138"/>
      <c r="K771" s="132"/>
      <c r="M771" s="139" t="s">
        <v>595</v>
      </c>
      <c r="O771" s="119"/>
      <c r="BD771" s="108" t="str">
        <f t="shared" si="33"/>
        <v>m.č.113: 7,90</v>
      </c>
    </row>
    <row r="772" spans="1:56" ht="12.75">
      <c r="A772" s="130"/>
      <c r="B772" s="131"/>
      <c r="C772" s="199" t="s">
        <v>596</v>
      </c>
      <c r="D772" s="200"/>
      <c r="E772" s="134">
        <v>2.3</v>
      </c>
      <c r="F772" s="135"/>
      <c r="G772" s="136"/>
      <c r="H772" s="137"/>
      <c r="I772" s="132"/>
      <c r="J772" s="138"/>
      <c r="K772" s="132"/>
      <c r="M772" s="139" t="s">
        <v>596</v>
      </c>
      <c r="O772" s="119"/>
      <c r="BD772" s="108" t="str">
        <f t="shared" si="33"/>
        <v>m.č.114: 8,10</v>
      </c>
    </row>
    <row r="773" spans="1:56" ht="12.75">
      <c r="A773" s="130"/>
      <c r="B773" s="131"/>
      <c r="C773" s="199" t="s">
        <v>614</v>
      </c>
      <c r="D773" s="200"/>
      <c r="E773" s="134">
        <v>11.4</v>
      </c>
      <c r="F773" s="135"/>
      <c r="G773" s="136"/>
      <c r="H773" s="137"/>
      <c r="I773" s="132"/>
      <c r="J773" s="138"/>
      <c r="K773" s="132"/>
      <c r="M773" s="139" t="s">
        <v>614</v>
      </c>
      <c r="O773" s="119"/>
      <c r="BD773" s="108" t="str">
        <f t="shared" si="33"/>
        <v>m.č.115: 2,30</v>
      </c>
    </row>
    <row r="774" spans="1:56" ht="12.75">
      <c r="A774" s="130"/>
      <c r="B774" s="131"/>
      <c r="C774" s="199" t="s">
        <v>609</v>
      </c>
      <c r="D774" s="200"/>
      <c r="E774" s="134">
        <v>3.9</v>
      </c>
      <c r="F774" s="135"/>
      <c r="G774" s="136"/>
      <c r="H774" s="137"/>
      <c r="I774" s="132"/>
      <c r="J774" s="138"/>
      <c r="K774" s="132"/>
      <c r="M774" s="139" t="s">
        <v>609</v>
      </c>
      <c r="O774" s="119"/>
      <c r="BD774" s="108" t="str">
        <f t="shared" si="33"/>
        <v>m.č.120: 11,40</v>
      </c>
    </row>
    <row r="775" spans="1:56" ht="12.75">
      <c r="A775" s="130"/>
      <c r="B775" s="131"/>
      <c r="C775" s="199" t="s">
        <v>615</v>
      </c>
      <c r="D775" s="200"/>
      <c r="E775" s="134">
        <v>10.3</v>
      </c>
      <c r="F775" s="135"/>
      <c r="G775" s="136"/>
      <c r="H775" s="137"/>
      <c r="I775" s="132"/>
      <c r="J775" s="138"/>
      <c r="K775" s="132"/>
      <c r="M775" s="139" t="s">
        <v>615</v>
      </c>
      <c r="O775" s="119"/>
      <c r="BD775" s="108" t="str">
        <f t="shared" si="33"/>
        <v>m.č.121: 3,90</v>
      </c>
    </row>
    <row r="776" spans="1:56" ht="12.75">
      <c r="A776" s="130"/>
      <c r="B776" s="131"/>
      <c r="C776" s="199" t="s">
        <v>1009</v>
      </c>
      <c r="D776" s="200"/>
      <c r="E776" s="134">
        <v>21.1762</v>
      </c>
      <c r="F776" s="135"/>
      <c r="G776" s="136"/>
      <c r="H776" s="137"/>
      <c r="I776" s="132"/>
      <c r="J776" s="138"/>
      <c r="K776" s="132"/>
      <c r="M776" s="139" t="s">
        <v>1009</v>
      </c>
      <c r="O776" s="119"/>
      <c r="BD776" s="108" t="str">
        <f t="shared" si="33"/>
        <v>m.č.122: 10,30</v>
      </c>
    </row>
    <row r="777" spans="1:104" ht="12.75">
      <c r="A777" s="120">
        <v>227</v>
      </c>
      <c r="B777" s="121" t="s">
        <v>1010</v>
      </c>
      <c r="C777" s="122" t="s">
        <v>1011</v>
      </c>
      <c r="D777" s="123" t="s">
        <v>185</v>
      </c>
      <c r="E777" s="124">
        <v>141.175</v>
      </c>
      <c r="F777" s="125">
        <v>0</v>
      </c>
      <c r="G777" s="126">
        <f>E777*F777</f>
        <v>0</v>
      </c>
      <c r="H777" s="127">
        <v>0.00032</v>
      </c>
      <c r="I777" s="128">
        <f>E777*H777</f>
        <v>0.04517600000000001</v>
      </c>
      <c r="J777" s="127">
        <v>0</v>
      </c>
      <c r="K777" s="128">
        <f>E777*J777</f>
        <v>0</v>
      </c>
      <c r="O777" s="119"/>
      <c r="AZ777" s="129">
        <f>G777</f>
        <v>0</v>
      </c>
      <c r="CZ777" s="81">
        <v>2</v>
      </c>
    </row>
    <row r="778" spans="1:56" ht="12.75">
      <c r="A778" s="130"/>
      <c r="B778" s="131"/>
      <c r="C778" s="199" t="s">
        <v>1012</v>
      </c>
      <c r="D778" s="200"/>
      <c r="E778" s="134">
        <v>9.503</v>
      </c>
      <c r="F778" s="135"/>
      <c r="G778" s="136"/>
      <c r="H778" s="137"/>
      <c r="I778" s="132"/>
      <c r="J778" s="138"/>
      <c r="K778" s="132"/>
      <c r="M778" s="139" t="s">
        <v>1012</v>
      </c>
      <c r="O778" s="119"/>
      <c r="BD778" s="108" t="str">
        <f aca="true" t="shared" si="34" ref="BD778:BD786">C777</f>
        <v xml:space="preserve">Těsnicí pás do spoje podlaha - stěna </v>
      </c>
    </row>
    <row r="779" spans="1:56" ht="12.75">
      <c r="A779" s="130"/>
      <c r="B779" s="131"/>
      <c r="C779" s="199" t="s">
        <v>1013</v>
      </c>
      <c r="D779" s="200"/>
      <c r="E779" s="134">
        <v>30.283</v>
      </c>
      <c r="F779" s="135"/>
      <c r="G779" s="136"/>
      <c r="H779" s="137"/>
      <c r="I779" s="132"/>
      <c r="J779" s="138"/>
      <c r="K779" s="132"/>
      <c r="M779" s="139" t="s">
        <v>1013</v>
      </c>
      <c r="O779" s="119"/>
      <c r="BD779" s="108" t="str">
        <f t="shared" si="34"/>
        <v>m.č.104: 3,151+4,902+1,45</v>
      </c>
    </row>
    <row r="780" spans="1:56" ht="12.75">
      <c r="A780" s="130"/>
      <c r="B780" s="131"/>
      <c r="C780" s="199" t="s">
        <v>1014</v>
      </c>
      <c r="D780" s="200"/>
      <c r="E780" s="134">
        <v>18.65</v>
      </c>
      <c r="F780" s="135"/>
      <c r="G780" s="136"/>
      <c r="H780" s="137"/>
      <c r="I780" s="132"/>
      <c r="J780" s="138"/>
      <c r="K780" s="132"/>
      <c r="M780" s="139" t="s">
        <v>1014</v>
      </c>
      <c r="O780" s="119"/>
      <c r="BD780" s="108" t="str">
        <f t="shared" si="34"/>
        <v>m.č.107: 22,034+8,249</v>
      </c>
    </row>
    <row r="781" spans="1:56" ht="12.75">
      <c r="A781" s="130"/>
      <c r="B781" s="131"/>
      <c r="C781" s="199" t="s">
        <v>1015</v>
      </c>
      <c r="D781" s="200"/>
      <c r="E781" s="134">
        <v>14.65</v>
      </c>
      <c r="F781" s="135"/>
      <c r="G781" s="136"/>
      <c r="H781" s="137"/>
      <c r="I781" s="132"/>
      <c r="J781" s="138"/>
      <c r="K781" s="132"/>
      <c r="M781" s="139" t="s">
        <v>1015</v>
      </c>
      <c r="O781" s="119"/>
      <c r="BD781" s="108" t="str">
        <f t="shared" si="34"/>
        <v>m.č.112: 18,65</v>
      </c>
    </row>
    <row r="782" spans="1:56" ht="12.75">
      <c r="A782" s="130"/>
      <c r="B782" s="131"/>
      <c r="C782" s="199" t="s">
        <v>1016</v>
      </c>
      <c r="D782" s="200"/>
      <c r="E782" s="134">
        <v>16.35</v>
      </c>
      <c r="F782" s="135"/>
      <c r="G782" s="136"/>
      <c r="H782" s="137"/>
      <c r="I782" s="132"/>
      <c r="J782" s="138"/>
      <c r="K782" s="132"/>
      <c r="M782" s="139" t="s">
        <v>1016</v>
      </c>
      <c r="O782" s="119"/>
      <c r="BD782" s="108" t="str">
        <f t="shared" si="34"/>
        <v>m.č.113: 2,175+4,30+0,20+4,30+3,675</v>
      </c>
    </row>
    <row r="783" spans="1:56" ht="12.75">
      <c r="A783" s="130"/>
      <c r="B783" s="131"/>
      <c r="C783" s="199" t="s">
        <v>1017</v>
      </c>
      <c r="D783" s="200"/>
      <c r="E783" s="134">
        <v>5.353</v>
      </c>
      <c r="F783" s="135"/>
      <c r="G783" s="136"/>
      <c r="H783" s="137"/>
      <c r="I783" s="132"/>
      <c r="J783" s="138"/>
      <c r="K783" s="132"/>
      <c r="M783" s="139" t="s">
        <v>1017</v>
      </c>
      <c r="O783" s="119"/>
      <c r="BD783" s="108" t="str">
        <f t="shared" si="34"/>
        <v>m.č.114: 3,375+4,40+8,575</v>
      </c>
    </row>
    <row r="784" spans="1:56" ht="12.75">
      <c r="A784" s="130"/>
      <c r="B784" s="131"/>
      <c r="C784" s="199" t="s">
        <v>1018</v>
      </c>
      <c r="D784" s="200"/>
      <c r="E784" s="134">
        <v>20.65</v>
      </c>
      <c r="F784" s="135"/>
      <c r="G784" s="136"/>
      <c r="H784" s="137"/>
      <c r="I784" s="132"/>
      <c r="J784" s="138"/>
      <c r="K784" s="132"/>
      <c r="M784" s="139" t="s">
        <v>1018</v>
      </c>
      <c r="O784" s="119"/>
      <c r="BD784" s="108" t="str">
        <f t="shared" si="34"/>
        <v>m.č.115: 5,353</v>
      </c>
    </row>
    <row r="785" spans="1:56" ht="12.75">
      <c r="A785" s="130"/>
      <c r="B785" s="131"/>
      <c r="C785" s="199" t="s">
        <v>1019</v>
      </c>
      <c r="D785" s="200"/>
      <c r="E785" s="134">
        <v>7.45</v>
      </c>
      <c r="F785" s="135"/>
      <c r="G785" s="136"/>
      <c r="H785" s="137"/>
      <c r="I785" s="132"/>
      <c r="J785" s="138"/>
      <c r="K785" s="132"/>
      <c r="M785" s="139" t="s">
        <v>1019</v>
      </c>
      <c r="O785" s="119"/>
      <c r="BD785" s="108" t="str">
        <f t="shared" si="34"/>
        <v>m.č.120: 4,228+3,125+4,20*2+2,125+2,772</v>
      </c>
    </row>
    <row r="786" spans="1:56" ht="12.75">
      <c r="A786" s="130"/>
      <c r="B786" s="131"/>
      <c r="C786" s="199" t="s">
        <v>1020</v>
      </c>
      <c r="D786" s="200"/>
      <c r="E786" s="134">
        <v>18.286</v>
      </c>
      <c r="F786" s="135"/>
      <c r="G786" s="136"/>
      <c r="H786" s="137"/>
      <c r="I786" s="132"/>
      <c r="J786" s="138"/>
      <c r="K786" s="132"/>
      <c r="M786" s="139" t="s">
        <v>1020</v>
      </c>
      <c r="O786" s="119"/>
      <c r="BD786" s="108" t="str">
        <f t="shared" si="34"/>
        <v>m.č.121: 7,45</v>
      </c>
    </row>
    <row r="787" spans="1:104" ht="12.75">
      <c r="A787" s="120">
        <v>228</v>
      </c>
      <c r="B787" s="121" t="s">
        <v>1021</v>
      </c>
      <c r="C787" s="122" t="s">
        <v>1022</v>
      </c>
      <c r="D787" s="123" t="s">
        <v>50</v>
      </c>
      <c r="E787" s="124">
        <v>724.53</v>
      </c>
      <c r="F787" s="125">
        <v>0</v>
      </c>
      <c r="G787" s="126">
        <f>E787*F787</f>
        <v>0</v>
      </c>
      <c r="H787" s="127">
        <v>0</v>
      </c>
      <c r="I787" s="128">
        <f>E787*H787</f>
        <v>0</v>
      </c>
      <c r="J787" s="127">
        <v>0</v>
      </c>
      <c r="K787" s="128">
        <f>E787*J787</f>
        <v>0</v>
      </c>
      <c r="O787" s="119"/>
      <c r="AZ787" s="129">
        <f>G787</f>
        <v>0</v>
      </c>
      <c r="CZ787" s="81">
        <v>2</v>
      </c>
    </row>
    <row r="788" spans="1:56" ht="12.75">
      <c r="A788" s="130"/>
      <c r="B788" s="131"/>
      <c r="C788" s="199" t="s">
        <v>1023</v>
      </c>
      <c r="D788" s="200"/>
      <c r="E788" s="134">
        <v>675.38</v>
      </c>
      <c r="F788" s="135"/>
      <c r="G788" s="136"/>
      <c r="H788" s="137"/>
      <c r="I788" s="132"/>
      <c r="J788" s="138"/>
      <c r="K788" s="132"/>
      <c r="M788" s="139" t="s">
        <v>1023</v>
      </c>
      <c r="O788" s="119"/>
      <c r="BD788" s="108" t="str">
        <f>C787</f>
        <v xml:space="preserve">Izolace tlak. voda, vodorov. za stud. nátěr ALP </v>
      </c>
    </row>
    <row r="789" spans="1:56" ht="12.75">
      <c r="A789" s="130"/>
      <c r="B789" s="131"/>
      <c r="C789" s="199" t="s">
        <v>1024</v>
      </c>
      <c r="D789" s="200"/>
      <c r="E789" s="134">
        <v>49.15</v>
      </c>
      <c r="F789" s="135"/>
      <c r="G789" s="136"/>
      <c r="H789" s="137"/>
      <c r="I789" s="132"/>
      <c r="J789" s="138"/>
      <c r="K789" s="132"/>
      <c r="M789" s="139" t="s">
        <v>1024</v>
      </c>
      <c r="O789" s="119"/>
      <c r="BD789" s="108" t="str">
        <f>C788</f>
        <v>514,42+86,01+74,95</v>
      </c>
    </row>
    <row r="790" spans="1:104" ht="12.75">
      <c r="A790" s="120">
        <v>229</v>
      </c>
      <c r="B790" s="121" t="s">
        <v>1025</v>
      </c>
      <c r="C790" s="122" t="s">
        <v>1026</v>
      </c>
      <c r="D790" s="123" t="s">
        <v>50</v>
      </c>
      <c r="E790" s="124">
        <v>332.3017</v>
      </c>
      <c r="F790" s="125">
        <v>0</v>
      </c>
      <c r="G790" s="126">
        <f>E790*F790</f>
        <v>0</v>
      </c>
      <c r="H790" s="127">
        <v>0.00017</v>
      </c>
      <c r="I790" s="128">
        <f>E790*H790</f>
        <v>0.056491289</v>
      </c>
      <c r="J790" s="127">
        <v>0</v>
      </c>
      <c r="K790" s="128">
        <f>E790*J790</f>
        <v>0</v>
      </c>
      <c r="O790" s="119"/>
      <c r="AZ790" s="129">
        <f>G790</f>
        <v>0</v>
      </c>
      <c r="CZ790" s="81">
        <v>2</v>
      </c>
    </row>
    <row r="791" spans="1:56" ht="12.75">
      <c r="A791" s="130"/>
      <c r="B791" s="131"/>
      <c r="C791" s="199" t="s">
        <v>1027</v>
      </c>
      <c r="D791" s="200"/>
      <c r="E791" s="134">
        <v>332.3017</v>
      </c>
      <c r="F791" s="135"/>
      <c r="G791" s="136"/>
      <c r="H791" s="137"/>
      <c r="I791" s="132"/>
      <c r="J791" s="138"/>
      <c r="K791" s="132"/>
      <c r="M791" s="139" t="s">
        <v>1027</v>
      </c>
      <c r="O791" s="119"/>
      <c r="BD791" s="108" t="str">
        <f>C790</f>
        <v xml:space="preserve">Izolace, tlak. voda, svis. za stud. nátěr ALP </v>
      </c>
    </row>
    <row r="792" spans="1:104" ht="12.75">
      <c r="A792" s="120">
        <v>230</v>
      </c>
      <c r="B792" s="121" t="s">
        <v>1028</v>
      </c>
      <c r="C792" s="122" t="s">
        <v>1029</v>
      </c>
      <c r="D792" s="123" t="s">
        <v>50</v>
      </c>
      <c r="E792" s="124">
        <v>1449.06</v>
      </c>
      <c r="F792" s="125">
        <v>0</v>
      </c>
      <c r="G792" s="126">
        <f>E792*F792</f>
        <v>0</v>
      </c>
      <c r="H792" s="127">
        <v>0.00041</v>
      </c>
      <c r="I792" s="128">
        <f>E792*H792</f>
        <v>0.5941145999999999</v>
      </c>
      <c r="J792" s="127">
        <v>0</v>
      </c>
      <c r="K792" s="128">
        <f>E792*J792</f>
        <v>0</v>
      </c>
      <c r="O792" s="119"/>
      <c r="AZ792" s="129">
        <f>G792</f>
        <v>0</v>
      </c>
      <c r="CZ792" s="81">
        <v>2</v>
      </c>
    </row>
    <row r="793" spans="1:56" ht="12.75">
      <c r="A793" s="130"/>
      <c r="B793" s="131"/>
      <c r="C793" s="199" t="s">
        <v>1030</v>
      </c>
      <c r="D793" s="200"/>
      <c r="E793" s="134">
        <v>1449.06</v>
      </c>
      <c r="F793" s="135"/>
      <c r="G793" s="136"/>
      <c r="H793" s="137"/>
      <c r="I793" s="132"/>
      <c r="J793" s="138"/>
      <c r="K793" s="132"/>
      <c r="M793" s="139" t="s">
        <v>1030</v>
      </c>
      <c r="O793" s="119"/>
      <c r="BD793" s="108" t="str">
        <f>C792</f>
        <v xml:space="preserve">Izolace, tlak. voda, vodor. pásy NAIP přitavením </v>
      </c>
    </row>
    <row r="794" spans="1:104" ht="12.75">
      <c r="A794" s="120">
        <v>231</v>
      </c>
      <c r="B794" s="121" t="s">
        <v>1031</v>
      </c>
      <c r="C794" s="122" t="s">
        <v>1032</v>
      </c>
      <c r="D794" s="123" t="s">
        <v>50</v>
      </c>
      <c r="E794" s="124">
        <v>650.7921</v>
      </c>
      <c r="F794" s="125">
        <v>0</v>
      </c>
      <c r="G794" s="126">
        <f>E794*F794</f>
        <v>0</v>
      </c>
      <c r="H794" s="127">
        <v>0.00058</v>
      </c>
      <c r="I794" s="128">
        <f>E794*H794</f>
        <v>0.377459418</v>
      </c>
      <c r="J794" s="127">
        <v>0</v>
      </c>
      <c r="K794" s="128">
        <f>E794*J794</f>
        <v>0</v>
      </c>
      <c r="O794" s="119"/>
      <c r="AZ794" s="129">
        <f>G794</f>
        <v>0</v>
      </c>
      <c r="CZ794" s="81">
        <v>2</v>
      </c>
    </row>
    <row r="795" spans="1:56" ht="12.75">
      <c r="A795" s="130"/>
      <c r="B795" s="131"/>
      <c r="C795" s="199" t="s">
        <v>1033</v>
      </c>
      <c r="D795" s="200"/>
      <c r="E795" s="134">
        <v>57.4145</v>
      </c>
      <c r="F795" s="135"/>
      <c r="G795" s="136"/>
      <c r="H795" s="137"/>
      <c r="I795" s="132"/>
      <c r="J795" s="138"/>
      <c r="K795" s="132"/>
      <c r="M795" s="139" t="s">
        <v>1033</v>
      </c>
      <c r="O795" s="119"/>
      <c r="BD795" s="108" t="str">
        <f aca="true" t="shared" si="35" ref="BD795:BD807">C794</f>
        <v xml:space="preserve">Izolace, tlak. voda, svislá pásy NAIP přitavením </v>
      </c>
    </row>
    <row r="796" spans="1:56" ht="12.75">
      <c r="A796" s="130"/>
      <c r="B796" s="131"/>
      <c r="C796" s="199" t="s">
        <v>1034</v>
      </c>
      <c r="D796" s="200"/>
      <c r="E796" s="134">
        <v>0</v>
      </c>
      <c r="F796" s="135"/>
      <c r="G796" s="136"/>
      <c r="H796" s="137"/>
      <c r="I796" s="132"/>
      <c r="J796" s="138"/>
      <c r="K796" s="132"/>
      <c r="M796" s="139" t="s">
        <v>1034</v>
      </c>
      <c r="O796" s="119"/>
      <c r="BD796" s="108" t="str">
        <f t="shared" si="35"/>
        <v>VS1, VS2 (jedna vrstva): 3,65*(2,90+6,43+6,40)</v>
      </c>
    </row>
    <row r="797" spans="1:56" ht="12.75">
      <c r="A797" s="130"/>
      <c r="B797" s="131"/>
      <c r="C797" s="199" t="s">
        <v>96</v>
      </c>
      <c r="D797" s="200"/>
      <c r="E797" s="134">
        <v>0</v>
      </c>
      <c r="F797" s="135"/>
      <c r="G797" s="136"/>
      <c r="H797" s="137"/>
      <c r="I797" s="132"/>
      <c r="J797" s="138"/>
      <c r="K797" s="132"/>
      <c r="M797" s="139" t="s">
        <v>96</v>
      </c>
      <c r="O797" s="119"/>
      <c r="BD797" s="108" t="str">
        <f t="shared" si="35"/>
        <v>VS4 předpoklad původní: 0,00</v>
      </c>
    </row>
    <row r="798" spans="1:56" ht="12.75">
      <c r="A798" s="130"/>
      <c r="B798" s="131"/>
      <c r="C798" s="201" t="s">
        <v>1035</v>
      </c>
      <c r="D798" s="200"/>
      <c r="E798" s="163">
        <v>188.5688</v>
      </c>
      <c r="F798" s="135"/>
      <c r="G798" s="136"/>
      <c r="H798" s="137"/>
      <c r="I798" s="132"/>
      <c r="J798" s="138"/>
      <c r="K798" s="132"/>
      <c r="M798" s="139" t="s">
        <v>1035</v>
      </c>
      <c r="O798" s="119"/>
      <c r="BD798" s="108" t="str">
        <f t="shared" si="35"/>
        <v>Začátek provozního součtu</v>
      </c>
    </row>
    <row r="799" spans="1:56" ht="12.75">
      <c r="A799" s="130"/>
      <c r="B799" s="131"/>
      <c r="C799" s="201" t="s">
        <v>1036</v>
      </c>
      <c r="D799" s="200"/>
      <c r="E799" s="163">
        <v>27.9059</v>
      </c>
      <c r="F799" s="135"/>
      <c r="G799" s="136"/>
      <c r="H799" s="137"/>
      <c r="I799" s="132"/>
      <c r="J799" s="138"/>
      <c r="K799" s="132"/>
      <c r="M799" s="139" t="s">
        <v>1036</v>
      </c>
      <c r="O799" s="119"/>
      <c r="BD799" s="108" t="str">
        <f t="shared" si="35"/>
        <v>OS4: 4,769*23,693+4,344*(10,448+6,95)</v>
      </c>
    </row>
    <row r="800" spans="1:56" ht="12.75">
      <c r="A800" s="130"/>
      <c r="B800" s="131"/>
      <c r="C800" s="201" t="s">
        <v>1037</v>
      </c>
      <c r="D800" s="200"/>
      <c r="E800" s="163">
        <v>8.58</v>
      </c>
      <c r="F800" s="135"/>
      <c r="G800" s="136"/>
      <c r="H800" s="137"/>
      <c r="I800" s="132"/>
      <c r="J800" s="138"/>
      <c r="K800" s="132"/>
      <c r="M800" s="139" t="s">
        <v>1037</v>
      </c>
      <c r="O800" s="119"/>
      <c r="BD800" s="108" t="str">
        <f t="shared" si="35"/>
        <v>OS5: 4,344*(4,765+1,659)</v>
      </c>
    </row>
    <row r="801" spans="1:56" ht="12.75">
      <c r="A801" s="130"/>
      <c r="B801" s="131"/>
      <c r="C801" s="201" t="s">
        <v>1038</v>
      </c>
      <c r="D801" s="200"/>
      <c r="E801" s="163">
        <v>37.3371</v>
      </c>
      <c r="F801" s="135"/>
      <c r="G801" s="136"/>
      <c r="H801" s="137"/>
      <c r="I801" s="132"/>
      <c r="J801" s="138"/>
      <c r="K801" s="132"/>
      <c r="M801" s="139" t="s">
        <v>1038</v>
      </c>
      <c r="O801" s="119"/>
      <c r="BD801" s="108" t="str">
        <f t="shared" si="35"/>
        <v>Detail P: 0,858*10,00</v>
      </c>
    </row>
    <row r="802" spans="1:56" ht="12.75">
      <c r="A802" s="130"/>
      <c r="B802" s="131"/>
      <c r="C802" s="201" t="s">
        <v>1039</v>
      </c>
      <c r="D802" s="200"/>
      <c r="E802" s="163">
        <v>3.2625</v>
      </c>
      <c r="F802" s="135"/>
      <c r="G802" s="136"/>
      <c r="H802" s="137"/>
      <c r="I802" s="132"/>
      <c r="J802" s="138"/>
      <c r="K802" s="132"/>
      <c r="M802" s="139" t="s">
        <v>1039</v>
      </c>
      <c r="O802" s="119"/>
      <c r="BD802" s="108" t="str">
        <f t="shared" si="35"/>
        <v>Detail Q: 0,820*(2,153+24,05+1,95+12,60+4,78)</v>
      </c>
    </row>
    <row r="803" spans="1:56" ht="22.5">
      <c r="A803" s="130"/>
      <c r="B803" s="131"/>
      <c r="C803" s="201" t="s">
        <v>1040</v>
      </c>
      <c r="D803" s="200"/>
      <c r="E803" s="163">
        <v>10.3412</v>
      </c>
      <c r="F803" s="135"/>
      <c r="G803" s="136"/>
      <c r="H803" s="137"/>
      <c r="I803" s="132"/>
      <c r="J803" s="138"/>
      <c r="K803" s="132"/>
      <c r="M803" s="139" t="s">
        <v>1040</v>
      </c>
      <c r="O803" s="119"/>
      <c r="BD803" s="108" t="str">
        <f t="shared" si="35"/>
        <v>Detail R: 0,450*7,25</v>
      </c>
    </row>
    <row r="804" spans="1:56" ht="22.5">
      <c r="A804" s="130"/>
      <c r="B804" s="131"/>
      <c r="C804" s="201" t="s">
        <v>1041</v>
      </c>
      <c r="D804" s="200"/>
      <c r="E804" s="163">
        <v>9.3968</v>
      </c>
      <c r="F804" s="135"/>
      <c r="G804" s="136"/>
      <c r="H804" s="137"/>
      <c r="I804" s="132"/>
      <c r="J804" s="138"/>
      <c r="K804" s="132"/>
      <c r="M804" s="139" t="s">
        <v>1041</v>
      </c>
      <c r="O804" s="119"/>
      <c r="BD804" s="108" t="str">
        <f t="shared" si="35"/>
        <v>Detail S: 0,45*(10,321+4,632)+0,35*(10,321+4,635-1,685-1,05-0,95*2)</v>
      </c>
    </row>
    <row r="805" spans="1:56" ht="12.75">
      <c r="A805" s="130"/>
      <c r="B805" s="131"/>
      <c r="C805" s="201" t="s">
        <v>1042</v>
      </c>
      <c r="D805" s="200"/>
      <c r="E805" s="163">
        <v>11.2965</v>
      </c>
      <c r="F805" s="135"/>
      <c r="G805" s="136"/>
      <c r="H805" s="137"/>
      <c r="I805" s="132"/>
      <c r="J805" s="138"/>
      <c r="K805" s="132"/>
      <c r="M805" s="139" t="s">
        <v>1042</v>
      </c>
      <c r="O805" s="119"/>
      <c r="BD805" s="108" t="str">
        <f t="shared" si="35"/>
        <v>Vytažení na obvodové zdi hl budova: (0,82+0,30)*(7,79+0,30*2)</v>
      </c>
    </row>
    <row r="806" spans="1:56" ht="12.75">
      <c r="A806" s="130"/>
      <c r="B806" s="131"/>
      <c r="C806" s="199" t="s">
        <v>102</v>
      </c>
      <c r="D806" s="200"/>
      <c r="E806" s="134">
        <v>296.6888</v>
      </c>
      <c r="F806" s="135"/>
      <c r="G806" s="136"/>
      <c r="H806" s="137"/>
      <c r="I806" s="132"/>
      <c r="J806" s="138"/>
      <c r="K806" s="132"/>
      <c r="M806" s="139" t="s">
        <v>102</v>
      </c>
      <c r="O806" s="119"/>
      <c r="BD806" s="108" t="str">
        <f t="shared" si="35"/>
        <v>dtto nové soc zař: (0,82+0,30)*(6,111+3,943)+0,30*0,12</v>
      </c>
    </row>
    <row r="807" spans="1:56" ht="12.75">
      <c r="A807" s="130"/>
      <c r="B807" s="131"/>
      <c r="C807" s="199" t="s">
        <v>1043</v>
      </c>
      <c r="D807" s="200"/>
      <c r="E807" s="134">
        <v>593.3776</v>
      </c>
      <c r="F807" s="135"/>
      <c r="G807" s="136"/>
      <c r="H807" s="137"/>
      <c r="I807" s="132"/>
      <c r="J807" s="138"/>
      <c r="K807" s="132"/>
      <c r="M807" s="139" t="s">
        <v>1043</v>
      </c>
      <c r="O807" s="119"/>
      <c r="BD807" s="108" t="str">
        <f t="shared" si="35"/>
        <v>Konec provozního součtu</v>
      </c>
    </row>
    <row r="808" spans="1:104" ht="22.5">
      <c r="A808" s="120">
        <v>232</v>
      </c>
      <c r="B808" s="121" t="s">
        <v>1044</v>
      </c>
      <c r="C808" s="122" t="s">
        <v>1045</v>
      </c>
      <c r="D808" s="123" t="s">
        <v>50</v>
      </c>
      <c r="E808" s="124">
        <v>43.9787</v>
      </c>
      <c r="F808" s="125">
        <v>0</v>
      </c>
      <c r="G808" s="126">
        <f>E808*F808</f>
        <v>0</v>
      </c>
      <c r="H808" s="127">
        <v>0.00218</v>
      </c>
      <c r="I808" s="128">
        <f>E808*H808</f>
        <v>0.09587356600000001</v>
      </c>
      <c r="J808" s="127">
        <v>0</v>
      </c>
      <c r="K808" s="128">
        <f>E808*J808</f>
        <v>0</v>
      </c>
      <c r="O808" s="119"/>
      <c r="AZ808" s="129">
        <f>G808</f>
        <v>0</v>
      </c>
      <c r="CZ808" s="81">
        <v>2</v>
      </c>
    </row>
    <row r="809" spans="1:56" ht="25.5">
      <c r="A809" s="130"/>
      <c r="B809" s="131"/>
      <c r="C809" s="199" t="s">
        <v>1046</v>
      </c>
      <c r="D809" s="200"/>
      <c r="E809" s="134">
        <v>39.736</v>
      </c>
      <c r="F809" s="135"/>
      <c r="G809" s="136"/>
      <c r="H809" s="137"/>
      <c r="I809" s="132"/>
      <c r="J809" s="138"/>
      <c r="K809" s="132"/>
      <c r="M809" s="139" t="s">
        <v>1046</v>
      </c>
      <c r="O809" s="119"/>
      <c r="BD809" s="108" t="str">
        <f>C808</f>
        <v>Izolace, tlak. voda, vodorovná fólií PVC, volně včetně dodávky fólie Fatrafol 803 tl. 1,5 mm</v>
      </c>
    </row>
    <row r="810" spans="1:56" ht="12.75">
      <c r="A810" s="130"/>
      <c r="B810" s="131"/>
      <c r="C810" s="199" t="s">
        <v>1047</v>
      </c>
      <c r="D810" s="200"/>
      <c r="E810" s="134">
        <v>4.2427</v>
      </c>
      <c r="F810" s="135"/>
      <c r="G810" s="136"/>
      <c r="H810" s="137"/>
      <c r="I810" s="132"/>
      <c r="J810" s="138"/>
      <c r="K810" s="132"/>
      <c r="M810" s="139" t="s">
        <v>1047</v>
      </c>
      <c r="O810" s="119"/>
      <c r="BD810" s="108" t="str">
        <f>C809</f>
        <v>OS3, gabiony - hlava:1,00*(8,66+23,461+7,615)</v>
      </c>
    </row>
    <row r="811" spans="1:104" ht="22.5">
      <c r="A811" s="120">
        <v>233</v>
      </c>
      <c r="B811" s="121" t="s">
        <v>1048</v>
      </c>
      <c r="C811" s="122" t="s">
        <v>1049</v>
      </c>
      <c r="D811" s="123" t="s">
        <v>50</v>
      </c>
      <c r="E811" s="124">
        <v>218.769</v>
      </c>
      <c r="F811" s="125">
        <v>0</v>
      </c>
      <c r="G811" s="126">
        <f>E811*F811</f>
        <v>0</v>
      </c>
      <c r="H811" s="127">
        <v>0.0024</v>
      </c>
      <c r="I811" s="128">
        <f>E811*H811</f>
        <v>0.5250456</v>
      </c>
      <c r="J811" s="127">
        <v>0</v>
      </c>
      <c r="K811" s="128">
        <f>E811*J811</f>
        <v>0</v>
      </c>
      <c r="O811" s="119"/>
      <c r="AZ811" s="129">
        <f>G811</f>
        <v>0</v>
      </c>
      <c r="CZ811" s="81">
        <v>2</v>
      </c>
    </row>
    <row r="812" spans="1:56" ht="25.5">
      <c r="A812" s="130"/>
      <c r="B812" s="131"/>
      <c r="C812" s="199" t="s">
        <v>1050</v>
      </c>
      <c r="D812" s="200"/>
      <c r="E812" s="134">
        <v>168.62</v>
      </c>
      <c r="F812" s="135"/>
      <c r="G812" s="136"/>
      <c r="H812" s="137"/>
      <c r="I812" s="132"/>
      <c r="J812" s="138"/>
      <c r="K812" s="132"/>
      <c r="M812" s="139" t="s">
        <v>1050</v>
      </c>
      <c r="O812" s="119"/>
      <c r="BD812" s="108" t="str">
        <f>C811</f>
        <v>Izolace, tlaková voda, svislá fólií PVC, volně včetně dodávky fólie Fatrafol 803 tl. 1,5 mm</v>
      </c>
    </row>
    <row r="813" spans="1:56" ht="12.75">
      <c r="A813" s="130"/>
      <c r="B813" s="131"/>
      <c r="C813" s="199" t="s">
        <v>1051</v>
      </c>
      <c r="D813" s="200"/>
      <c r="E813" s="134">
        <v>39.736</v>
      </c>
      <c r="F813" s="135"/>
      <c r="G813" s="136"/>
      <c r="H813" s="137"/>
      <c r="I813" s="132"/>
      <c r="J813" s="138"/>
      <c r="K813" s="132"/>
      <c r="M813" s="139" t="s">
        <v>1051</v>
      </c>
      <c r="O813" s="119"/>
      <c r="BD813" s="108" t="str">
        <f>C812</f>
        <v>OS3, gabiony: 168,62</v>
      </c>
    </row>
    <row r="814" spans="1:56" ht="12.75">
      <c r="A814" s="130"/>
      <c r="B814" s="131"/>
      <c r="C814" s="199" t="s">
        <v>1052</v>
      </c>
      <c r="D814" s="200"/>
      <c r="E814" s="134">
        <v>10.413</v>
      </c>
      <c r="F814" s="135"/>
      <c r="G814" s="136"/>
      <c r="H814" s="137"/>
      <c r="I814" s="132"/>
      <c r="J814" s="138"/>
      <c r="K814" s="132"/>
      <c r="M814" s="139" t="s">
        <v>1052</v>
      </c>
      <c r="O814" s="119"/>
      <c r="BD814" s="108" t="str">
        <f>C813</f>
        <v>dtto hlava: 1,00*(8,66+23,461+7,615)</v>
      </c>
    </row>
    <row r="815" spans="1:104" ht="22.5">
      <c r="A815" s="120">
        <v>234</v>
      </c>
      <c r="B815" s="121" t="s">
        <v>1053</v>
      </c>
      <c r="C815" s="122" t="s">
        <v>1054</v>
      </c>
      <c r="D815" s="123" t="s">
        <v>50</v>
      </c>
      <c r="E815" s="124">
        <v>268.9719</v>
      </c>
      <c r="F815" s="125">
        <v>0</v>
      </c>
      <c r="G815" s="126">
        <f>E815*F815</f>
        <v>0</v>
      </c>
      <c r="H815" s="127">
        <v>0.00071</v>
      </c>
      <c r="I815" s="128">
        <f>E815*H815</f>
        <v>0.190970049</v>
      </c>
      <c r="J815" s="127">
        <v>0</v>
      </c>
      <c r="K815" s="128">
        <f>E815*J815</f>
        <v>0</v>
      </c>
      <c r="O815" s="119"/>
      <c r="AZ815" s="129">
        <f>G815</f>
        <v>0</v>
      </c>
      <c r="CZ815" s="81">
        <v>2</v>
      </c>
    </row>
    <row r="816" spans="1:56" ht="25.5">
      <c r="A816" s="130"/>
      <c r="B816" s="131"/>
      <c r="C816" s="199" t="s">
        <v>1035</v>
      </c>
      <c r="D816" s="200"/>
      <c r="E816" s="134">
        <v>188.5688</v>
      </c>
      <c r="F816" s="135"/>
      <c r="G816" s="136"/>
      <c r="H816" s="137"/>
      <c r="I816" s="132"/>
      <c r="J816" s="138"/>
      <c r="K816" s="132"/>
      <c r="M816" s="139" t="s">
        <v>1035</v>
      </c>
      <c r="O816" s="119"/>
      <c r="BD816" s="108" t="str">
        <f>C815</f>
        <v>Izolační systém Technodren, svisle včetně dodávky fólie Technodren a doplňků</v>
      </c>
    </row>
    <row r="817" spans="1:56" ht="12.75">
      <c r="A817" s="130"/>
      <c r="B817" s="131"/>
      <c r="C817" s="199" t="s">
        <v>1036</v>
      </c>
      <c r="D817" s="200"/>
      <c r="E817" s="134">
        <v>27.9059</v>
      </c>
      <c r="F817" s="135"/>
      <c r="G817" s="136"/>
      <c r="H817" s="137"/>
      <c r="I817" s="132"/>
      <c r="J817" s="138"/>
      <c r="K817" s="132"/>
      <c r="M817" s="139" t="s">
        <v>1036</v>
      </c>
      <c r="O817" s="119"/>
      <c r="BD817" s="108" t="str">
        <f>C816</f>
        <v>OS4: 4,769*23,693+4,344*(10,448+6,95)</v>
      </c>
    </row>
    <row r="818" spans="1:56" ht="12.75">
      <c r="A818" s="130"/>
      <c r="B818" s="131"/>
      <c r="C818" s="199" t="s">
        <v>1038</v>
      </c>
      <c r="D818" s="200"/>
      <c r="E818" s="134">
        <v>37.3371</v>
      </c>
      <c r="F818" s="135"/>
      <c r="G818" s="136"/>
      <c r="H818" s="137"/>
      <c r="I818" s="132"/>
      <c r="J818" s="138"/>
      <c r="K818" s="132"/>
      <c r="M818" s="139" t="s">
        <v>1038</v>
      </c>
      <c r="O818" s="119"/>
      <c r="BD818" s="108" t="str">
        <f>C817</f>
        <v>OS5: 4,344*(4,765+1,659)</v>
      </c>
    </row>
    <row r="819" spans="1:56" ht="12.75">
      <c r="A819" s="130"/>
      <c r="B819" s="131"/>
      <c r="C819" s="199" t="s">
        <v>1055</v>
      </c>
      <c r="D819" s="200"/>
      <c r="E819" s="134">
        <v>6.8798</v>
      </c>
      <c r="F819" s="135"/>
      <c r="G819" s="136"/>
      <c r="H819" s="137"/>
      <c r="I819" s="132"/>
      <c r="J819" s="138"/>
      <c r="K819" s="132"/>
      <c r="M819" s="139" t="s">
        <v>1055</v>
      </c>
      <c r="O819" s="119"/>
      <c r="BD819" s="108" t="str">
        <f>C818</f>
        <v>Detail Q: 0,820*(2,153+24,05+1,95+12,60+4,78)</v>
      </c>
    </row>
    <row r="820" spans="1:56" ht="12.75">
      <c r="A820" s="130"/>
      <c r="B820" s="131"/>
      <c r="C820" s="199" t="s">
        <v>1056</v>
      </c>
      <c r="D820" s="200"/>
      <c r="E820" s="134">
        <v>8.2803</v>
      </c>
      <c r="F820" s="135"/>
      <c r="G820" s="136"/>
      <c r="H820" s="137"/>
      <c r="I820" s="132"/>
      <c r="J820" s="138"/>
      <c r="K820" s="132"/>
      <c r="M820" s="139" t="s">
        <v>1056</v>
      </c>
      <c r="O820" s="119"/>
      <c r="BD820" s="108" t="str">
        <f>C819</f>
        <v>Vytažení na obvodové zdi hl budova: 0,820*(7,79+0,30*2)</v>
      </c>
    </row>
    <row r="821" spans="1:104" ht="22.5">
      <c r="A821" s="120">
        <v>235</v>
      </c>
      <c r="B821" s="121" t="s">
        <v>1057</v>
      </c>
      <c r="C821" s="122" t="s">
        <v>1058</v>
      </c>
      <c r="D821" s="123" t="s">
        <v>50</v>
      </c>
      <c r="E821" s="124">
        <v>4.2427</v>
      </c>
      <c r="F821" s="125">
        <v>0</v>
      </c>
      <c r="G821" s="126">
        <f>E821*F821</f>
        <v>0</v>
      </c>
      <c r="H821" s="127">
        <v>0.00032</v>
      </c>
      <c r="I821" s="128">
        <f>E821*H821</f>
        <v>0.0013576640000000002</v>
      </c>
      <c r="J821" s="127">
        <v>0</v>
      </c>
      <c r="K821" s="128">
        <f>E821*J821</f>
        <v>0</v>
      </c>
      <c r="O821" s="119"/>
      <c r="AZ821" s="129">
        <f>G821</f>
        <v>0</v>
      </c>
      <c r="CZ821" s="81">
        <v>2</v>
      </c>
    </row>
    <row r="822" spans="1:56" ht="25.5">
      <c r="A822" s="130"/>
      <c r="B822" s="131"/>
      <c r="C822" s="199" t="s">
        <v>1047</v>
      </c>
      <c r="D822" s="200"/>
      <c r="E822" s="134">
        <v>4.2427</v>
      </c>
      <c r="F822" s="135"/>
      <c r="G822" s="136"/>
      <c r="H822" s="137"/>
      <c r="I822" s="132"/>
      <c r="J822" s="138"/>
      <c r="K822" s="132"/>
      <c r="M822" s="139" t="s">
        <v>1047</v>
      </c>
      <c r="O822" s="119"/>
      <c r="BD822" s="108" t="str">
        <f>C821</f>
        <v>Izolace tlaková, podkladní textilie, vodorovná včetně dodávky textilie Netex F - 300</v>
      </c>
    </row>
    <row r="823" spans="1:104" ht="22.5">
      <c r="A823" s="120">
        <v>236</v>
      </c>
      <c r="B823" s="121" t="s">
        <v>1059</v>
      </c>
      <c r="C823" s="122" t="s">
        <v>1060</v>
      </c>
      <c r="D823" s="123" t="s">
        <v>50</v>
      </c>
      <c r="E823" s="124">
        <v>43.9787</v>
      </c>
      <c r="F823" s="125">
        <v>0</v>
      </c>
      <c r="G823" s="126">
        <f>E823*F823</f>
        <v>0</v>
      </c>
      <c r="H823" s="127">
        <v>0.00032</v>
      </c>
      <c r="I823" s="128">
        <f>E823*H823</f>
        <v>0.014073184000000002</v>
      </c>
      <c r="J823" s="127">
        <v>0</v>
      </c>
      <c r="K823" s="128">
        <f>E823*J823</f>
        <v>0</v>
      </c>
      <c r="O823" s="119"/>
      <c r="AZ823" s="129">
        <f>G823</f>
        <v>0</v>
      </c>
      <c r="CZ823" s="81">
        <v>2</v>
      </c>
    </row>
    <row r="824" spans="1:56" ht="25.5">
      <c r="A824" s="130"/>
      <c r="B824" s="131"/>
      <c r="C824" s="199" t="s">
        <v>1046</v>
      </c>
      <c r="D824" s="200"/>
      <c r="E824" s="134">
        <v>39.736</v>
      </c>
      <c r="F824" s="135"/>
      <c r="G824" s="136"/>
      <c r="H824" s="137"/>
      <c r="I824" s="132"/>
      <c r="J824" s="138"/>
      <c r="K824" s="132"/>
      <c r="M824" s="139" t="s">
        <v>1046</v>
      </c>
      <c r="O824" s="119"/>
      <c r="BD824" s="108" t="str">
        <f>C823</f>
        <v>Izolace tlaková, ochranná textilie, vodorovná včetně dodávky textilie Netex F - 300</v>
      </c>
    </row>
    <row r="825" spans="1:56" ht="12.75">
      <c r="A825" s="130"/>
      <c r="B825" s="131"/>
      <c r="C825" s="199" t="s">
        <v>1061</v>
      </c>
      <c r="D825" s="200"/>
      <c r="E825" s="134">
        <v>4.2427</v>
      </c>
      <c r="F825" s="135"/>
      <c r="G825" s="136"/>
      <c r="H825" s="137"/>
      <c r="I825" s="132"/>
      <c r="J825" s="138"/>
      <c r="K825" s="132"/>
      <c r="M825" s="139" t="s">
        <v>1061</v>
      </c>
      <c r="O825" s="119"/>
      <c r="BD825" s="108" t="str">
        <f>C824</f>
        <v>OS3, gabiony - hlava:1,00*(8,66+23,461+7,615)</v>
      </c>
    </row>
    <row r="826" spans="1:104" ht="22.5">
      <c r="A826" s="120">
        <v>237</v>
      </c>
      <c r="B826" s="121" t="s">
        <v>1062</v>
      </c>
      <c r="C826" s="122" t="s">
        <v>1063</v>
      </c>
      <c r="D826" s="123" t="s">
        <v>50</v>
      </c>
      <c r="E826" s="124">
        <v>10.413</v>
      </c>
      <c r="F826" s="125">
        <v>0</v>
      </c>
      <c r="G826" s="126">
        <f>E826*F826</f>
        <v>0</v>
      </c>
      <c r="H826" s="127">
        <v>0.00049</v>
      </c>
      <c r="I826" s="128">
        <f>E826*H826</f>
        <v>0.00510237</v>
      </c>
      <c r="J826" s="127">
        <v>0</v>
      </c>
      <c r="K826" s="128">
        <f>E826*J826</f>
        <v>0</v>
      </c>
      <c r="O826" s="119"/>
      <c r="AZ826" s="129">
        <f>G826</f>
        <v>0</v>
      </c>
      <c r="CZ826" s="81">
        <v>2</v>
      </c>
    </row>
    <row r="827" spans="1:56" ht="25.5">
      <c r="A827" s="130"/>
      <c r="B827" s="131"/>
      <c r="C827" s="199" t="s">
        <v>1064</v>
      </c>
      <c r="D827" s="200"/>
      <c r="E827" s="134">
        <v>10.413</v>
      </c>
      <c r="F827" s="135"/>
      <c r="G827" s="136"/>
      <c r="H827" s="137"/>
      <c r="I827" s="132"/>
      <c r="J827" s="138"/>
      <c r="K827" s="132"/>
      <c r="M827" s="139" t="s">
        <v>1064</v>
      </c>
      <c r="O827" s="119"/>
      <c r="BD827" s="108" t="str">
        <f>C826</f>
        <v>Izolace tlaková, podkladní textilie svislá včetně dodávky textilie Netex F - 300</v>
      </c>
    </row>
    <row r="828" spans="1:104" ht="22.5">
      <c r="A828" s="120">
        <v>238</v>
      </c>
      <c r="B828" s="121" t="s">
        <v>1065</v>
      </c>
      <c r="C828" s="122" t="s">
        <v>1066</v>
      </c>
      <c r="D828" s="123" t="s">
        <v>50</v>
      </c>
      <c r="E828" s="124">
        <v>448.0049</v>
      </c>
      <c r="F828" s="125">
        <v>0</v>
      </c>
      <c r="G828" s="126">
        <f>E828*F828</f>
        <v>0</v>
      </c>
      <c r="H828" s="127">
        <v>0.00052</v>
      </c>
      <c r="I828" s="128">
        <f>E828*H828</f>
        <v>0.232962548</v>
      </c>
      <c r="J828" s="127">
        <v>0</v>
      </c>
      <c r="K828" s="128">
        <f>E828*J828</f>
        <v>0</v>
      </c>
      <c r="O828" s="119"/>
      <c r="AZ828" s="129">
        <f>G828</f>
        <v>0</v>
      </c>
      <c r="CZ828" s="81">
        <v>2</v>
      </c>
    </row>
    <row r="829" spans="1:56" ht="25.5">
      <c r="A829" s="130"/>
      <c r="B829" s="131"/>
      <c r="C829" s="199" t="s">
        <v>1067</v>
      </c>
      <c r="D829" s="200"/>
      <c r="E829" s="134">
        <v>168.62</v>
      </c>
      <c r="F829" s="135"/>
      <c r="G829" s="136"/>
      <c r="H829" s="137"/>
      <c r="I829" s="132"/>
      <c r="J829" s="138"/>
      <c r="K829" s="132"/>
      <c r="M829" s="139" t="s">
        <v>1067</v>
      </c>
      <c r="O829" s="119"/>
      <c r="BD829" s="108" t="str">
        <f>C828</f>
        <v>Izolace tlaková, ochranná textilie svislá včetně dodávky textilie Netex F - 300</v>
      </c>
    </row>
    <row r="830" spans="1:56" ht="12.75">
      <c r="A830" s="130"/>
      <c r="B830" s="131"/>
      <c r="C830" s="199" t="s">
        <v>1068</v>
      </c>
      <c r="D830" s="200"/>
      <c r="E830" s="134">
        <v>268.9719</v>
      </c>
      <c r="F830" s="135"/>
      <c r="G830" s="136"/>
      <c r="H830" s="137"/>
      <c r="I830" s="132"/>
      <c r="J830" s="138"/>
      <c r="K830" s="132"/>
      <c r="M830" s="139" t="s">
        <v>1068</v>
      </c>
      <c r="O830" s="119"/>
      <c r="BD830" s="108" t="str">
        <f>C829</f>
        <v>OS3, gabiony:168,62</v>
      </c>
    </row>
    <row r="831" spans="1:56" ht="12.75">
      <c r="A831" s="130"/>
      <c r="B831" s="131"/>
      <c r="C831" s="199" t="s">
        <v>1052</v>
      </c>
      <c r="D831" s="200"/>
      <c r="E831" s="134">
        <v>10.413</v>
      </c>
      <c r="F831" s="135"/>
      <c r="G831" s="136"/>
      <c r="H831" s="137"/>
      <c r="I831" s="132"/>
      <c r="J831" s="138"/>
      <c r="K831" s="132"/>
      <c r="M831" s="139" t="s">
        <v>1052</v>
      </c>
      <c r="O831" s="119"/>
      <c r="BD831" s="108" t="str">
        <f>C830</f>
        <v>Před nopovou folií: 268,9719</v>
      </c>
    </row>
    <row r="832" spans="1:104" ht="22.5">
      <c r="A832" s="120">
        <v>239</v>
      </c>
      <c r="B832" s="121" t="s">
        <v>1069</v>
      </c>
      <c r="C832" s="122" t="s">
        <v>1070</v>
      </c>
      <c r="D832" s="123" t="s">
        <v>185</v>
      </c>
      <c r="E832" s="124">
        <v>161.42</v>
      </c>
      <c r="F832" s="125">
        <v>0</v>
      </c>
      <c r="G832" s="126">
        <f>E832*F832</f>
        <v>0</v>
      </c>
      <c r="H832" s="127">
        <v>0.00021</v>
      </c>
      <c r="I832" s="128">
        <f>E832*H832</f>
        <v>0.033898199999999996</v>
      </c>
      <c r="J832" s="127">
        <v>0</v>
      </c>
      <c r="K832" s="128">
        <f>E832*J832</f>
        <v>0</v>
      </c>
      <c r="O832" s="119"/>
      <c r="AZ832" s="129">
        <f>G832</f>
        <v>0</v>
      </c>
      <c r="CZ832" s="81">
        <v>2</v>
      </c>
    </row>
    <row r="833" spans="1:56" ht="12.75">
      <c r="A833" s="130"/>
      <c r="B833" s="131"/>
      <c r="C833" s="199" t="s">
        <v>1071</v>
      </c>
      <c r="D833" s="200"/>
      <c r="E833" s="134">
        <v>47.816</v>
      </c>
      <c r="F833" s="135"/>
      <c r="G833" s="136"/>
      <c r="H833" s="137"/>
      <c r="I833" s="132"/>
      <c r="J833" s="138"/>
      <c r="K833" s="132"/>
      <c r="M833" s="139" t="s">
        <v>1071</v>
      </c>
      <c r="O833" s="119"/>
      <c r="BD833" s="108" t="str">
        <f aca="true" t="shared" si="36" ref="BD833:BD839">C832</f>
        <v xml:space="preserve">Provedení obrácených a zpět. spojů, NAIP, rš 0,5 m </v>
      </c>
    </row>
    <row r="834" spans="1:56" ht="12.75">
      <c r="A834" s="130"/>
      <c r="B834" s="131"/>
      <c r="C834" s="199" t="s">
        <v>1072</v>
      </c>
      <c r="D834" s="200"/>
      <c r="E834" s="134">
        <v>10</v>
      </c>
      <c r="F834" s="135"/>
      <c r="G834" s="136"/>
      <c r="H834" s="137"/>
      <c r="I834" s="132"/>
      <c r="J834" s="138"/>
      <c r="K834" s="132"/>
      <c r="M834" s="139" t="s">
        <v>1072</v>
      </c>
      <c r="O834" s="119"/>
      <c r="BD834" s="108" t="str">
        <f t="shared" si="36"/>
        <v>Detail N:41,092+6,724</v>
      </c>
    </row>
    <row r="835" spans="1:56" ht="12.75">
      <c r="A835" s="130"/>
      <c r="B835" s="131"/>
      <c r="C835" s="199" t="s">
        <v>1073</v>
      </c>
      <c r="D835" s="200"/>
      <c r="E835" s="134">
        <v>45.533</v>
      </c>
      <c r="F835" s="135"/>
      <c r="G835" s="136"/>
      <c r="H835" s="137"/>
      <c r="I835" s="132"/>
      <c r="J835" s="138"/>
      <c r="K835" s="132"/>
      <c r="M835" s="139" t="s">
        <v>1073</v>
      </c>
      <c r="O835" s="119"/>
      <c r="BD835" s="108" t="str">
        <f t="shared" si="36"/>
        <v>Detail P: 10,00</v>
      </c>
    </row>
    <row r="836" spans="1:56" ht="12.75">
      <c r="A836" s="130"/>
      <c r="B836" s="131"/>
      <c r="C836" s="199" t="s">
        <v>1074</v>
      </c>
      <c r="D836" s="200"/>
      <c r="E836" s="134">
        <v>14.5</v>
      </c>
      <c r="F836" s="135"/>
      <c r="G836" s="136"/>
      <c r="H836" s="137"/>
      <c r="I836" s="132"/>
      <c r="J836" s="138"/>
      <c r="K836" s="132"/>
      <c r="M836" s="139" t="s">
        <v>1074</v>
      </c>
      <c r="O836" s="119"/>
      <c r="BD836" s="108" t="str">
        <f t="shared" si="36"/>
        <v>Detail Q: 2,153+24,05+1,95+12,60+4,78</v>
      </c>
    </row>
    <row r="837" spans="1:56" ht="12.75">
      <c r="A837" s="130"/>
      <c r="B837" s="131"/>
      <c r="C837" s="199" t="s">
        <v>1075</v>
      </c>
      <c r="D837" s="200"/>
      <c r="E837" s="134">
        <v>14.953</v>
      </c>
      <c r="F837" s="135"/>
      <c r="G837" s="136"/>
      <c r="H837" s="137"/>
      <c r="I837" s="132"/>
      <c r="J837" s="138"/>
      <c r="K837" s="132"/>
      <c r="M837" s="139" t="s">
        <v>1075</v>
      </c>
      <c r="O837" s="119"/>
      <c r="BD837" s="108" t="str">
        <f t="shared" si="36"/>
        <v>Detail R:2*7,25</v>
      </c>
    </row>
    <row r="838" spans="1:56" ht="12.75">
      <c r="A838" s="130"/>
      <c r="B838" s="131"/>
      <c r="C838" s="199" t="s">
        <v>1076</v>
      </c>
      <c r="D838" s="200"/>
      <c r="E838" s="134">
        <v>8.39</v>
      </c>
      <c r="F838" s="135"/>
      <c r="G838" s="136"/>
      <c r="H838" s="137"/>
      <c r="I838" s="132"/>
      <c r="J838" s="138"/>
      <c r="K838" s="132"/>
      <c r="M838" s="139" t="s">
        <v>1076</v>
      </c>
      <c r="O838" s="119"/>
      <c r="BD838" s="108" t="str">
        <f t="shared" si="36"/>
        <v>Detail S:10,321+4,632</v>
      </c>
    </row>
    <row r="839" spans="1:56" ht="12.75">
      <c r="A839" s="130"/>
      <c r="B839" s="131"/>
      <c r="C839" s="199" t="s">
        <v>1077</v>
      </c>
      <c r="D839" s="200"/>
      <c r="E839" s="134">
        <v>20.228</v>
      </c>
      <c r="F839" s="135"/>
      <c r="G839" s="136"/>
      <c r="H839" s="137"/>
      <c r="I839" s="132"/>
      <c r="J839" s="138"/>
      <c r="K839" s="132"/>
      <c r="M839" s="139" t="s">
        <v>1077</v>
      </c>
      <c r="O839" s="119"/>
      <c r="BD839" s="108" t="str">
        <f t="shared" si="36"/>
        <v>Vytažení na obvodové zdi hl budova: 7,79+0,30*2</v>
      </c>
    </row>
    <row r="840" spans="1:104" ht="12.75">
      <c r="A840" s="120">
        <v>240</v>
      </c>
      <c r="B840" s="121" t="s">
        <v>1078</v>
      </c>
      <c r="C840" s="122" t="s">
        <v>1079</v>
      </c>
      <c r="D840" s="123" t="s">
        <v>185</v>
      </c>
      <c r="E840" s="124">
        <v>79.472</v>
      </c>
      <c r="F840" s="125">
        <v>0</v>
      </c>
      <c r="G840" s="126">
        <f>E840*F840</f>
        <v>0</v>
      </c>
      <c r="H840" s="127">
        <v>0.00076</v>
      </c>
      <c r="I840" s="128">
        <f>E840*H840</f>
        <v>0.060398719999999996</v>
      </c>
      <c r="J840" s="127">
        <v>0</v>
      </c>
      <c r="K840" s="128">
        <f>E840*J840</f>
        <v>0</v>
      </c>
      <c r="O840" s="119"/>
      <c r="AZ840" s="129">
        <f>G840</f>
        <v>0</v>
      </c>
      <c r="CZ840" s="81">
        <v>2</v>
      </c>
    </row>
    <row r="841" spans="1:56" ht="22.5">
      <c r="A841" s="130"/>
      <c r="B841" s="131"/>
      <c r="C841" s="199" t="s">
        <v>1080</v>
      </c>
      <c r="D841" s="200"/>
      <c r="E841" s="134">
        <v>79.472</v>
      </c>
      <c r="F841" s="135"/>
      <c r="G841" s="136"/>
      <c r="H841" s="137"/>
      <c r="I841" s="132"/>
      <c r="J841" s="138"/>
      <c r="K841" s="132"/>
      <c r="M841" s="139" t="s">
        <v>1080</v>
      </c>
      <c r="O841" s="119"/>
      <c r="BD841" s="108" t="str">
        <f>C840</f>
        <v xml:space="preserve">Rohová lišta vnější VIPLANYL RŠ 100 mm </v>
      </c>
    </row>
    <row r="842" spans="1:104" ht="12.75">
      <c r="A842" s="120">
        <v>241</v>
      </c>
      <c r="B842" s="121" t="s">
        <v>1081</v>
      </c>
      <c r="C842" s="122" t="s">
        <v>1082</v>
      </c>
      <c r="D842" s="123" t="s">
        <v>50</v>
      </c>
      <c r="E842" s="124">
        <v>56.8724</v>
      </c>
      <c r="F842" s="125">
        <v>0</v>
      </c>
      <c r="G842" s="126">
        <f>E842*F842</f>
        <v>0</v>
      </c>
      <c r="H842" s="127">
        <v>0</v>
      </c>
      <c r="I842" s="128">
        <f>E842*H842</f>
        <v>0</v>
      </c>
      <c r="J842" s="127"/>
      <c r="K842" s="128">
        <f>E842*J842</f>
        <v>0</v>
      </c>
      <c r="O842" s="119"/>
      <c r="AZ842" s="129">
        <f>G842</f>
        <v>0</v>
      </c>
      <c r="CZ842" s="81">
        <v>2</v>
      </c>
    </row>
    <row r="843" spans="1:56" ht="12.75">
      <c r="A843" s="130"/>
      <c r="B843" s="131"/>
      <c r="C843" s="199" t="s">
        <v>1083</v>
      </c>
      <c r="D843" s="200"/>
      <c r="E843" s="134">
        <v>56.8724</v>
      </c>
      <c r="F843" s="135"/>
      <c r="G843" s="136"/>
      <c r="H843" s="137"/>
      <c r="I843" s="132"/>
      <c r="J843" s="138"/>
      <c r="K843" s="132"/>
      <c r="M843" s="139" t="s">
        <v>1083</v>
      </c>
      <c r="O843" s="119"/>
      <c r="BD843" s="108" t="str">
        <f>C842</f>
        <v>Doplňková hydroizolační vrstva</v>
      </c>
    </row>
    <row r="844" spans="1:104" ht="12.75">
      <c r="A844" s="120">
        <v>242</v>
      </c>
      <c r="B844" s="121" t="s">
        <v>1084</v>
      </c>
      <c r="C844" s="122" t="s">
        <v>1085</v>
      </c>
      <c r="D844" s="123" t="s">
        <v>185</v>
      </c>
      <c r="E844" s="124">
        <v>44.283</v>
      </c>
      <c r="F844" s="125">
        <v>0</v>
      </c>
      <c r="G844" s="126">
        <f>E844*F844</f>
        <v>0</v>
      </c>
      <c r="H844" s="127">
        <v>0</v>
      </c>
      <c r="I844" s="128">
        <f>E844*H844</f>
        <v>0</v>
      </c>
      <c r="J844" s="127"/>
      <c r="K844" s="128">
        <f>E844*J844</f>
        <v>0</v>
      </c>
      <c r="O844" s="119"/>
      <c r="AZ844" s="129">
        <f>G844</f>
        <v>0</v>
      </c>
      <c r="CZ844" s="81">
        <v>2</v>
      </c>
    </row>
    <row r="845" spans="1:56" ht="12.75">
      <c r="A845" s="130"/>
      <c r="B845" s="131"/>
      <c r="C845" s="199" t="s">
        <v>1086</v>
      </c>
      <c r="D845" s="200"/>
      <c r="E845" s="134">
        <v>44.283</v>
      </c>
      <c r="F845" s="135"/>
      <c r="G845" s="136"/>
      <c r="H845" s="137"/>
      <c r="I845" s="132"/>
      <c r="J845" s="138"/>
      <c r="K845" s="132"/>
      <c r="M845" s="139" t="s">
        <v>1086</v>
      </c>
      <c r="O845" s="119"/>
      <c r="BD845" s="108" t="str">
        <f>C844</f>
        <v>Spoj izolace SBS a PVC</v>
      </c>
    </row>
    <row r="846" spans="1:104" ht="12.75">
      <c r="A846" s="120">
        <v>243</v>
      </c>
      <c r="B846" s="121" t="s">
        <v>1087</v>
      </c>
      <c r="C846" s="122" t="s">
        <v>1088</v>
      </c>
      <c r="D846" s="123" t="s">
        <v>194</v>
      </c>
      <c r="E846" s="124">
        <v>18</v>
      </c>
      <c r="F846" s="125">
        <v>0</v>
      </c>
      <c r="G846" s="126">
        <f>E846*F846</f>
        <v>0</v>
      </c>
      <c r="H846" s="127">
        <v>0</v>
      </c>
      <c r="I846" s="128">
        <f>E846*H846</f>
        <v>0</v>
      </c>
      <c r="J846" s="127"/>
      <c r="K846" s="128">
        <f>E846*J846</f>
        <v>0</v>
      </c>
      <c r="O846" s="119"/>
      <c r="AZ846" s="129">
        <f>G846</f>
        <v>0</v>
      </c>
      <c r="CZ846" s="81">
        <v>2</v>
      </c>
    </row>
    <row r="847" spans="1:104" ht="12.75">
      <c r="A847" s="120">
        <v>244</v>
      </c>
      <c r="B847" s="121" t="s">
        <v>1089</v>
      </c>
      <c r="C847" s="122" t="s">
        <v>1090</v>
      </c>
      <c r="D847" s="123" t="s">
        <v>1091</v>
      </c>
      <c r="E847" s="124">
        <v>355.4005</v>
      </c>
      <c r="F847" s="125">
        <v>0</v>
      </c>
      <c r="G847" s="126">
        <f>E847*F847</f>
        <v>0</v>
      </c>
      <c r="H847" s="127">
        <v>0.001</v>
      </c>
      <c r="I847" s="128">
        <f>E847*H847</f>
        <v>0.3554005</v>
      </c>
      <c r="J847" s="127"/>
      <c r="K847" s="128">
        <f>E847*J847</f>
        <v>0</v>
      </c>
      <c r="O847" s="119"/>
      <c r="AZ847" s="129">
        <f>G847</f>
        <v>0</v>
      </c>
      <c r="CZ847" s="81">
        <v>2</v>
      </c>
    </row>
    <row r="848" spans="1:56" ht="12.75">
      <c r="A848" s="130"/>
      <c r="B848" s="131"/>
      <c r="C848" s="199" t="s">
        <v>1092</v>
      </c>
      <c r="D848" s="200"/>
      <c r="E848" s="134">
        <v>239.0949</v>
      </c>
      <c r="F848" s="135"/>
      <c r="G848" s="136"/>
      <c r="H848" s="137"/>
      <c r="I848" s="132"/>
      <c r="J848" s="138"/>
      <c r="K848" s="132"/>
      <c r="M848" s="139" t="s">
        <v>1092</v>
      </c>
      <c r="O848" s="119"/>
      <c r="BD848" s="108" t="str">
        <f>C847</f>
        <v>Penetrační nátěr SBS</v>
      </c>
    </row>
    <row r="849" spans="1:56" ht="12.75">
      <c r="A849" s="130"/>
      <c r="B849" s="131"/>
      <c r="C849" s="199" t="s">
        <v>1093</v>
      </c>
      <c r="D849" s="200"/>
      <c r="E849" s="134">
        <v>116.3056</v>
      </c>
      <c r="F849" s="135"/>
      <c r="G849" s="136"/>
      <c r="H849" s="137"/>
      <c r="I849" s="132"/>
      <c r="J849" s="138"/>
      <c r="K849" s="132"/>
      <c r="M849" s="139" t="s">
        <v>1093</v>
      </c>
      <c r="O849" s="119"/>
      <c r="BD849" s="108" t="str">
        <f>C848</f>
        <v>Vodorovně: 724,5300*0,33</v>
      </c>
    </row>
    <row r="850" spans="1:104" ht="22.5">
      <c r="A850" s="120">
        <v>245</v>
      </c>
      <c r="B850" s="121" t="s">
        <v>1094</v>
      </c>
      <c r="C850" s="122" t="s">
        <v>1095</v>
      </c>
      <c r="D850" s="123" t="s">
        <v>50</v>
      </c>
      <c r="E850" s="124">
        <v>1189.2361</v>
      </c>
      <c r="F850" s="125">
        <v>0</v>
      </c>
      <c r="G850" s="126">
        <f>E850*F850</f>
        <v>0</v>
      </c>
      <c r="H850" s="127">
        <v>0.0043</v>
      </c>
      <c r="I850" s="128">
        <f>E850*H850</f>
        <v>5.11371523</v>
      </c>
      <c r="J850" s="127"/>
      <c r="K850" s="128">
        <f>E850*J850</f>
        <v>0</v>
      </c>
      <c r="O850" s="119"/>
      <c r="AZ850" s="129">
        <f>G850</f>
        <v>0</v>
      </c>
      <c r="CZ850" s="81">
        <v>2</v>
      </c>
    </row>
    <row r="851" spans="1:56" ht="12.75">
      <c r="A851" s="130"/>
      <c r="B851" s="131"/>
      <c r="C851" s="199" t="s">
        <v>1096</v>
      </c>
      <c r="D851" s="200"/>
      <c r="E851" s="134">
        <v>833.2095</v>
      </c>
      <c r="F851" s="135"/>
      <c r="G851" s="136"/>
      <c r="H851" s="137"/>
      <c r="I851" s="132"/>
      <c r="J851" s="138"/>
      <c r="K851" s="132"/>
      <c r="M851" s="139" t="s">
        <v>1096</v>
      </c>
      <c r="O851" s="119"/>
      <c r="BD851" s="108" t="str">
        <f>C850</f>
        <v>Pás SBS modifikovaný asfalt, nosná vložka PE rohož</v>
      </c>
    </row>
    <row r="852" spans="1:56" ht="12.75">
      <c r="A852" s="130"/>
      <c r="B852" s="131"/>
      <c r="C852" s="199" t="s">
        <v>1097</v>
      </c>
      <c r="D852" s="200"/>
      <c r="E852" s="134">
        <v>356.0266</v>
      </c>
      <c r="F852" s="135"/>
      <c r="G852" s="136"/>
      <c r="H852" s="137"/>
      <c r="I852" s="132"/>
      <c r="J852" s="138"/>
      <c r="K852" s="132"/>
      <c r="M852" s="139" t="s">
        <v>1097</v>
      </c>
      <c r="O852" s="119"/>
      <c r="BD852" s="108" t="str">
        <f>C851</f>
        <v>Vodorovně: 724,5300*1,15</v>
      </c>
    </row>
    <row r="853" spans="1:104" ht="12.75">
      <c r="A853" s="120">
        <v>246</v>
      </c>
      <c r="B853" s="121" t="s">
        <v>1098</v>
      </c>
      <c r="C853" s="122" t="s">
        <v>1099</v>
      </c>
      <c r="D853" s="123" t="s">
        <v>50</v>
      </c>
      <c r="E853" s="124">
        <v>1258.1335</v>
      </c>
      <c r="F853" s="125">
        <v>0</v>
      </c>
      <c r="G853" s="126">
        <f>E853*F853</f>
        <v>0</v>
      </c>
      <c r="H853" s="127">
        <v>0.0045</v>
      </c>
      <c r="I853" s="128">
        <f>E853*H853</f>
        <v>5.661600749999999</v>
      </c>
      <c r="J853" s="127"/>
      <c r="K853" s="128">
        <f>E853*J853</f>
        <v>0</v>
      </c>
      <c r="O853" s="119"/>
      <c r="AZ853" s="129">
        <f>G853</f>
        <v>0</v>
      </c>
      <c r="CZ853" s="81">
        <v>2</v>
      </c>
    </row>
    <row r="854" spans="1:56" ht="12.75">
      <c r="A854" s="130"/>
      <c r="B854" s="131"/>
      <c r="C854" s="199" t="s">
        <v>1096</v>
      </c>
      <c r="D854" s="200"/>
      <c r="E854" s="134">
        <v>833.2095</v>
      </c>
      <c r="F854" s="135"/>
      <c r="G854" s="136"/>
      <c r="H854" s="137"/>
      <c r="I854" s="132"/>
      <c r="J854" s="138"/>
      <c r="K854" s="132"/>
      <c r="M854" s="139" t="s">
        <v>1096</v>
      </c>
      <c r="O854" s="119"/>
      <c r="BD854" s="108" t="str">
        <f>C853</f>
        <v>Pás SBS modifikovaný asfalt</v>
      </c>
    </row>
    <row r="855" spans="1:56" ht="12.75">
      <c r="A855" s="130"/>
      <c r="B855" s="131"/>
      <c r="C855" s="199" t="s">
        <v>1100</v>
      </c>
      <c r="D855" s="200"/>
      <c r="E855" s="134">
        <v>424.924</v>
      </c>
      <c r="F855" s="135"/>
      <c r="G855" s="136"/>
      <c r="H855" s="137"/>
      <c r="I855" s="132"/>
      <c r="J855" s="138"/>
      <c r="K855" s="132"/>
      <c r="M855" s="139" t="s">
        <v>1100</v>
      </c>
      <c r="O855" s="119"/>
      <c r="BD855" s="108" t="str">
        <f>C854</f>
        <v>Vodorovně: 724,5300*1,15</v>
      </c>
    </row>
    <row r="856" spans="1:104" ht="22.5">
      <c r="A856" s="120">
        <v>247</v>
      </c>
      <c r="B856" s="121" t="s">
        <v>1101</v>
      </c>
      <c r="C856" s="122" t="s">
        <v>1102</v>
      </c>
      <c r="D856" s="123" t="s">
        <v>22</v>
      </c>
      <c r="E856" s="165">
        <v>0</v>
      </c>
      <c r="F856" s="125">
        <v>0</v>
      </c>
      <c r="G856" s="126">
        <f>E856*F856</f>
        <v>0</v>
      </c>
      <c r="H856" s="127">
        <v>0</v>
      </c>
      <c r="I856" s="128">
        <f>E856*H856</f>
        <v>0</v>
      </c>
      <c r="J856" s="127"/>
      <c r="K856" s="128">
        <f>E856*J856</f>
        <v>0</v>
      </c>
      <c r="O856" s="119"/>
      <c r="AZ856" s="129">
        <f>G856</f>
        <v>0</v>
      </c>
      <c r="CZ856" s="81">
        <v>2</v>
      </c>
    </row>
    <row r="857" spans="1:58" ht="12.75">
      <c r="A857" s="140" t="s">
        <v>51</v>
      </c>
      <c r="B857" s="141" t="s">
        <v>1005</v>
      </c>
      <c r="C857" s="142" t="s">
        <v>1006</v>
      </c>
      <c r="D857" s="143"/>
      <c r="E857" s="144"/>
      <c r="F857" s="144"/>
      <c r="G857" s="145">
        <f>SUM(G765:G856)</f>
        <v>0</v>
      </c>
      <c r="H857" s="146"/>
      <c r="I857" s="145">
        <f>SUM(I765:I856)</f>
        <v>13.847472103999998</v>
      </c>
      <c r="J857" s="147"/>
      <c r="K857" s="145">
        <f>SUM(K765:K856)</f>
        <v>0</v>
      </c>
      <c r="O857" s="119"/>
      <c r="X857" s="129">
        <f>K857</f>
        <v>0</v>
      </c>
      <c r="Y857" s="129">
        <f>I857</f>
        <v>13.847472103999998</v>
      </c>
      <c r="Z857" s="129">
        <f>G857</f>
        <v>0</v>
      </c>
      <c r="BA857" s="148"/>
      <c r="BB857" s="148"/>
      <c r="BC857" s="148"/>
      <c r="BD857" s="148"/>
      <c r="BE857" s="148"/>
      <c r="BF857" s="148"/>
    </row>
    <row r="858" spans="1:15" ht="14.25" customHeight="1">
      <c r="A858" s="109" t="s">
        <v>46</v>
      </c>
      <c r="B858" s="110" t="s">
        <v>1103</v>
      </c>
      <c r="C858" s="111" t="s">
        <v>1104</v>
      </c>
      <c r="D858" s="112"/>
      <c r="E858" s="113"/>
      <c r="F858" s="113"/>
      <c r="G858" s="114"/>
      <c r="H858" s="115"/>
      <c r="I858" s="116"/>
      <c r="J858" s="117"/>
      <c r="K858" s="118"/>
      <c r="O858" s="119"/>
    </row>
    <row r="859" spans="1:104" ht="33.75">
      <c r="A859" s="120">
        <v>248</v>
      </c>
      <c r="B859" s="121" t="s">
        <v>1105</v>
      </c>
      <c r="C859" s="122" t="s">
        <v>1106</v>
      </c>
      <c r="D859" s="123" t="s">
        <v>50</v>
      </c>
      <c r="E859" s="124">
        <v>583.6812</v>
      </c>
      <c r="F859" s="125">
        <v>0</v>
      </c>
      <c r="G859" s="126">
        <f>E859*F859</f>
        <v>0</v>
      </c>
      <c r="H859" s="127">
        <v>0.00033</v>
      </c>
      <c r="I859" s="128">
        <f>E859*H859</f>
        <v>0.192614796</v>
      </c>
      <c r="J859" s="127">
        <v>0</v>
      </c>
      <c r="K859" s="128">
        <f>E859*J859</f>
        <v>0</v>
      </c>
      <c r="O859" s="119"/>
      <c r="AZ859" s="129">
        <f>G859</f>
        <v>0</v>
      </c>
      <c r="CZ859" s="81">
        <v>2</v>
      </c>
    </row>
    <row r="860" spans="1:56" ht="25.5">
      <c r="A860" s="130"/>
      <c r="B860" s="131"/>
      <c r="C860" s="199" t="s">
        <v>1107</v>
      </c>
      <c r="D860" s="200"/>
      <c r="E860" s="134">
        <v>551.44</v>
      </c>
      <c r="F860" s="135"/>
      <c r="G860" s="136"/>
      <c r="H860" s="137"/>
      <c r="I860" s="132"/>
      <c r="J860" s="138"/>
      <c r="K860" s="132"/>
      <c r="M860" s="139" t="s">
        <v>1107</v>
      </c>
      <c r="O860" s="119"/>
      <c r="BD860" s="108" t="str">
        <f>C859</f>
        <v>Povlaková krytina střech do 10°, asfalt.pen.emulze včetně emulze Dekprimer 0,3 kg/m2</v>
      </c>
    </row>
    <row r="861" spans="1:56" ht="12.75">
      <c r="A861" s="130"/>
      <c r="B861" s="131"/>
      <c r="C861" s="199" t="s">
        <v>1108</v>
      </c>
      <c r="D861" s="200"/>
      <c r="E861" s="134">
        <v>32.2412</v>
      </c>
      <c r="F861" s="135"/>
      <c r="G861" s="136"/>
      <c r="H861" s="137"/>
      <c r="I861" s="132"/>
      <c r="J861" s="138"/>
      <c r="K861" s="132"/>
      <c r="M861" s="139" t="s">
        <v>1108</v>
      </c>
      <c r="O861" s="119"/>
      <c r="BD861" s="108" t="str">
        <f>C860</f>
        <v>ST1: 551,44</v>
      </c>
    </row>
    <row r="862" spans="1:104" ht="22.5">
      <c r="A862" s="120">
        <v>249</v>
      </c>
      <c r="B862" s="121" t="s">
        <v>1109</v>
      </c>
      <c r="C862" s="122" t="s">
        <v>1110</v>
      </c>
      <c r="D862" s="123" t="s">
        <v>50</v>
      </c>
      <c r="E862" s="124">
        <v>583.6812</v>
      </c>
      <c r="F862" s="125">
        <v>0</v>
      </c>
      <c r="G862" s="126">
        <f>E862*F862</f>
        <v>0</v>
      </c>
      <c r="H862" s="127">
        <v>0.00035</v>
      </c>
      <c r="I862" s="128">
        <f>E862*H862</f>
        <v>0.20428842</v>
      </c>
      <c r="J862" s="127">
        <v>0</v>
      </c>
      <c r="K862" s="128">
        <f>E862*J862</f>
        <v>0</v>
      </c>
      <c r="O862" s="119"/>
      <c r="AZ862" s="129">
        <f>G862</f>
        <v>0</v>
      </c>
      <c r="CZ862" s="81">
        <v>2</v>
      </c>
    </row>
    <row r="863" spans="1:56" ht="25.5">
      <c r="A863" s="130"/>
      <c r="B863" s="131"/>
      <c r="C863" s="199" t="s">
        <v>1107</v>
      </c>
      <c r="D863" s="200"/>
      <c r="E863" s="134">
        <v>551.44</v>
      </c>
      <c r="F863" s="135"/>
      <c r="G863" s="136"/>
      <c r="H863" s="137"/>
      <c r="I863" s="132"/>
      <c r="J863" s="138"/>
      <c r="K863" s="132"/>
      <c r="M863" s="139" t="s">
        <v>1107</v>
      </c>
      <c r="O863" s="119"/>
      <c r="BD863" s="108" t="str">
        <f>C862</f>
        <v>Povlaková krytina střech do 10°, NAIP přitavením 1 vrstva - materiál ve specifikaci</v>
      </c>
    </row>
    <row r="864" spans="1:56" ht="12.75">
      <c r="A864" s="130"/>
      <c r="B864" s="131"/>
      <c r="C864" s="199" t="s">
        <v>1108</v>
      </c>
      <c r="D864" s="200"/>
      <c r="E864" s="134">
        <v>32.2412</v>
      </c>
      <c r="F864" s="135"/>
      <c r="G864" s="136"/>
      <c r="H864" s="137"/>
      <c r="I864" s="132"/>
      <c r="J864" s="138"/>
      <c r="K864" s="132"/>
      <c r="M864" s="139" t="s">
        <v>1108</v>
      </c>
      <c r="O864" s="119"/>
      <c r="BD864" s="108" t="str">
        <f>C863</f>
        <v>ST1: 551,44</v>
      </c>
    </row>
    <row r="865" spans="1:104" ht="22.5">
      <c r="A865" s="120">
        <v>250</v>
      </c>
      <c r="B865" s="121" t="s">
        <v>1111</v>
      </c>
      <c r="C865" s="122" t="s">
        <v>1112</v>
      </c>
      <c r="D865" s="123" t="s">
        <v>50</v>
      </c>
      <c r="E865" s="124">
        <v>563.7412</v>
      </c>
      <c r="F865" s="125">
        <v>0</v>
      </c>
      <c r="G865" s="126">
        <f>E865*F865</f>
        <v>0</v>
      </c>
      <c r="H865" s="127">
        <v>0.0007</v>
      </c>
      <c r="I865" s="128">
        <f>E865*H865</f>
        <v>0.39461884</v>
      </c>
      <c r="J865" s="127">
        <v>0</v>
      </c>
      <c r="K865" s="128">
        <f>E865*J865</f>
        <v>0</v>
      </c>
      <c r="O865" s="119"/>
      <c r="AZ865" s="129">
        <f>G865</f>
        <v>0</v>
      </c>
      <c r="CZ865" s="81">
        <v>2</v>
      </c>
    </row>
    <row r="866" spans="1:56" ht="25.5">
      <c r="A866" s="130"/>
      <c r="B866" s="131"/>
      <c r="C866" s="199" t="s">
        <v>1113</v>
      </c>
      <c r="D866" s="200"/>
      <c r="E866" s="134">
        <v>531.5</v>
      </c>
      <c r="F866" s="135"/>
      <c r="G866" s="136"/>
      <c r="H866" s="137"/>
      <c r="I866" s="132"/>
      <c r="J866" s="138"/>
      <c r="K866" s="132"/>
      <c r="M866" s="139" t="s">
        <v>1113</v>
      </c>
      <c r="O866" s="119"/>
      <c r="BD866" s="108" t="str">
        <f>C865</f>
        <v>Povlaková krytina střech do 10°, NAIP přitavením 2 vrstvy - materiál ve specifikaci</v>
      </c>
    </row>
    <row r="867" spans="1:56" ht="12.75">
      <c r="A867" s="130"/>
      <c r="B867" s="131"/>
      <c r="C867" s="199" t="s">
        <v>1108</v>
      </c>
      <c r="D867" s="200"/>
      <c r="E867" s="134">
        <v>32.2412</v>
      </c>
      <c r="F867" s="135"/>
      <c r="G867" s="136"/>
      <c r="H867" s="137"/>
      <c r="I867" s="132"/>
      <c r="J867" s="138"/>
      <c r="K867" s="132"/>
      <c r="M867" s="139" t="s">
        <v>1108</v>
      </c>
      <c r="O867" s="119"/>
      <c r="BD867" s="108" t="str">
        <f>C866</f>
        <v>ST1: 531,50</v>
      </c>
    </row>
    <row r="868" spans="1:104" ht="22.5">
      <c r="A868" s="120">
        <v>251</v>
      </c>
      <c r="B868" s="121" t="s">
        <v>1114</v>
      </c>
      <c r="C868" s="122" t="s">
        <v>1115</v>
      </c>
      <c r="D868" s="123" t="s">
        <v>194</v>
      </c>
      <c r="E868" s="124">
        <v>1</v>
      </c>
      <c r="F868" s="125">
        <v>0</v>
      </c>
      <c r="G868" s="126">
        <f>E868*F868</f>
        <v>0</v>
      </c>
      <c r="H868" s="127">
        <v>0.00306</v>
      </c>
      <c r="I868" s="128">
        <f>E868*H868</f>
        <v>0.00306</v>
      </c>
      <c r="J868" s="127">
        <v>0</v>
      </c>
      <c r="K868" s="128">
        <f>E868*J868</f>
        <v>0</v>
      </c>
      <c r="O868" s="119"/>
      <c r="AZ868" s="129">
        <f>G868</f>
        <v>0</v>
      </c>
      <c r="CZ868" s="81">
        <v>2</v>
      </c>
    </row>
    <row r="869" spans="1:104" ht="22.5">
      <c r="A869" s="120">
        <v>252</v>
      </c>
      <c r="B869" s="121" t="s">
        <v>1116</v>
      </c>
      <c r="C869" s="122" t="s">
        <v>1117</v>
      </c>
      <c r="D869" s="123" t="s">
        <v>50</v>
      </c>
      <c r="E869" s="124">
        <v>563.7412</v>
      </c>
      <c r="F869" s="125">
        <v>0</v>
      </c>
      <c r="G869" s="126">
        <f>E869*F869</f>
        <v>0</v>
      </c>
      <c r="H869" s="127">
        <v>0</v>
      </c>
      <c r="I869" s="128">
        <f>E869*H869</f>
        <v>0</v>
      </c>
      <c r="J869" s="127">
        <v>0</v>
      </c>
      <c r="K869" s="128">
        <f>E869*J869</f>
        <v>0</v>
      </c>
      <c r="O869" s="119"/>
      <c r="AZ869" s="129">
        <f>G869</f>
        <v>0</v>
      </c>
      <c r="CZ869" s="81">
        <v>2</v>
      </c>
    </row>
    <row r="870" spans="1:56" ht="25.5">
      <c r="A870" s="130"/>
      <c r="B870" s="131"/>
      <c r="C870" s="199" t="s">
        <v>1113</v>
      </c>
      <c r="D870" s="200"/>
      <c r="E870" s="134">
        <v>531.5</v>
      </c>
      <c r="F870" s="135"/>
      <c r="G870" s="136"/>
      <c r="H870" s="137"/>
      <c r="I870" s="132"/>
      <c r="J870" s="138"/>
      <c r="K870" s="132"/>
      <c r="M870" s="139" t="s">
        <v>1113</v>
      </c>
      <c r="O870" s="119"/>
      <c r="BD870" s="108" t="str">
        <f>C869</f>
        <v>Povlaková krytina střech do 10°,samolepicím pásem 1 vrstva - materiál ve specifikaci</v>
      </c>
    </row>
    <row r="871" spans="1:56" ht="12.75">
      <c r="A871" s="130"/>
      <c r="B871" s="131"/>
      <c r="C871" s="199" t="s">
        <v>1108</v>
      </c>
      <c r="D871" s="200"/>
      <c r="E871" s="134">
        <v>32.2412</v>
      </c>
      <c r="F871" s="135"/>
      <c r="G871" s="136"/>
      <c r="H871" s="137"/>
      <c r="I871" s="132"/>
      <c r="J871" s="138"/>
      <c r="K871" s="132"/>
      <c r="M871" s="139" t="s">
        <v>1108</v>
      </c>
      <c r="O871" s="119"/>
      <c r="BD871" s="108" t="str">
        <f>C870</f>
        <v>ST1: 531,50</v>
      </c>
    </row>
    <row r="872" spans="1:104" ht="22.5">
      <c r="A872" s="120">
        <v>253</v>
      </c>
      <c r="B872" s="121" t="s">
        <v>1118</v>
      </c>
      <c r="C872" s="122" t="s">
        <v>1119</v>
      </c>
      <c r="D872" s="123" t="s">
        <v>50</v>
      </c>
      <c r="E872" s="124">
        <v>234.93</v>
      </c>
      <c r="F872" s="125">
        <v>0</v>
      </c>
      <c r="G872" s="126">
        <f>E872*F872</f>
        <v>0</v>
      </c>
      <c r="H872" s="127">
        <v>0</v>
      </c>
      <c r="I872" s="128">
        <f>E872*H872</f>
        <v>0</v>
      </c>
      <c r="J872" s="127">
        <v>0</v>
      </c>
      <c r="K872" s="128">
        <f>E872*J872</f>
        <v>0</v>
      </c>
      <c r="O872" s="119"/>
      <c r="AZ872" s="129">
        <f>G872</f>
        <v>0</v>
      </c>
      <c r="CZ872" s="81">
        <v>2</v>
      </c>
    </row>
    <row r="873" spans="1:56" ht="25.5">
      <c r="A873" s="130"/>
      <c r="B873" s="131"/>
      <c r="C873" s="199" t="s">
        <v>1120</v>
      </c>
      <c r="D873" s="200"/>
      <c r="E873" s="134">
        <v>234.93</v>
      </c>
      <c r="F873" s="135"/>
      <c r="G873" s="136"/>
      <c r="H873" s="137"/>
      <c r="I873" s="132"/>
      <c r="J873" s="138"/>
      <c r="K873" s="132"/>
      <c r="M873" s="139" t="s">
        <v>1120</v>
      </c>
      <c r="O873" s="119"/>
      <c r="BD873" s="108" t="str">
        <f>C872</f>
        <v>Krytina střech do 10° fólie, 6 kotev/m2, na beton tl. izolace do 200 mm, fólie ve specifikaci</v>
      </c>
    </row>
    <row r="874" spans="1:104" ht="12.75">
      <c r="A874" s="120">
        <v>254</v>
      </c>
      <c r="B874" s="121" t="s">
        <v>1121</v>
      </c>
      <c r="C874" s="122" t="s">
        <v>1122</v>
      </c>
      <c r="D874" s="123" t="s">
        <v>185</v>
      </c>
      <c r="E874" s="124">
        <v>125.7</v>
      </c>
      <c r="F874" s="125">
        <v>0</v>
      </c>
      <c r="G874" s="126">
        <f>E874*F874</f>
        <v>0</v>
      </c>
      <c r="H874" s="127">
        <v>0.00184</v>
      </c>
      <c r="I874" s="128">
        <f>E874*H874</f>
        <v>0.23128800000000002</v>
      </c>
      <c r="J874" s="127">
        <v>0</v>
      </c>
      <c r="K874" s="128">
        <f>E874*J874</f>
        <v>0</v>
      </c>
      <c r="O874" s="119"/>
      <c r="AZ874" s="129">
        <f>G874</f>
        <v>0</v>
      </c>
      <c r="CZ874" s="81">
        <v>2</v>
      </c>
    </row>
    <row r="875" spans="1:56" ht="12.75">
      <c r="A875" s="130"/>
      <c r="B875" s="131"/>
      <c r="C875" s="199" t="s">
        <v>1123</v>
      </c>
      <c r="D875" s="200"/>
      <c r="E875" s="134">
        <v>39.5</v>
      </c>
      <c r="F875" s="135"/>
      <c r="G875" s="136"/>
      <c r="H875" s="137"/>
      <c r="I875" s="132"/>
      <c r="J875" s="138"/>
      <c r="K875" s="132"/>
      <c r="M875" s="139" t="s">
        <v>1123</v>
      </c>
      <c r="O875" s="119"/>
      <c r="BD875" s="108" t="str">
        <f>C874</f>
        <v xml:space="preserve">Atiková okapnice VIPLANYL RŠ 250 mm </v>
      </c>
    </row>
    <row r="876" spans="1:56" ht="12.75">
      <c r="A876" s="130"/>
      <c r="B876" s="131"/>
      <c r="C876" s="199" t="s">
        <v>1124</v>
      </c>
      <c r="D876" s="200"/>
      <c r="E876" s="134">
        <v>64.3</v>
      </c>
      <c r="F876" s="135"/>
      <c r="G876" s="136"/>
      <c r="H876" s="137"/>
      <c r="I876" s="132"/>
      <c r="J876" s="138"/>
      <c r="K876" s="132"/>
      <c r="M876" s="139" t="s">
        <v>1124</v>
      </c>
      <c r="O876" s="119"/>
      <c r="BD876" s="108" t="str">
        <f>C875</f>
        <v>K01: 39,50</v>
      </c>
    </row>
    <row r="877" spans="1:56" ht="12.75">
      <c r="A877" s="130"/>
      <c r="B877" s="131"/>
      <c r="C877" s="199" t="s">
        <v>1125</v>
      </c>
      <c r="D877" s="200"/>
      <c r="E877" s="134">
        <v>12.9</v>
      </c>
      <c r="F877" s="135"/>
      <c r="G877" s="136"/>
      <c r="H877" s="137"/>
      <c r="I877" s="132"/>
      <c r="J877" s="138"/>
      <c r="K877" s="132"/>
      <c r="M877" s="139" t="s">
        <v>1125</v>
      </c>
      <c r="O877" s="119"/>
      <c r="BD877" s="108" t="str">
        <f>C876</f>
        <v>K02a,b: 64,30</v>
      </c>
    </row>
    <row r="878" spans="1:56" ht="12.75">
      <c r="A878" s="130"/>
      <c r="B878" s="131"/>
      <c r="C878" s="199" t="s">
        <v>1126</v>
      </c>
      <c r="D878" s="200"/>
      <c r="E878" s="134">
        <v>9</v>
      </c>
      <c r="F878" s="135"/>
      <c r="G878" s="136"/>
      <c r="H878" s="137"/>
      <c r="I878" s="132"/>
      <c r="J878" s="138"/>
      <c r="K878" s="132"/>
      <c r="M878" s="139" t="s">
        <v>1126</v>
      </c>
      <c r="O878" s="119"/>
      <c r="BD878" s="108" t="str">
        <f>C877</f>
        <v>K03a,b: 12,90</v>
      </c>
    </row>
    <row r="879" spans="1:104" ht="12.75">
      <c r="A879" s="120">
        <v>255</v>
      </c>
      <c r="B879" s="121" t="s">
        <v>1078</v>
      </c>
      <c r="C879" s="122" t="s">
        <v>1079</v>
      </c>
      <c r="D879" s="123" t="s">
        <v>185</v>
      </c>
      <c r="E879" s="124">
        <v>64.3</v>
      </c>
      <c r="F879" s="125">
        <v>0</v>
      </c>
      <c r="G879" s="126">
        <f>E879*F879</f>
        <v>0</v>
      </c>
      <c r="H879" s="127">
        <v>0.00076</v>
      </c>
      <c r="I879" s="128">
        <f>E879*H879</f>
        <v>0.048868</v>
      </c>
      <c r="J879" s="127">
        <v>0</v>
      </c>
      <c r="K879" s="128">
        <f>E879*J879</f>
        <v>0</v>
      </c>
      <c r="O879" s="119"/>
      <c r="AZ879" s="129">
        <f>G879</f>
        <v>0</v>
      </c>
      <c r="CZ879" s="81">
        <v>2</v>
      </c>
    </row>
    <row r="880" spans="1:56" ht="12.75">
      <c r="A880" s="130"/>
      <c r="B880" s="131"/>
      <c r="C880" s="199" t="s">
        <v>1124</v>
      </c>
      <c r="D880" s="200"/>
      <c r="E880" s="134">
        <v>64.3</v>
      </c>
      <c r="F880" s="135"/>
      <c r="G880" s="136"/>
      <c r="H880" s="137"/>
      <c r="I880" s="132"/>
      <c r="J880" s="138"/>
      <c r="K880" s="132"/>
      <c r="M880" s="139" t="s">
        <v>1124</v>
      </c>
      <c r="O880" s="119"/>
      <c r="BD880" s="108" t="str">
        <f>C879</f>
        <v xml:space="preserve">Rohová lišta vnější VIPLANYL RŠ 100 mm </v>
      </c>
    </row>
    <row r="881" spans="1:104" ht="12.75">
      <c r="A881" s="120">
        <v>256</v>
      </c>
      <c r="B881" s="121" t="s">
        <v>1127</v>
      </c>
      <c r="C881" s="122" t="s">
        <v>1128</v>
      </c>
      <c r="D881" s="123" t="s">
        <v>185</v>
      </c>
      <c r="E881" s="124">
        <v>64.3</v>
      </c>
      <c r="F881" s="125">
        <v>0</v>
      </c>
      <c r="G881" s="126">
        <f>E881*F881</f>
        <v>0</v>
      </c>
      <c r="H881" s="127">
        <v>0.00076</v>
      </c>
      <c r="I881" s="128">
        <f>E881*H881</f>
        <v>0.048868</v>
      </c>
      <c r="J881" s="127">
        <v>0</v>
      </c>
      <c r="K881" s="128">
        <f>E881*J881</f>
        <v>0</v>
      </c>
      <c r="O881" s="119"/>
      <c r="AZ881" s="129">
        <f>G881</f>
        <v>0</v>
      </c>
      <c r="CZ881" s="81">
        <v>2</v>
      </c>
    </row>
    <row r="882" spans="1:56" ht="12.75">
      <c r="A882" s="130"/>
      <c r="B882" s="131"/>
      <c r="C882" s="199" t="s">
        <v>1124</v>
      </c>
      <c r="D882" s="200"/>
      <c r="E882" s="134">
        <v>64.3</v>
      </c>
      <c r="F882" s="135"/>
      <c r="G882" s="136"/>
      <c r="H882" s="137"/>
      <c r="I882" s="132"/>
      <c r="J882" s="138"/>
      <c r="K882" s="132"/>
      <c r="M882" s="139" t="s">
        <v>1124</v>
      </c>
      <c r="O882" s="119"/>
      <c r="BD882" s="108" t="str">
        <f>C881</f>
        <v xml:space="preserve">Rohová lišta vnitřní VIPLANYL RŠ 100 mm </v>
      </c>
    </row>
    <row r="883" spans="1:104" ht="22.5">
      <c r="A883" s="120">
        <v>257</v>
      </c>
      <c r="B883" s="121" t="s">
        <v>1129</v>
      </c>
      <c r="C883" s="122" t="s">
        <v>1130</v>
      </c>
      <c r="D883" s="123" t="s">
        <v>50</v>
      </c>
      <c r="E883" s="124">
        <v>234.93</v>
      </c>
      <c r="F883" s="125">
        <v>0</v>
      </c>
      <c r="G883" s="126">
        <f>E883*F883</f>
        <v>0</v>
      </c>
      <c r="H883" s="127">
        <v>0.00032</v>
      </c>
      <c r="I883" s="128">
        <f>E883*H883</f>
        <v>0.07517760000000001</v>
      </c>
      <c r="J883" s="127">
        <v>0</v>
      </c>
      <c r="K883" s="128">
        <f>E883*J883</f>
        <v>0</v>
      </c>
      <c r="O883" s="119"/>
      <c r="AZ883" s="129">
        <f>G883</f>
        <v>0</v>
      </c>
      <c r="CZ883" s="81">
        <v>2</v>
      </c>
    </row>
    <row r="884" spans="1:56" ht="25.5">
      <c r="A884" s="130"/>
      <c r="B884" s="131"/>
      <c r="C884" s="199" t="s">
        <v>1120</v>
      </c>
      <c r="D884" s="200"/>
      <c r="E884" s="134">
        <v>234.93</v>
      </c>
      <c r="F884" s="135"/>
      <c r="G884" s="136"/>
      <c r="H884" s="137"/>
      <c r="I884" s="132"/>
      <c r="J884" s="138"/>
      <c r="K884" s="132"/>
      <c r="M884" s="139" t="s">
        <v>1120</v>
      </c>
      <c r="O884" s="119"/>
      <c r="BD884" s="108" t="str">
        <f>C883</f>
        <v>Povlaková krytina střech do 10°, podklad. textilie 1 vrstva - včetně dodávky textilie Arabeva</v>
      </c>
    </row>
    <row r="885" spans="1:104" ht="22.5">
      <c r="A885" s="120">
        <v>258</v>
      </c>
      <c r="B885" s="121" t="s">
        <v>1131</v>
      </c>
      <c r="C885" s="122" t="s">
        <v>1132</v>
      </c>
      <c r="D885" s="123" t="s">
        <v>50</v>
      </c>
      <c r="E885" s="124">
        <v>798.6712</v>
      </c>
      <c r="F885" s="125">
        <v>0</v>
      </c>
      <c r="G885" s="126">
        <f>E885*F885</f>
        <v>0</v>
      </c>
      <c r="H885" s="127">
        <v>0.00034</v>
      </c>
      <c r="I885" s="128">
        <f>E885*H885</f>
        <v>0.271548208</v>
      </c>
      <c r="J885" s="127">
        <v>0</v>
      </c>
      <c r="K885" s="128">
        <f>E885*J885</f>
        <v>0</v>
      </c>
      <c r="O885" s="119"/>
      <c r="AZ885" s="129">
        <f>G885</f>
        <v>0</v>
      </c>
      <c r="CZ885" s="81">
        <v>2</v>
      </c>
    </row>
    <row r="886" spans="1:56" ht="25.5">
      <c r="A886" s="130"/>
      <c r="B886" s="131"/>
      <c r="C886" s="199" t="s">
        <v>1113</v>
      </c>
      <c r="D886" s="200"/>
      <c r="E886" s="134">
        <v>531.5</v>
      </c>
      <c r="F886" s="135"/>
      <c r="G886" s="136"/>
      <c r="H886" s="137"/>
      <c r="I886" s="132"/>
      <c r="J886" s="138"/>
      <c r="K886" s="132"/>
      <c r="M886" s="139" t="s">
        <v>1113</v>
      </c>
      <c r="O886" s="119"/>
      <c r="BD886" s="108" t="str">
        <f>C885</f>
        <v>Povlaková krytina střech do 10°, ochran. textilie 1 vrstva - včetně dodávky textilie Arabeva</v>
      </c>
    </row>
    <row r="887" spans="1:56" ht="12.75">
      <c r="A887" s="130"/>
      <c r="B887" s="131"/>
      <c r="C887" s="199" t="s">
        <v>1120</v>
      </c>
      <c r="D887" s="200"/>
      <c r="E887" s="134">
        <v>234.93</v>
      </c>
      <c r="F887" s="135"/>
      <c r="G887" s="136"/>
      <c r="H887" s="137"/>
      <c r="I887" s="132"/>
      <c r="J887" s="138"/>
      <c r="K887" s="132"/>
      <c r="M887" s="139" t="s">
        <v>1120</v>
      </c>
      <c r="O887" s="119"/>
      <c r="BD887" s="108" t="str">
        <f>C886</f>
        <v>ST1: 531,50</v>
      </c>
    </row>
    <row r="888" spans="1:56" ht="12.75">
      <c r="A888" s="130"/>
      <c r="B888" s="131"/>
      <c r="C888" s="199" t="s">
        <v>1108</v>
      </c>
      <c r="D888" s="200"/>
      <c r="E888" s="134">
        <v>32.2412</v>
      </c>
      <c r="F888" s="135"/>
      <c r="G888" s="136"/>
      <c r="H888" s="137"/>
      <c r="I888" s="132"/>
      <c r="J888" s="138"/>
      <c r="K888" s="132"/>
      <c r="M888" s="139" t="s">
        <v>1108</v>
      </c>
      <c r="O888" s="119"/>
      <c r="BD888" s="108" t="str">
        <f>C887</f>
        <v>ST2: 234,93</v>
      </c>
    </row>
    <row r="889" spans="1:104" ht="22.5">
      <c r="A889" s="120">
        <v>259</v>
      </c>
      <c r="B889" s="121" t="s">
        <v>1133</v>
      </c>
      <c r="C889" s="122" t="s">
        <v>1134</v>
      </c>
      <c r="D889" s="123" t="s">
        <v>194</v>
      </c>
      <c r="E889" s="124">
        <v>13</v>
      </c>
      <c r="F889" s="125">
        <v>0</v>
      </c>
      <c r="G889" s="126">
        <f>E889*F889</f>
        <v>0</v>
      </c>
      <c r="H889" s="127">
        <v>0</v>
      </c>
      <c r="I889" s="128">
        <f>E889*H889</f>
        <v>0</v>
      </c>
      <c r="J889" s="127"/>
      <c r="K889" s="128">
        <f>E889*J889</f>
        <v>0</v>
      </c>
      <c r="O889" s="119"/>
      <c r="AZ889" s="129">
        <f>G889</f>
        <v>0</v>
      </c>
      <c r="CZ889" s="81">
        <v>2</v>
      </c>
    </row>
    <row r="890" spans="1:56" ht="12.75">
      <c r="A890" s="130"/>
      <c r="B890" s="131"/>
      <c r="C890" s="199" t="s">
        <v>1135</v>
      </c>
      <c r="D890" s="200"/>
      <c r="E890" s="134">
        <v>13</v>
      </c>
      <c r="F890" s="135"/>
      <c r="G890" s="136"/>
      <c r="H890" s="137"/>
      <c r="I890" s="132"/>
      <c r="J890" s="138"/>
      <c r="K890" s="132"/>
      <c r="M890" s="139" t="s">
        <v>1135</v>
      </c>
      <c r="O890" s="119"/>
      <c r="BD890" s="108" t="str">
        <f>C889</f>
        <v>D+M šachta pro zelené střechy s plast.kr.mřížkou</v>
      </c>
    </row>
    <row r="891" spans="1:104" ht="12.75">
      <c r="A891" s="120">
        <v>260</v>
      </c>
      <c r="B891" s="121" t="s">
        <v>1136</v>
      </c>
      <c r="C891" s="122" t="s">
        <v>1137</v>
      </c>
      <c r="D891" s="123" t="s">
        <v>194</v>
      </c>
      <c r="E891" s="124">
        <v>5</v>
      </c>
      <c r="F891" s="125">
        <v>0</v>
      </c>
      <c r="G891" s="126">
        <f>E891*F891</f>
        <v>0</v>
      </c>
      <c r="H891" s="127">
        <v>0</v>
      </c>
      <c r="I891" s="128">
        <f>E891*H891</f>
        <v>0</v>
      </c>
      <c r="J891" s="127"/>
      <c r="K891" s="128">
        <f>E891*J891</f>
        <v>0</v>
      </c>
      <c r="O891" s="119"/>
      <c r="AZ891" s="129">
        <f>G891</f>
        <v>0</v>
      </c>
      <c r="CZ891" s="81">
        <v>2</v>
      </c>
    </row>
    <row r="892" spans="1:56" ht="12.75">
      <c r="A892" s="130"/>
      <c r="B892" s="131"/>
      <c r="C892" s="199" t="s">
        <v>1138</v>
      </c>
      <c r="D892" s="200"/>
      <c r="E892" s="134">
        <v>5</v>
      </c>
      <c r="F892" s="135"/>
      <c r="G892" s="136"/>
      <c r="H892" s="137"/>
      <c r="I892" s="132"/>
      <c r="J892" s="138"/>
      <c r="K892" s="132"/>
      <c r="M892" s="139" t="s">
        <v>1138</v>
      </c>
      <c r="O892" s="119"/>
      <c r="BD892" s="108" t="str">
        <f>C891</f>
        <v>D+M střešní vtok svislý vyhřívaný tep.izol DN100</v>
      </c>
    </row>
    <row r="893" spans="1:104" ht="12.75">
      <c r="A893" s="120">
        <v>261</v>
      </c>
      <c r="B893" s="121" t="s">
        <v>1139</v>
      </c>
      <c r="C893" s="122" t="s">
        <v>1137</v>
      </c>
      <c r="D893" s="123" t="s">
        <v>194</v>
      </c>
      <c r="E893" s="124">
        <v>6</v>
      </c>
      <c r="F893" s="125">
        <v>0</v>
      </c>
      <c r="G893" s="126">
        <f>E893*F893</f>
        <v>0</v>
      </c>
      <c r="H893" s="127">
        <v>0</v>
      </c>
      <c r="I893" s="128">
        <f>E893*H893</f>
        <v>0</v>
      </c>
      <c r="J893" s="127"/>
      <c r="K893" s="128">
        <f>E893*J893</f>
        <v>0</v>
      </c>
      <c r="O893" s="119"/>
      <c r="AZ893" s="129">
        <f>G893</f>
        <v>0</v>
      </c>
      <c r="CZ893" s="81">
        <v>2</v>
      </c>
    </row>
    <row r="894" spans="1:56" ht="12.75">
      <c r="A894" s="130"/>
      <c r="B894" s="131"/>
      <c r="C894" s="199" t="s">
        <v>1140</v>
      </c>
      <c r="D894" s="200"/>
      <c r="E894" s="134">
        <v>6</v>
      </c>
      <c r="F894" s="135"/>
      <c r="G894" s="136"/>
      <c r="H894" s="137"/>
      <c r="I894" s="132"/>
      <c r="J894" s="138"/>
      <c r="K894" s="132"/>
      <c r="M894" s="139" t="s">
        <v>1140</v>
      </c>
      <c r="O894" s="119"/>
      <c r="BD894" s="108" t="str">
        <f>C893</f>
        <v>D+M střešní vtok svislý vyhřívaný tep.izol DN100</v>
      </c>
    </row>
    <row r="895" spans="1:104" ht="22.5">
      <c r="A895" s="120">
        <v>262</v>
      </c>
      <c r="B895" s="121" t="s">
        <v>1141</v>
      </c>
      <c r="C895" s="122" t="s">
        <v>1142</v>
      </c>
      <c r="D895" s="123" t="s">
        <v>194</v>
      </c>
      <c r="E895" s="124">
        <v>2</v>
      </c>
      <c r="F895" s="125">
        <v>0</v>
      </c>
      <c r="G895" s="126">
        <f>E895*F895</f>
        <v>0</v>
      </c>
      <c r="H895" s="127">
        <v>0</v>
      </c>
      <c r="I895" s="128">
        <f>E895*H895</f>
        <v>0</v>
      </c>
      <c r="J895" s="127"/>
      <c r="K895" s="128">
        <f>E895*J895</f>
        <v>0</v>
      </c>
      <c r="O895" s="119"/>
      <c r="AZ895" s="129">
        <f>G895</f>
        <v>0</v>
      </c>
      <c r="CZ895" s="81">
        <v>2</v>
      </c>
    </row>
    <row r="896" spans="1:56" ht="12.75">
      <c r="A896" s="130"/>
      <c r="B896" s="131"/>
      <c r="C896" s="199" t="s">
        <v>1143</v>
      </c>
      <c r="D896" s="200"/>
      <c r="E896" s="134">
        <v>2</v>
      </c>
      <c r="F896" s="135"/>
      <c r="G896" s="136"/>
      <c r="H896" s="137"/>
      <c r="I896" s="132"/>
      <c r="J896" s="138"/>
      <c r="K896" s="132"/>
      <c r="M896" s="139" t="s">
        <v>1143</v>
      </c>
      <c r="O896" s="119"/>
      <c r="BD896" s="108" t="str">
        <f>C895</f>
        <v>D+M střešní vtok vodorovný vyhřívaný tep.iz. DN100</v>
      </c>
    </row>
    <row r="897" spans="1:104" ht="12.75">
      <c r="A897" s="120">
        <v>263</v>
      </c>
      <c r="B897" s="121" t="s">
        <v>1144</v>
      </c>
      <c r="C897" s="122" t="s">
        <v>1145</v>
      </c>
      <c r="D897" s="123" t="s">
        <v>50</v>
      </c>
      <c r="E897" s="124">
        <v>263.1216</v>
      </c>
      <c r="F897" s="125">
        <v>0</v>
      </c>
      <c r="G897" s="126">
        <f>E897*F897</f>
        <v>0</v>
      </c>
      <c r="H897" s="127">
        <v>0.00196</v>
      </c>
      <c r="I897" s="128">
        <f>E897*H897</f>
        <v>0.5157183359999999</v>
      </c>
      <c r="J897" s="127"/>
      <c r="K897" s="128">
        <f>E897*J897</f>
        <v>0</v>
      </c>
      <c r="O897" s="119"/>
      <c r="AZ897" s="129">
        <f>G897</f>
        <v>0</v>
      </c>
      <c r="CZ897" s="81">
        <v>2</v>
      </c>
    </row>
    <row r="898" spans="1:56" ht="12.75">
      <c r="A898" s="130"/>
      <c r="B898" s="131"/>
      <c r="C898" s="199" t="s">
        <v>1146</v>
      </c>
      <c r="D898" s="200"/>
      <c r="E898" s="134">
        <v>263.1216</v>
      </c>
      <c r="F898" s="135"/>
      <c r="G898" s="136"/>
      <c r="H898" s="137"/>
      <c r="I898" s="132"/>
      <c r="J898" s="138"/>
      <c r="K898" s="132"/>
      <c r="M898" s="139" t="s">
        <v>1146</v>
      </c>
      <c r="O898" s="119"/>
      <c r="BD898" s="108" t="str">
        <f>C897</f>
        <v>Fólie ALKORPLAN 35177 tl. 1,5 mm š. 2050 mm</v>
      </c>
    </row>
    <row r="899" spans="1:104" ht="22.5">
      <c r="A899" s="120">
        <v>264</v>
      </c>
      <c r="B899" s="121" t="s">
        <v>1147</v>
      </c>
      <c r="C899" s="122" t="s">
        <v>1095</v>
      </c>
      <c r="D899" s="123" t="s">
        <v>50</v>
      </c>
      <c r="E899" s="124">
        <v>648.3024</v>
      </c>
      <c r="F899" s="125">
        <v>0</v>
      </c>
      <c r="G899" s="126">
        <f>E899*F899</f>
        <v>0</v>
      </c>
      <c r="H899" s="127">
        <v>0.00628</v>
      </c>
      <c r="I899" s="128">
        <f>E899*H899</f>
        <v>4.071339072</v>
      </c>
      <c r="J899" s="127"/>
      <c r="K899" s="128">
        <f>E899*J899</f>
        <v>0</v>
      </c>
      <c r="O899" s="119"/>
      <c r="AZ899" s="129">
        <f>G899</f>
        <v>0</v>
      </c>
      <c r="CZ899" s="81">
        <v>2</v>
      </c>
    </row>
    <row r="900" spans="1:56" ht="12.75">
      <c r="A900" s="130"/>
      <c r="B900" s="131"/>
      <c r="C900" s="199" t="s">
        <v>1148</v>
      </c>
      <c r="D900" s="200"/>
      <c r="E900" s="134">
        <v>611.225</v>
      </c>
      <c r="F900" s="135"/>
      <c r="G900" s="136"/>
      <c r="H900" s="137"/>
      <c r="I900" s="132"/>
      <c r="J900" s="138"/>
      <c r="K900" s="132"/>
      <c r="M900" s="139" t="s">
        <v>1148</v>
      </c>
      <c r="O900" s="119"/>
      <c r="BD900" s="108" t="str">
        <f>C899</f>
        <v>Pás SBS modifikovaný asfalt, nosná vložka PE rohož</v>
      </c>
    </row>
    <row r="901" spans="1:56" ht="12.75">
      <c r="A901" s="130"/>
      <c r="B901" s="131"/>
      <c r="C901" s="199" t="s">
        <v>1149</v>
      </c>
      <c r="D901" s="200"/>
      <c r="E901" s="134">
        <v>37.0774</v>
      </c>
      <c r="F901" s="135"/>
      <c r="G901" s="136"/>
      <c r="H901" s="137"/>
      <c r="I901" s="132"/>
      <c r="J901" s="138"/>
      <c r="K901" s="132"/>
      <c r="M901" s="139" t="s">
        <v>1149</v>
      </c>
      <c r="O901" s="119"/>
      <c r="BD901" s="108" t="str">
        <f>C900</f>
        <v>ST1: 531,50*1,15</v>
      </c>
    </row>
    <row r="902" spans="1:104" ht="12.75">
      <c r="A902" s="120">
        <v>265</v>
      </c>
      <c r="B902" s="121" t="s">
        <v>1150</v>
      </c>
      <c r="C902" s="122" t="s">
        <v>1151</v>
      </c>
      <c r="D902" s="123" t="s">
        <v>50</v>
      </c>
      <c r="E902" s="124">
        <v>648.3024</v>
      </c>
      <c r="F902" s="125">
        <v>0</v>
      </c>
      <c r="G902" s="126">
        <f>E902*F902</f>
        <v>0</v>
      </c>
      <c r="H902" s="127">
        <v>0.0045</v>
      </c>
      <c r="I902" s="128">
        <f>E902*H902</f>
        <v>2.9173608</v>
      </c>
      <c r="J902" s="127"/>
      <c r="K902" s="128">
        <f>E902*J902</f>
        <v>0</v>
      </c>
      <c r="O902" s="119"/>
      <c r="AZ902" s="129">
        <f>G902</f>
        <v>0</v>
      </c>
      <c r="CZ902" s="81">
        <v>2</v>
      </c>
    </row>
    <row r="903" spans="1:56" ht="12.75">
      <c r="A903" s="130"/>
      <c r="B903" s="131"/>
      <c r="C903" s="199" t="s">
        <v>1148</v>
      </c>
      <c r="D903" s="200"/>
      <c r="E903" s="134">
        <v>611.225</v>
      </c>
      <c r="F903" s="135"/>
      <c r="G903" s="136"/>
      <c r="H903" s="137"/>
      <c r="I903" s="132"/>
      <c r="J903" s="138"/>
      <c r="K903" s="132"/>
      <c r="M903" s="139" t="s">
        <v>1148</v>
      </c>
      <c r="O903" s="119"/>
      <c r="BD903" s="108" t="str">
        <f>C902</f>
        <v>Pás SBS modifikovaný asfalt, g=200 g/m2</v>
      </c>
    </row>
    <row r="904" spans="1:56" ht="12.75">
      <c r="A904" s="130"/>
      <c r="B904" s="131"/>
      <c r="C904" s="199" t="s">
        <v>1149</v>
      </c>
      <c r="D904" s="200"/>
      <c r="E904" s="134">
        <v>37.0774</v>
      </c>
      <c r="F904" s="135"/>
      <c r="G904" s="136"/>
      <c r="H904" s="137"/>
      <c r="I904" s="132"/>
      <c r="J904" s="138"/>
      <c r="K904" s="132"/>
      <c r="M904" s="139" t="s">
        <v>1149</v>
      </c>
      <c r="O904" s="119"/>
      <c r="BD904" s="108" t="str">
        <f>C903</f>
        <v>ST1: 531,50*1,15</v>
      </c>
    </row>
    <row r="905" spans="1:104" ht="12.75">
      <c r="A905" s="120">
        <v>266</v>
      </c>
      <c r="B905" s="121" t="s">
        <v>1152</v>
      </c>
      <c r="C905" s="122" t="s">
        <v>1153</v>
      </c>
      <c r="D905" s="123" t="s">
        <v>50</v>
      </c>
      <c r="E905" s="124">
        <v>671.2334</v>
      </c>
      <c r="F905" s="125">
        <v>0</v>
      </c>
      <c r="G905" s="126">
        <f>E905*F905</f>
        <v>0</v>
      </c>
      <c r="H905" s="127">
        <v>0.0045</v>
      </c>
      <c r="I905" s="128">
        <f>E905*H905</f>
        <v>3.0205502999999996</v>
      </c>
      <c r="J905" s="127"/>
      <c r="K905" s="128">
        <f>E905*J905</f>
        <v>0</v>
      </c>
      <c r="O905" s="119"/>
      <c r="AZ905" s="129">
        <f>G905</f>
        <v>0</v>
      </c>
      <c r="CZ905" s="81">
        <v>2</v>
      </c>
    </row>
    <row r="906" spans="1:56" ht="12.75">
      <c r="A906" s="130"/>
      <c r="B906" s="131"/>
      <c r="C906" s="199" t="s">
        <v>1154</v>
      </c>
      <c r="D906" s="200"/>
      <c r="E906" s="134">
        <v>634.156</v>
      </c>
      <c r="F906" s="135"/>
      <c r="G906" s="136"/>
      <c r="H906" s="137"/>
      <c r="I906" s="132"/>
      <c r="J906" s="138"/>
      <c r="K906" s="132"/>
      <c r="M906" s="139" t="s">
        <v>1154</v>
      </c>
      <c r="O906" s="119"/>
      <c r="BD906" s="108" t="str">
        <f>C905</f>
        <v>Pás SBS modifikovaný asfalt, hliníková vložka</v>
      </c>
    </row>
    <row r="907" spans="1:56" ht="12.75">
      <c r="A907" s="130"/>
      <c r="B907" s="131"/>
      <c r="C907" s="199" t="s">
        <v>1149</v>
      </c>
      <c r="D907" s="200"/>
      <c r="E907" s="134">
        <v>37.0774</v>
      </c>
      <c r="F907" s="135"/>
      <c r="G907" s="136"/>
      <c r="H907" s="137"/>
      <c r="I907" s="132"/>
      <c r="J907" s="138"/>
      <c r="K907" s="132"/>
      <c r="M907" s="139" t="s">
        <v>1149</v>
      </c>
      <c r="O907" s="119"/>
      <c r="BD907" s="108" t="str">
        <f>C906</f>
        <v>ST1: 551,44*1,15</v>
      </c>
    </row>
    <row r="908" spans="1:104" ht="22.5">
      <c r="A908" s="120">
        <v>267</v>
      </c>
      <c r="B908" s="121" t="s">
        <v>1155</v>
      </c>
      <c r="C908" s="122" t="s">
        <v>1156</v>
      </c>
      <c r="D908" s="123" t="s">
        <v>50</v>
      </c>
      <c r="E908" s="124">
        <v>648.3024</v>
      </c>
      <c r="F908" s="125">
        <v>0</v>
      </c>
      <c r="G908" s="126">
        <f>E908*F908</f>
        <v>0</v>
      </c>
      <c r="H908" s="127">
        <v>0.0037</v>
      </c>
      <c r="I908" s="128">
        <f>E908*H908</f>
        <v>2.39871888</v>
      </c>
      <c r="J908" s="127"/>
      <c r="K908" s="128">
        <f>E908*J908</f>
        <v>0</v>
      </c>
      <c r="O908" s="119"/>
      <c r="AZ908" s="129">
        <f>G908</f>
        <v>0</v>
      </c>
      <c r="CZ908" s="81">
        <v>2</v>
      </c>
    </row>
    <row r="909" spans="1:56" ht="12.75">
      <c r="A909" s="130"/>
      <c r="B909" s="131"/>
      <c r="C909" s="199" t="s">
        <v>1148</v>
      </c>
      <c r="D909" s="200"/>
      <c r="E909" s="134">
        <v>611.225</v>
      </c>
      <c r="F909" s="135"/>
      <c r="G909" s="136"/>
      <c r="H909" s="137"/>
      <c r="I909" s="132"/>
      <c r="J909" s="138"/>
      <c r="K909" s="132"/>
      <c r="M909" s="139" t="s">
        <v>1148</v>
      </c>
      <c r="O909" s="119"/>
      <c r="BD909" s="108" t="str">
        <f>C908</f>
        <v>Pás SBS modifikovaný asfalt, samolepící, g=200g/m2</v>
      </c>
    </row>
    <row r="910" spans="1:56" ht="12.75">
      <c r="A910" s="130"/>
      <c r="B910" s="131"/>
      <c r="C910" s="199" t="s">
        <v>1149</v>
      </c>
      <c r="D910" s="200"/>
      <c r="E910" s="134">
        <v>37.0774</v>
      </c>
      <c r="F910" s="135"/>
      <c r="G910" s="136"/>
      <c r="H910" s="137"/>
      <c r="I910" s="132"/>
      <c r="J910" s="138"/>
      <c r="K910" s="132"/>
      <c r="M910" s="139" t="s">
        <v>1149</v>
      </c>
      <c r="O910" s="119"/>
      <c r="BD910" s="108" t="str">
        <f>C909</f>
        <v>ST1: 531,50*1,15</v>
      </c>
    </row>
    <row r="911" spans="1:104" ht="22.5">
      <c r="A911" s="120">
        <v>268</v>
      </c>
      <c r="B911" s="121" t="s">
        <v>1157</v>
      </c>
      <c r="C911" s="122" t="s">
        <v>1158</v>
      </c>
      <c r="D911" s="123" t="s">
        <v>22</v>
      </c>
      <c r="E911" s="165">
        <v>0</v>
      </c>
      <c r="F911" s="125">
        <v>0</v>
      </c>
      <c r="G911" s="126">
        <f>E911*F911</f>
        <v>0</v>
      </c>
      <c r="H911" s="127">
        <v>0</v>
      </c>
      <c r="I911" s="128">
        <f>E911*H911</f>
        <v>0</v>
      </c>
      <c r="J911" s="127"/>
      <c r="K911" s="128">
        <f>E911*J911</f>
        <v>0</v>
      </c>
      <c r="O911" s="119"/>
      <c r="AZ911" s="129">
        <f>G911</f>
        <v>0</v>
      </c>
      <c r="CZ911" s="81">
        <v>2</v>
      </c>
    </row>
    <row r="912" spans="1:58" ht="12.75">
      <c r="A912" s="140" t="s">
        <v>51</v>
      </c>
      <c r="B912" s="141" t="s">
        <v>1103</v>
      </c>
      <c r="C912" s="142" t="s">
        <v>1104</v>
      </c>
      <c r="D912" s="143"/>
      <c r="E912" s="144"/>
      <c r="F912" s="144"/>
      <c r="G912" s="145">
        <f>SUM(G858:G911)</f>
        <v>0</v>
      </c>
      <c r="H912" s="146"/>
      <c r="I912" s="145">
        <f>SUM(I858:I911)</f>
        <v>14.394019252</v>
      </c>
      <c r="J912" s="147"/>
      <c r="K912" s="145">
        <f>SUM(K858:K911)</f>
        <v>0</v>
      </c>
      <c r="O912" s="119"/>
      <c r="X912" s="129">
        <f>K912</f>
        <v>0</v>
      </c>
      <c r="Y912" s="129">
        <f>I912</f>
        <v>14.394019252</v>
      </c>
      <c r="Z912" s="129">
        <f>G912</f>
        <v>0</v>
      </c>
      <c r="BA912" s="148"/>
      <c r="BB912" s="148"/>
      <c r="BC912" s="148"/>
      <c r="BD912" s="148"/>
      <c r="BE912" s="148"/>
      <c r="BF912" s="148"/>
    </row>
    <row r="913" spans="1:15" ht="14.25" customHeight="1">
      <c r="A913" s="109" t="s">
        <v>46</v>
      </c>
      <c r="B913" s="110" t="s">
        <v>1159</v>
      </c>
      <c r="C913" s="111" t="s">
        <v>1160</v>
      </c>
      <c r="D913" s="112"/>
      <c r="E913" s="113"/>
      <c r="F913" s="113"/>
      <c r="G913" s="114"/>
      <c r="H913" s="115"/>
      <c r="I913" s="116"/>
      <c r="J913" s="117"/>
      <c r="K913" s="118"/>
      <c r="O913" s="119"/>
    </row>
    <row r="914" spans="1:104" ht="22.5">
      <c r="A914" s="120">
        <v>269</v>
      </c>
      <c r="B914" s="121" t="s">
        <v>1161</v>
      </c>
      <c r="C914" s="122" t="s">
        <v>1162</v>
      </c>
      <c r="D914" s="123" t="s">
        <v>50</v>
      </c>
      <c r="E914" s="124">
        <v>30.42</v>
      </c>
      <c r="F914" s="125">
        <v>0</v>
      </c>
      <c r="G914" s="126">
        <f>E914*F914</f>
        <v>0</v>
      </c>
      <c r="H914" s="127">
        <v>0.00083</v>
      </c>
      <c r="I914" s="128">
        <f>E914*H914</f>
        <v>0.025248600000000003</v>
      </c>
      <c r="J914" s="127">
        <v>0</v>
      </c>
      <c r="K914" s="128">
        <f>E914*J914</f>
        <v>0</v>
      </c>
      <c r="O914" s="119"/>
      <c r="AZ914" s="129">
        <f>G914</f>
        <v>0</v>
      </c>
      <c r="CZ914" s="81">
        <v>2</v>
      </c>
    </row>
    <row r="915" spans="1:56" ht="12.75">
      <c r="A915" s="130"/>
      <c r="B915" s="131"/>
      <c r="C915" s="199" t="s">
        <v>725</v>
      </c>
      <c r="D915" s="200"/>
      <c r="E915" s="134">
        <v>30.42</v>
      </c>
      <c r="F915" s="135"/>
      <c r="G915" s="136"/>
      <c r="H915" s="137"/>
      <c r="I915" s="132"/>
      <c r="J915" s="138"/>
      <c r="K915" s="132"/>
      <c r="M915" s="139" t="s">
        <v>725</v>
      </c>
      <c r="O915" s="119"/>
      <c r="BD915" s="108" t="str">
        <f>C914</f>
        <v xml:space="preserve">Izolace tepelné stropů rovných spodem, lepením </v>
      </c>
    </row>
    <row r="916" spans="1:104" ht="22.5">
      <c r="A916" s="120">
        <v>270</v>
      </c>
      <c r="B916" s="121" t="s">
        <v>1163</v>
      </c>
      <c r="C916" s="122" t="s">
        <v>1164</v>
      </c>
      <c r="D916" s="123" t="s">
        <v>50</v>
      </c>
      <c r="E916" s="124">
        <v>408.08</v>
      </c>
      <c r="F916" s="125">
        <v>0</v>
      </c>
      <c r="G916" s="126">
        <f>E916*F916</f>
        <v>0</v>
      </c>
      <c r="H916" s="127">
        <v>0</v>
      </c>
      <c r="I916" s="128">
        <f>E916*H916</f>
        <v>0</v>
      </c>
      <c r="J916" s="127">
        <v>0</v>
      </c>
      <c r="K916" s="128">
        <f>E916*J916</f>
        <v>0</v>
      </c>
      <c r="O916" s="119"/>
      <c r="AZ916" s="129">
        <f>G916</f>
        <v>0</v>
      </c>
      <c r="CZ916" s="81">
        <v>2</v>
      </c>
    </row>
    <row r="917" spans="1:15" ht="12.75">
      <c r="A917" s="130"/>
      <c r="B917" s="131"/>
      <c r="C917" s="192" t="s">
        <v>1165</v>
      </c>
      <c r="D917" s="193"/>
      <c r="E917" s="193"/>
      <c r="F917" s="193"/>
      <c r="G917" s="194"/>
      <c r="I917" s="132"/>
      <c r="K917" s="132"/>
      <c r="L917" s="133" t="s">
        <v>1165</v>
      </c>
      <c r="O917" s="119"/>
    </row>
    <row r="918" spans="1:56" ht="12.75">
      <c r="A918" s="130"/>
      <c r="B918" s="131"/>
      <c r="C918" s="199" t="s">
        <v>1166</v>
      </c>
      <c r="D918" s="200"/>
      <c r="E918" s="134">
        <v>372.3</v>
      </c>
      <c r="F918" s="135"/>
      <c r="G918" s="136"/>
      <c r="H918" s="137"/>
      <c r="I918" s="132"/>
      <c r="J918" s="138"/>
      <c r="K918" s="132"/>
      <c r="M918" s="139" t="s">
        <v>1166</v>
      </c>
      <c r="O918" s="119"/>
      <c r="BD918" s="108" t="str">
        <f>C917</f>
        <v>Může být nahrazena systémovou deskou podlahového vytápění.</v>
      </c>
    </row>
    <row r="919" spans="1:56" ht="12.75">
      <c r="A919" s="130"/>
      <c r="B919" s="131"/>
      <c r="C919" s="199" t="s">
        <v>1167</v>
      </c>
      <c r="D919" s="200"/>
      <c r="E919" s="134">
        <v>30</v>
      </c>
      <c r="F919" s="135"/>
      <c r="G919" s="136"/>
      <c r="H919" s="137"/>
      <c r="I919" s="132"/>
      <c r="J919" s="138"/>
      <c r="K919" s="132"/>
      <c r="M919" s="139" t="s">
        <v>1167</v>
      </c>
      <c r="O919" s="119"/>
      <c r="BD919" s="108" t="str">
        <f>C918</f>
        <v>PO1: 42,10+37,50+18,10+63,40*2+8,50+23,30+40,60+75,40</v>
      </c>
    </row>
    <row r="920" spans="1:56" ht="12.75">
      <c r="A920" s="130"/>
      <c r="B920" s="131"/>
      <c r="C920" s="199" t="s">
        <v>1168</v>
      </c>
      <c r="D920" s="200"/>
      <c r="E920" s="134">
        <v>5.78</v>
      </c>
      <c r="F920" s="135"/>
      <c r="G920" s="136"/>
      <c r="H920" s="137"/>
      <c r="I920" s="132"/>
      <c r="J920" s="138"/>
      <c r="K920" s="132"/>
      <c r="M920" s="139" t="s">
        <v>1168</v>
      </c>
      <c r="O920" s="119"/>
      <c r="BD920" s="108" t="str">
        <f>C919</f>
        <v>PO4: 30,00</v>
      </c>
    </row>
    <row r="921" spans="1:104" ht="22.5">
      <c r="A921" s="120">
        <v>271</v>
      </c>
      <c r="B921" s="121" t="s">
        <v>1169</v>
      </c>
      <c r="C921" s="122" t="s">
        <v>1170</v>
      </c>
      <c r="D921" s="123" t="s">
        <v>185</v>
      </c>
      <c r="E921" s="124">
        <v>479.854</v>
      </c>
      <c r="F921" s="125">
        <v>0</v>
      </c>
      <c r="G921" s="126">
        <f>E921*F921</f>
        <v>0</v>
      </c>
      <c r="H921" s="127">
        <v>0</v>
      </c>
      <c r="I921" s="128">
        <f>E921*H921</f>
        <v>0</v>
      </c>
      <c r="J921" s="127">
        <v>0</v>
      </c>
      <c r="K921" s="128">
        <f>E921*J921</f>
        <v>0</v>
      </c>
      <c r="O921" s="119"/>
      <c r="AZ921" s="129">
        <f>G921</f>
        <v>0</v>
      </c>
      <c r="CZ921" s="81">
        <v>2</v>
      </c>
    </row>
    <row r="922" spans="1:56" ht="33.75">
      <c r="A922" s="130"/>
      <c r="B922" s="131"/>
      <c r="C922" s="199" t="s">
        <v>1171</v>
      </c>
      <c r="D922" s="200"/>
      <c r="E922" s="134">
        <v>30.305</v>
      </c>
      <c r="F922" s="135"/>
      <c r="G922" s="136"/>
      <c r="H922" s="137"/>
      <c r="I922" s="132"/>
      <c r="J922" s="138"/>
      <c r="K922" s="132"/>
      <c r="M922" s="139" t="s">
        <v>1171</v>
      </c>
      <c r="O922" s="119"/>
      <c r="BD922" s="108" t="str">
        <f aca="true" t="shared" si="37" ref="BD922:BD948">C921</f>
        <v>Montáž dilatačního pásku podél stěn materiál ve specifikaci</v>
      </c>
    </row>
    <row r="923" spans="1:56" ht="25.5">
      <c r="A923" s="130"/>
      <c r="B923" s="131"/>
      <c r="C923" s="199" t="s">
        <v>1172</v>
      </c>
      <c r="D923" s="200"/>
      <c r="E923" s="134">
        <v>43.465</v>
      </c>
      <c r="F923" s="135"/>
      <c r="G923" s="136"/>
      <c r="H923" s="137"/>
      <c r="I923" s="132"/>
      <c r="J923" s="138"/>
      <c r="K923" s="132"/>
      <c r="M923" s="139" t="s">
        <v>1172</v>
      </c>
      <c r="O923" s="119"/>
      <c r="BD923" s="108" t="str">
        <f t="shared" si="37"/>
        <v>m.č.101: 5,369+2,96+1,645+0,445+4,786+6,75+1,68+1,05+0,95*2+2,05+1,67</v>
      </c>
    </row>
    <row r="924" spans="1:56" ht="12.75">
      <c r="A924" s="130"/>
      <c r="B924" s="131"/>
      <c r="C924" s="199" t="s">
        <v>1173</v>
      </c>
      <c r="D924" s="200"/>
      <c r="E924" s="134">
        <v>15.399</v>
      </c>
      <c r="F924" s="135"/>
      <c r="G924" s="136"/>
      <c r="H924" s="137"/>
      <c r="I924" s="132"/>
      <c r="J924" s="138"/>
      <c r="K924" s="132"/>
      <c r="M924" s="139" t="s">
        <v>1173</v>
      </c>
      <c r="O924" s="119"/>
      <c r="BD924" s="108" t="str">
        <f t="shared" si="37"/>
        <v>m.č.102: 9,723+8,35+1,324+4,126+3,199+9,601+0,222+1,67+1,05*5</v>
      </c>
    </row>
    <row r="925" spans="1:56" ht="12.75">
      <c r="A925" s="130"/>
      <c r="B925" s="131"/>
      <c r="C925" s="199" t="s">
        <v>1174</v>
      </c>
      <c r="D925" s="200"/>
      <c r="E925" s="134">
        <v>10.203</v>
      </c>
      <c r="F925" s="135"/>
      <c r="G925" s="136"/>
      <c r="H925" s="137"/>
      <c r="I925" s="132"/>
      <c r="J925" s="138"/>
      <c r="K925" s="132"/>
      <c r="M925" s="139" t="s">
        <v>1174</v>
      </c>
      <c r="O925" s="119"/>
      <c r="BD925" s="108" t="str">
        <f t="shared" si="37"/>
        <v>m.č.103: 6,423+7,10+1,176+0,70</v>
      </c>
    </row>
    <row r="926" spans="1:56" ht="12.75">
      <c r="A926" s="130"/>
      <c r="B926" s="131"/>
      <c r="C926" s="199" t="s">
        <v>1175</v>
      </c>
      <c r="D926" s="200"/>
      <c r="E926" s="134">
        <v>21.8</v>
      </c>
      <c r="F926" s="135"/>
      <c r="G926" s="136"/>
      <c r="H926" s="137"/>
      <c r="I926" s="132"/>
      <c r="J926" s="138"/>
      <c r="K926" s="132"/>
      <c r="M926" s="139" t="s">
        <v>1175</v>
      </c>
      <c r="O926" s="119"/>
      <c r="BD926" s="108" t="str">
        <f t="shared" si="37"/>
        <v>m.č.104: 3,151+4,902+1,45+0,70</v>
      </c>
    </row>
    <row r="927" spans="1:56" ht="12.75">
      <c r="A927" s="130"/>
      <c r="B927" s="131"/>
      <c r="C927" s="199" t="s">
        <v>1176</v>
      </c>
      <c r="D927" s="200"/>
      <c r="E927" s="134">
        <v>20.999</v>
      </c>
      <c r="F927" s="135"/>
      <c r="G927" s="136"/>
      <c r="H927" s="137"/>
      <c r="I927" s="132"/>
      <c r="J927" s="138"/>
      <c r="K927" s="132"/>
      <c r="M927" s="139" t="s">
        <v>1176</v>
      </c>
      <c r="O927" s="119"/>
      <c r="BD927" s="108" t="str">
        <f t="shared" si="37"/>
        <v>m.č.105: 13,274+8,526</v>
      </c>
    </row>
    <row r="928" spans="1:56" ht="12.75">
      <c r="A928" s="130"/>
      <c r="B928" s="131"/>
      <c r="C928" s="199" t="s">
        <v>1013</v>
      </c>
      <c r="D928" s="200"/>
      <c r="E928" s="134">
        <v>30.283</v>
      </c>
      <c r="F928" s="135"/>
      <c r="G928" s="136"/>
      <c r="H928" s="137"/>
      <c r="I928" s="132"/>
      <c r="J928" s="138"/>
      <c r="K928" s="132"/>
      <c r="M928" s="139" t="s">
        <v>1013</v>
      </c>
      <c r="O928" s="119"/>
      <c r="BD928" s="108" t="str">
        <f t="shared" si="37"/>
        <v>m.č.106: 7,423+7,325+6,251</v>
      </c>
    </row>
    <row r="929" spans="1:56" ht="12.75">
      <c r="A929" s="130"/>
      <c r="B929" s="131"/>
      <c r="C929" s="199" t="s">
        <v>1177</v>
      </c>
      <c r="D929" s="200"/>
      <c r="E929" s="134">
        <v>11.04</v>
      </c>
      <c r="F929" s="135"/>
      <c r="G929" s="136"/>
      <c r="H929" s="137"/>
      <c r="I929" s="132"/>
      <c r="J929" s="138"/>
      <c r="K929" s="132"/>
      <c r="M929" s="139" t="s">
        <v>1177</v>
      </c>
      <c r="O929" s="119"/>
      <c r="BD929" s="108" t="str">
        <f t="shared" si="37"/>
        <v>m.č.107: 22,034+8,249</v>
      </c>
    </row>
    <row r="930" spans="1:56" ht="22.5">
      <c r="A930" s="130"/>
      <c r="B930" s="131"/>
      <c r="C930" s="199" t="s">
        <v>1178</v>
      </c>
      <c r="D930" s="200"/>
      <c r="E930" s="134">
        <v>18.652</v>
      </c>
      <c r="F930" s="135"/>
      <c r="G930" s="136"/>
      <c r="H930" s="137"/>
      <c r="I930" s="132"/>
      <c r="J930" s="138"/>
      <c r="K930" s="132"/>
      <c r="M930" s="139" t="s">
        <v>1178</v>
      </c>
      <c r="O930" s="119"/>
      <c r="BD930" s="108" t="str">
        <f t="shared" si="37"/>
        <v>m.č.108: 4,79+4,35+1,90</v>
      </c>
    </row>
    <row r="931" spans="1:56" ht="12.75">
      <c r="A931" s="130"/>
      <c r="B931" s="131"/>
      <c r="C931" s="199" t="s">
        <v>1179</v>
      </c>
      <c r="D931" s="200"/>
      <c r="E931" s="134">
        <v>9.07</v>
      </c>
      <c r="F931" s="135"/>
      <c r="G931" s="136"/>
      <c r="H931" s="137"/>
      <c r="I931" s="132"/>
      <c r="J931" s="138"/>
      <c r="K931" s="132"/>
      <c r="M931" s="139" t="s">
        <v>1179</v>
      </c>
      <c r="O931" s="119"/>
      <c r="BD931" s="108" t="str">
        <f t="shared" si="37"/>
        <v>m.č.109: 0,688+5,937+2,15+0,30+0,875+4,177+1,423+1,427+1,675</v>
      </c>
    </row>
    <row r="932" spans="1:56" ht="12.75">
      <c r="A932" s="130"/>
      <c r="B932" s="131"/>
      <c r="C932" s="199" t="s">
        <v>1180</v>
      </c>
      <c r="D932" s="200"/>
      <c r="E932" s="134">
        <v>18.202</v>
      </c>
      <c r="F932" s="135"/>
      <c r="G932" s="136"/>
      <c r="H932" s="137"/>
      <c r="I932" s="132"/>
      <c r="J932" s="138"/>
      <c r="K932" s="132"/>
      <c r="M932" s="139" t="s">
        <v>1180</v>
      </c>
      <c r="O932" s="119"/>
      <c r="BD932" s="108" t="str">
        <f t="shared" si="37"/>
        <v>dtto: 1,67+1,60+1,05*2+0,95*3+0,85</v>
      </c>
    </row>
    <row r="933" spans="1:56" ht="12.75">
      <c r="A933" s="130"/>
      <c r="B933" s="131"/>
      <c r="C933" s="199" t="s">
        <v>1181</v>
      </c>
      <c r="D933" s="200"/>
      <c r="E933" s="134">
        <v>26.937</v>
      </c>
      <c r="F933" s="135"/>
      <c r="G933" s="136"/>
      <c r="H933" s="137"/>
      <c r="I933" s="132"/>
      <c r="J933" s="138"/>
      <c r="K933" s="132"/>
      <c r="M933" s="139" t="s">
        <v>1181</v>
      </c>
      <c r="O933" s="119"/>
      <c r="BD933" s="108" t="str">
        <f t="shared" si="37"/>
        <v>m.č.110: 7,825+10,377</v>
      </c>
    </row>
    <row r="934" spans="1:56" ht="12.75">
      <c r="A934" s="130"/>
      <c r="B934" s="131"/>
      <c r="C934" s="199" t="s">
        <v>1014</v>
      </c>
      <c r="D934" s="200"/>
      <c r="E934" s="134">
        <v>18.65</v>
      </c>
      <c r="F934" s="135"/>
      <c r="G934" s="136"/>
      <c r="H934" s="137"/>
      <c r="I934" s="132"/>
      <c r="J934" s="138"/>
      <c r="K934" s="132"/>
      <c r="M934" s="139" t="s">
        <v>1014</v>
      </c>
      <c r="O934" s="119"/>
      <c r="BD934" s="108" t="str">
        <f t="shared" si="37"/>
        <v>m.č.111: 10,15+6,65+1,00+8,137+1,00</v>
      </c>
    </row>
    <row r="935" spans="1:56" ht="12.75">
      <c r="A935" s="130"/>
      <c r="B935" s="131"/>
      <c r="C935" s="199" t="s">
        <v>1182</v>
      </c>
      <c r="D935" s="200"/>
      <c r="E935" s="134">
        <v>16.05</v>
      </c>
      <c r="F935" s="135"/>
      <c r="G935" s="136"/>
      <c r="H935" s="137"/>
      <c r="I935" s="132"/>
      <c r="J935" s="138"/>
      <c r="K935" s="132"/>
      <c r="M935" s="139" t="s">
        <v>1182</v>
      </c>
      <c r="O935" s="119"/>
      <c r="BD935" s="108" t="str">
        <f t="shared" si="37"/>
        <v>m.č.112: 18,65</v>
      </c>
    </row>
    <row r="936" spans="1:56" ht="12.75">
      <c r="A936" s="130"/>
      <c r="B936" s="131"/>
      <c r="C936" s="199" t="s">
        <v>1183</v>
      </c>
      <c r="D936" s="200"/>
      <c r="E936" s="134">
        <v>17.05</v>
      </c>
      <c r="F936" s="135"/>
      <c r="G936" s="136"/>
      <c r="H936" s="137"/>
      <c r="I936" s="132"/>
      <c r="J936" s="138"/>
      <c r="K936" s="132"/>
      <c r="M936" s="139" t="s">
        <v>1183</v>
      </c>
      <c r="O936" s="119"/>
      <c r="BD936" s="108" t="str">
        <f t="shared" si="37"/>
        <v>m.č.113: 2,175+4,30+0,20+4,30+3,675+0,70*2</v>
      </c>
    </row>
    <row r="937" spans="1:56" ht="12.75">
      <c r="A937" s="130"/>
      <c r="B937" s="131"/>
      <c r="C937" s="199" t="s">
        <v>1017</v>
      </c>
      <c r="D937" s="200"/>
      <c r="E937" s="134">
        <v>5.353</v>
      </c>
      <c r="F937" s="135"/>
      <c r="G937" s="136"/>
      <c r="H937" s="137"/>
      <c r="I937" s="132"/>
      <c r="J937" s="138"/>
      <c r="K937" s="132"/>
      <c r="M937" s="139" t="s">
        <v>1017</v>
      </c>
      <c r="O937" s="119"/>
      <c r="BD937" s="108" t="str">
        <f t="shared" si="37"/>
        <v>m.č.114: 3,375+4,40+8,575+0,70</v>
      </c>
    </row>
    <row r="938" spans="1:56" ht="12.75">
      <c r="A938" s="130"/>
      <c r="B938" s="131"/>
      <c r="C938" s="199" t="s">
        <v>1184</v>
      </c>
      <c r="D938" s="200"/>
      <c r="E938" s="134">
        <v>15.15</v>
      </c>
      <c r="F938" s="135"/>
      <c r="G938" s="136"/>
      <c r="H938" s="137"/>
      <c r="I938" s="132"/>
      <c r="J938" s="138"/>
      <c r="K938" s="132"/>
      <c r="M938" s="139" t="s">
        <v>1184</v>
      </c>
      <c r="O938" s="119"/>
      <c r="BD938" s="108" t="str">
        <f t="shared" si="37"/>
        <v>m.č.115: 5,353</v>
      </c>
    </row>
    <row r="939" spans="1:56" ht="12.75">
      <c r="A939" s="130"/>
      <c r="B939" s="131"/>
      <c r="C939" s="199" t="s">
        <v>1185</v>
      </c>
      <c r="D939" s="200"/>
      <c r="E939" s="134">
        <v>19.2</v>
      </c>
      <c r="F939" s="135"/>
      <c r="G939" s="136"/>
      <c r="H939" s="137"/>
      <c r="I939" s="132"/>
      <c r="J939" s="138"/>
      <c r="K939" s="132"/>
      <c r="M939" s="139" t="s">
        <v>1185</v>
      </c>
      <c r="O939" s="119"/>
      <c r="BD939" s="108" t="str">
        <f t="shared" si="37"/>
        <v>m.č.117: 0,624+1,401+7,75+3,025+1,15+1,20</v>
      </c>
    </row>
    <row r="940" spans="1:56" ht="12.75">
      <c r="A940" s="130"/>
      <c r="B940" s="131"/>
      <c r="C940" s="199" t="s">
        <v>1186</v>
      </c>
      <c r="D940" s="200"/>
      <c r="E940" s="134">
        <v>13.2</v>
      </c>
      <c r="F940" s="135"/>
      <c r="G940" s="136"/>
      <c r="H940" s="137"/>
      <c r="I940" s="132"/>
      <c r="J940" s="138"/>
      <c r="K940" s="132"/>
      <c r="M940" s="139" t="s">
        <v>1186</v>
      </c>
      <c r="O940" s="119"/>
      <c r="BD940" s="108" t="str">
        <f t="shared" si="37"/>
        <v>m.č.118: 19,20</v>
      </c>
    </row>
    <row r="941" spans="1:56" ht="12.75">
      <c r="A941" s="130"/>
      <c r="B941" s="131"/>
      <c r="C941" s="199" t="s">
        <v>1187</v>
      </c>
      <c r="D941" s="200"/>
      <c r="E941" s="134">
        <v>22.75</v>
      </c>
      <c r="F941" s="135"/>
      <c r="G941" s="136"/>
      <c r="H941" s="137"/>
      <c r="I941" s="132"/>
      <c r="J941" s="138"/>
      <c r="K941" s="132"/>
      <c r="M941" s="139" t="s">
        <v>1187</v>
      </c>
      <c r="O941" s="119"/>
      <c r="BD941" s="108" t="str">
        <f t="shared" si="37"/>
        <v>m.č.119: 13,20</v>
      </c>
    </row>
    <row r="942" spans="1:56" ht="12.75">
      <c r="A942" s="130"/>
      <c r="B942" s="131"/>
      <c r="C942" s="199" t="s">
        <v>1019</v>
      </c>
      <c r="D942" s="200"/>
      <c r="E942" s="134">
        <v>7.45</v>
      </c>
      <c r="F942" s="135"/>
      <c r="G942" s="136"/>
      <c r="H942" s="137"/>
      <c r="I942" s="132"/>
      <c r="J942" s="138"/>
      <c r="K942" s="132"/>
      <c r="M942" s="139" t="s">
        <v>1019</v>
      </c>
      <c r="O942" s="119"/>
      <c r="BD942" s="108" t="str">
        <f t="shared" si="37"/>
        <v>m.č.120: 4,228+3,125+4,20*2+2,125+2,772+0,70*3</v>
      </c>
    </row>
    <row r="943" spans="1:56" ht="12.75">
      <c r="A943" s="130"/>
      <c r="B943" s="131"/>
      <c r="C943" s="199" t="s">
        <v>1188</v>
      </c>
      <c r="D943" s="200"/>
      <c r="E943" s="134">
        <v>19.686</v>
      </c>
      <c r="F943" s="135"/>
      <c r="G943" s="136"/>
      <c r="H943" s="137"/>
      <c r="I943" s="132"/>
      <c r="J943" s="138"/>
      <c r="K943" s="132"/>
      <c r="M943" s="139" t="s">
        <v>1188</v>
      </c>
      <c r="O943" s="119"/>
      <c r="BD943" s="108" t="str">
        <f t="shared" si="37"/>
        <v>m.č.121: 7,45</v>
      </c>
    </row>
    <row r="944" spans="1:56" ht="12.75">
      <c r="A944" s="130"/>
      <c r="B944" s="131"/>
      <c r="C944" s="199" t="s">
        <v>1189</v>
      </c>
      <c r="D944" s="200"/>
      <c r="E944" s="134">
        <v>12.36</v>
      </c>
      <c r="F944" s="135"/>
      <c r="G944" s="136"/>
      <c r="H944" s="137"/>
      <c r="I944" s="132"/>
      <c r="J944" s="138"/>
      <c r="K944" s="132"/>
      <c r="M944" s="139" t="s">
        <v>1189</v>
      </c>
      <c r="O944" s="119"/>
      <c r="BD944" s="108" t="str">
        <f t="shared" si="37"/>
        <v>m.č.122: 6,511+4,40+0,25+4,30+2,825+0,70*2</v>
      </c>
    </row>
    <row r="945" spans="1:56" ht="12.75">
      <c r="A945" s="130"/>
      <c r="B945" s="131"/>
      <c r="C945" s="199" t="s">
        <v>1190</v>
      </c>
      <c r="D945" s="200"/>
      <c r="E945" s="134">
        <v>5.7</v>
      </c>
      <c r="F945" s="135"/>
      <c r="G945" s="136"/>
      <c r="H945" s="137"/>
      <c r="I945" s="132"/>
      <c r="J945" s="138"/>
      <c r="K945" s="132"/>
      <c r="M945" s="139" t="s">
        <v>1190</v>
      </c>
      <c r="O945" s="119"/>
      <c r="BD945" s="108" t="str">
        <f t="shared" si="37"/>
        <v>m.č.123: 3,28+1,14+5,54+1,70+0,70</v>
      </c>
    </row>
    <row r="946" spans="1:56" ht="12.75">
      <c r="A946" s="130"/>
      <c r="B946" s="131"/>
      <c r="C946" s="199" t="s">
        <v>1191</v>
      </c>
      <c r="D946" s="200"/>
      <c r="E946" s="134">
        <v>8.21</v>
      </c>
      <c r="F946" s="135"/>
      <c r="G946" s="136"/>
      <c r="H946" s="137"/>
      <c r="I946" s="132"/>
      <c r="J946" s="138"/>
      <c r="K946" s="132"/>
      <c r="M946" s="139" t="s">
        <v>1191</v>
      </c>
      <c r="O946" s="119"/>
      <c r="BD946" s="108" t="str">
        <f t="shared" si="37"/>
        <v>m.č.124: 5,70</v>
      </c>
    </row>
    <row r="947" spans="1:56" ht="12.75">
      <c r="A947" s="130"/>
      <c r="B947" s="131"/>
      <c r="C947" s="199" t="s">
        <v>1192</v>
      </c>
      <c r="D947" s="200"/>
      <c r="E947" s="134">
        <v>17.606</v>
      </c>
      <c r="F947" s="135"/>
      <c r="G947" s="136"/>
      <c r="H947" s="137"/>
      <c r="I947" s="132"/>
      <c r="J947" s="138"/>
      <c r="K947" s="132"/>
      <c r="M947" s="139" t="s">
        <v>1192</v>
      </c>
      <c r="O947" s="119"/>
      <c r="BD947" s="108" t="str">
        <f t="shared" si="37"/>
        <v>m.č.125: 8,21</v>
      </c>
    </row>
    <row r="948" spans="1:56" ht="12.75">
      <c r="A948" s="130"/>
      <c r="B948" s="131"/>
      <c r="C948" s="199" t="s">
        <v>1193</v>
      </c>
      <c r="D948" s="200"/>
      <c r="E948" s="134">
        <v>25.084</v>
      </c>
      <c r="F948" s="135"/>
      <c r="G948" s="136"/>
      <c r="H948" s="137"/>
      <c r="I948" s="132"/>
      <c r="J948" s="138"/>
      <c r="K948" s="132"/>
      <c r="M948" s="139" t="s">
        <v>1193</v>
      </c>
      <c r="O948" s="119"/>
      <c r="BD948" s="108" t="str">
        <f t="shared" si="37"/>
        <v>m.č.126: 2,685+4,475+0,25+4,675+4,121+0,70*2</v>
      </c>
    </row>
    <row r="949" spans="1:104" ht="22.5">
      <c r="A949" s="120">
        <v>272</v>
      </c>
      <c r="B949" s="121" t="s">
        <v>1194</v>
      </c>
      <c r="C949" s="122" t="s">
        <v>1195</v>
      </c>
      <c r="D949" s="123" t="s">
        <v>50</v>
      </c>
      <c r="E949" s="124">
        <v>180.6</v>
      </c>
      <c r="F949" s="125">
        <v>0</v>
      </c>
      <c r="G949" s="126">
        <f>E949*F949</f>
        <v>0</v>
      </c>
      <c r="H949" s="127">
        <v>0</v>
      </c>
      <c r="I949" s="128">
        <f>E949*H949</f>
        <v>0</v>
      </c>
      <c r="J949" s="127">
        <v>0</v>
      </c>
      <c r="K949" s="128">
        <f>E949*J949</f>
        <v>0</v>
      </c>
      <c r="O949" s="119"/>
      <c r="AZ949" s="129">
        <f>G949</f>
        <v>0</v>
      </c>
      <c r="CZ949" s="81">
        <v>2</v>
      </c>
    </row>
    <row r="950" spans="1:56" ht="12.75">
      <c r="A950" s="130"/>
      <c r="B950" s="131"/>
      <c r="C950" s="199" t="s">
        <v>1196</v>
      </c>
      <c r="D950" s="200"/>
      <c r="E950" s="134">
        <v>110.3</v>
      </c>
      <c r="F950" s="135"/>
      <c r="G950" s="136"/>
      <c r="H950" s="137"/>
      <c r="I950" s="132"/>
      <c r="J950" s="138"/>
      <c r="K950" s="132"/>
      <c r="M950" s="139" t="s">
        <v>1196</v>
      </c>
      <c r="O950" s="119"/>
      <c r="BD950" s="108" t="str">
        <f>C949</f>
        <v>Izolace tepelná podlah na sucho, dvouvrstvá materiál ve specifikaci</v>
      </c>
    </row>
    <row r="951" spans="1:56" ht="12.75">
      <c r="A951" s="130"/>
      <c r="B951" s="131"/>
      <c r="C951" s="199" t="s">
        <v>1197</v>
      </c>
      <c r="D951" s="200"/>
      <c r="E951" s="134">
        <v>34.4</v>
      </c>
      <c r="F951" s="135"/>
      <c r="G951" s="136"/>
      <c r="H951" s="137"/>
      <c r="I951" s="132"/>
      <c r="J951" s="138"/>
      <c r="K951" s="132"/>
      <c r="M951" s="139" t="s">
        <v>1197</v>
      </c>
      <c r="O951" s="119"/>
      <c r="BD951" s="108" t="str">
        <f>C950</f>
        <v>PO2: 4,40+41,60+20,40+7,90+8,10+2,30+11,40+3,90+10,30</v>
      </c>
    </row>
    <row r="952" spans="1:56" ht="12.75">
      <c r="A952" s="130"/>
      <c r="B952" s="131"/>
      <c r="C952" s="199" t="s">
        <v>1198</v>
      </c>
      <c r="D952" s="200"/>
      <c r="E952" s="134">
        <v>35.9</v>
      </c>
      <c r="F952" s="135"/>
      <c r="G952" s="136"/>
      <c r="H952" s="137"/>
      <c r="I952" s="132"/>
      <c r="J952" s="138"/>
      <c r="K952" s="132"/>
      <c r="M952" s="139" t="s">
        <v>1198</v>
      </c>
      <c r="O952" s="119"/>
      <c r="BD952" s="108" t="str">
        <f>C951</f>
        <v>PO3: 22,20+12,20</v>
      </c>
    </row>
    <row r="953" spans="1:104" ht="12.75">
      <c r="A953" s="120">
        <v>273</v>
      </c>
      <c r="B953" s="121" t="s">
        <v>1199</v>
      </c>
      <c r="C953" s="122" t="s">
        <v>1200</v>
      </c>
      <c r="D953" s="123" t="s">
        <v>50</v>
      </c>
      <c r="E953" s="124">
        <v>259.4395</v>
      </c>
      <c r="F953" s="125">
        <v>0</v>
      </c>
      <c r="G953" s="126">
        <f>E953*F953</f>
        <v>0</v>
      </c>
      <c r="H953" s="127">
        <v>0.00023</v>
      </c>
      <c r="I953" s="128">
        <f>E953*H953</f>
        <v>0.059671085000000006</v>
      </c>
      <c r="J953" s="127">
        <v>0</v>
      </c>
      <c r="K953" s="128">
        <f>E953*J953</f>
        <v>0</v>
      </c>
      <c r="O953" s="119"/>
      <c r="AZ953" s="129">
        <f>G953</f>
        <v>0</v>
      </c>
      <c r="CZ953" s="81">
        <v>2</v>
      </c>
    </row>
    <row r="954" spans="1:56" ht="12.75">
      <c r="A954" s="130"/>
      <c r="B954" s="131"/>
      <c r="C954" s="199" t="s">
        <v>1201</v>
      </c>
      <c r="D954" s="200"/>
      <c r="E954" s="134">
        <v>82.1937</v>
      </c>
      <c r="F954" s="135"/>
      <c r="G954" s="136"/>
      <c r="H954" s="137"/>
      <c r="I954" s="132"/>
      <c r="J954" s="138"/>
      <c r="K954" s="132"/>
      <c r="M954" s="139" t="s">
        <v>1201</v>
      </c>
      <c r="O954" s="119"/>
      <c r="BD954" s="108" t="str">
        <f aca="true" t="shared" si="38" ref="BD954:BD966">C953</f>
        <v xml:space="preserve">Izolace tepelná stěn vložením do konstrukce </v>
      </c>
    </row>
    <row r="955" spans="1:56" ht="12.75">
      <c r="A955" s="130"/>
      <c r="B955" s="131"/>
      <c r="C955" s="199" t="s">
        <v>1202</v>
      </c>
      <c r="D955" s="200"/>
      <c r="E955" s="134">
        <v>13.4</v>
      </c>
      <c r="F955" s="135"/>
      <c r="G955" s="136"/>
      <c r="H955" s="137"/>
      <c r="I955" s="132"/>
      <c r="J955" s="138"/>
      <c r="K955" s="132"/>
      <c r="M955" s="139" t="s">
        <v>1202</v>
      </c>
      <c r="O955" s="119"/>
      <c r="BD955" s="108" t="str">
        <f t="shared" si="38"/>
        <v>VS4: 4,769*(12,985+4,25)</v>
      </c>
    </row>
    <row r="956" spans="1:56" ht="12.75">
      <c r="A956" s="130"/>
      <c r="B956" s="131"/>
      <c r="C956" s="199" t="s">
        <v>1203</v>
      </c>
      <c r="D956" s="200"/>
      <c r="E956" s="134">
        <v>27.7536</v>
      </c>
      <c r="F956" s="135"/>
      <c r="G956" s="136"/>
      <c r="H956" s="137"/>
      <c r="I956" s="132"/>
      <c r="J956" s="138"/>
      <c r="K956" s="132"/>
      <c r="M956" s="139" t="s">
        <v>1203</v>
      </c>
      <c r="O956" s="119"/>
      <c r="BD956" s="108" t="str">
        <f t="shared" si="38"/>
        <v>FS2: 3,35*2,00*2</v>
      </c>
    </row>
    <row r="957" spans="1:56" ht="12.75">
      <c r="A957" s="130"/>
      <c r="B957" s="131"/>
      <c r="C957" s="199" t="s">
        <v>1204</v>
      </c>
      <c r="D957" s="200"/>
      <c r="E957" s="134">
        <v>10.7244</v>
      </c>
      <c r="F957" s="135"/>
      <c r="G957" s="136"/>
      <c r="H957" s="137"/>
      <c r="I957" s="132"/>
      <c r="J957" s="138"/>
      <c r="K957" s="132"/>
      <c r="M957" s="139" t="s">
        <v>1204</v>
      </c>
      <c r="O957" s="119"/>
      <c r="BD957" s="108" t="str">
        <f t="shared" si="38"/>
        <v>Detail A: 0,672*(39,15+2,15)</v>
      </c>
    </row>
    <row r="958" spans="1:56" ht="12.75">
      <c r="A958" s="130"/>
      <c r="B958" s="131"/>
      <c r="C958" s="199" t="s">
        <v>1205</v>
      </c>
      <c r="D958" s="200"/>
      <c r="E958" s="134">
        <v>6.4376</v>
      </c>
      <c r="F958" s="135"/>
      <c r="G958" s="136"/>
      <c r="H958" s="137"/>
      <c r="I958" s="132"/>
      <c r="J958" s="138"/>
      <c r="K958" s="132"/>
      <c r="M958" s="139" t="s">
        <v>1205</v>
      </c>
      <c r="O958" s="119"/>
      <c r="BD958" s="108" t="str">
        <f t="shared" si="38"/>
        <v>Detail B, C: 0,885*12,118</v>
      </c>
    </row>
    <row r="959" spans="1:56" ht="12.75">
      <c r="A959" s="130"/>
      <c r="B959" s="131"/>
      <c r="C959" s="199" t="s">
        <v>1206</v>
      </c>
      <c r="D959" s="200"/>
      <c r="E959" s="134">
        <v>4.9</v>
      </c>
      <c r="F959" s="135"/>
      <c r="G959" s="136"/>
      <c r="H959" s="137"/>
      <c r="I959" s="132"/>
      <c r="J959" s="138"/>
      <c r="K959" s="132"/>
      <c r="M959" s="139" t="s">
        <v>1206</v>
      </c>
      <c r="O959" s="119"/>
      <c r="BD959" s="108" t="str">
        <f t="shared" si="38"/>
        <v>Detail M: 0,20*(4,632+10,321+12,985+4,25)</v>
      </c>
    </row>
    <row r="960" spans="1:56" ht="12.75">
      <c r="A960" s="130"/>
      <c r="B960" s="131"/>
      <c r="C960" s="199" t="s">
        <v>1207</v>
      </c>
      <c r="D960" s="200"/>
      <c r="E960" s="134">
        <v>64.2926</v>
      </c>
      <c r="F960" s="135"/>
      <c r="G960" s="136"/>
      <c r="H960" s="137"/>
      <c r="I960" s="132"/>
      <c r="J960" s="138"/>
      <c r="K960" s="132"/>
      <c r="M960" s="139" t="s">
        <v>1207</v>
      </c>
      <c r="O960" s="119"/>
      <c r="BD960" s="108" t="str">
        <f t="shared" si="38"/>
        <v>Detail P: 0,490*10,00</v>
      </c>
    </row>
    <row r="961" spans="1:56" ht="12.75">
      <c r="A961" s="130"/>
      <c r="B961" s="131"/>
      <c r="C961" s="199" t="s">
        <v>1208</v>
      </c>
      <c r="D961" s="200"/>
      <c r="E961" s="134">
        <v>2.5375</v>
      </c>
      <c r="F961" s="135"/>
      <c r="G961" s="136"/>
      <c r="H961" s="137"/>
      <c r="I961" s="132"/>
      <c r="J961" s="138"/>
      <c r="K961" s="132"/>
      <c r="M961" s="139" t="s">
        <v>1208</v>
      </c>
      <c r="O961" s="119"/>
      <c r="BD961" s="108" t="str">
        <f t="shared" si="38"/>
        <v>Detail Q: (0,820+0,592)*(2,153+24,05+1,95+12,60+4,78)</v>
      </c>
    </row>
    <row r="962" spans="1:56" ht="12.75">
      <c r="A962" s="130"/>
      <c r="B962" s="131"/>
      <c r="C962" s="199" t="s">
        <v>1209</v>
      </c>
      <c r="D962" s="200"/>
      <c r="E962" s="134">
        <v>6.7288</v>
      </c>
      <c r="F962" s="135"/>
      <c r="G962" s="136"/>
      <c r="H962" s="137"/>
      <c r="I962" s="132"/>
      <c r="J962" s="138"/>
      <c r="K962" s="132"/>
      <c r="M962" s="139" t="s">
        <v>1209</v>
      </c>
      <c r="O962" s="119"/>
      <c r="BD962" s="108" t="str">
        <f t="shared" si="38"/>
        <v>Detail R: 0,350*7,25</v>
      </c>
    </row>
    <row r="963" spans="1:56" ht="12.75">
      <c r="A963" s="130"/>
      <c r="B963" s="131"/>
      <c r="C963" s="199" t="s">
        <v>1210</v>
      </c>
      <c r="D963" s="200"/>
      <c r="E963" s="134">
        <v>21.1295</v>
      </c>
      <c r="F963" s="135"/>
      <c r="G963" s="136"/>
      <c r="H963" s="137"/>
      <c r="I963" s="132"/>
      <c r="J963" s="138"/>
      <c r="K963" s="132"/>
      <c r="M963" s="139" t="s">
        <v>1210</v>
      </c>
      <c r="O963" s="119"/>
      <c r="BD963" s="108" t="str">
        <f t="shared" si="38"/>
        <v>Detail S: 0,45*(10,321+4,632)</v>
      </c>
    </row>
    <row r="964" spans="1:56" ht="22.5">
      <c r="A964" s="130"/>
      <c r="B964" s="131"/>
      <c r="C964" s="199" t="s">
        <v>1211</v>
      </c>
      <c r="D964" s="200"/>
      <c r="E964" s="134">
        <v>11.8467</v>
      </c>
      <c r="F964" s="135"/>
      <c r="G964" s="136"/>
      <c r="H964" s="137"/>
      <c r="I964" s="132"/>
      <c r="J964" s="138"/>
      <c r="K964" s="132"/>
      <c r="M964" s="139" t="s">
        <v>1211</v>
      </c>
      <c r="O964" s="119"/>
      <c r="BD964" s="108" t="str">
        <f t="shared" si="38"/>
        <v>Detail T: 0,50*(34,05+5,627+2,582)</v>
      </c>
    </row>
    <row r="965" spans="1:56" ht="12.75">
      <c r="A965" s="130"/>
      <c r="B965" s="131"/>
      <c r="C965" s="199" t="s">
        <v>1212</v>
      </c>
      <c r="D965" s="200"/>
      <c r="E965" s="134">
        <v>6.5351</v>
      </c>
      <c r="F965" s="135"/>
      <c r="G965" s="136"/>
      <c r="H965" s="137"/>
      <c r="I965" s="132"/>
      <c r="J965" s="138"/>
      <c r="K965" s="132"/>
      <c r="M965" s="139" t="s">
        <v>1212</v>
      </c>
      <c r="O965" s="119"/>
      <c r="BD965" s="108" t="str">
        <f t="shared" si="38"/>
        <v>Vytažení na obvodové zdi hl budova: (0,82+0,592)*(7,79+0,30*2)</v>
      </c>
    </row>
    <row r="966" spans="1:56" ht="12.75">
      <c r="A966" s="130"/>
      <c r="B966" s="131"/>
      <c r="C966" s="199" t="s">
        <v>1213</v>
      </c>
      <c r="D966" s="200"/>
      <c r="E966" s="134">
        <v>0.96</v>
      </c>
      <c r="F966" s="135"/>
      <c r="G966" s="136"/>
      <c r="H966" s="137"/>
      <c r="I966" s="132"/>
      <c r="J966" s="138"/>
      <c r="K966" s="132"/>
      <c r="M966" s="139" t="s">
        <v>1213</v>
      </c>
      <c r="O966" s="119"/>
      <c r="BD966" s="108" t="str">
        <f t="shared" si="38"/>
        <v>dtto nové soc zař: 0,65*(6,111+3,943)</v>
      </c>
    </row>
    <row r="967" spans="1:104" ht="12.75">
      <c r="A967" s="120">
        <v>274</v>
      </c>
      <c r="B967" s="121" t="s">
        <v>1214</v>
      </c>
      <c r="C967" s="122" t="s">
        <v>1215</v>
      </c>
      <c r="D967" s="123" t="s">
        <v>50</v>
      </c>
      <c r="E967" s="124">
        <v>36.5475</v>
      </c>
      <c r="F967" s="125">
        <v>0</v>
      </c>
      <c r="G967" s="126">
        <f>E967*F967</f>
        <v>0</v>
      </c>
      <c r="H967" s="127">
        <v>0.003</v>
      </c>
      <c r="I967" s="128">
        <f>E967*H967</f>
        <v>0.1096425</v>
      </c>
      <c r="J967" s="127">
        <v>0</v>
      </c>
      <c r="K967" s="128">
        <f>E967*J967</f>
        <v>0</v>
      </c>
      <c r="O967" s="119"/>
      <c r="AZ967" s="129">
        <f>G967</f>
        <v>0</v>
      </c>
      <c r="CZ967" s="81">
        <v>2</v>
      </c>
    </row>
    <row r="968" spans="1:56" ht="12.75">
      <c r="A968" s="130"/>
      <c r="B968" s="131"/>
      <c r="C968" s="199" t="s">
        <v>1216</v>
      </c>
      <c r="D968" s="200"/>
      <c r="E968" s="134">
        <v>1.8216</v>
      </c>
      <c r="F968" s="135"/>
      <c r="G968" s="136"/>
      <c r="H968" s="137"/>
      <c r="I968" s="132"/>
      <c r="J968" s="138"/>
      <c r="K968" s="132"/>
      <c r="M968" s="139" t="s">
        <v>1216</v>
      </c>
      <c r="O968" s="119"/>
      <c r="BD968" s="108" t="str">
        <f>C967</f>
        <v xml:space="preserve">Izolace tepelná stěn lepením </v>
      </c>
    </row>
    <row r="969" spans="1:56" ht="12.75">
      <c r="A969" s="130"/>
      <c r="B969" s="131"/>
      <c r="C969" s="199" t="s">
        <v>1217</v>
      </c>
      <c r="D969" s="200"/>
      <c r="E969" s="134">
        <v>21.3923</v>
      </c>
      <c r="F969" s="135"/>
      <c r="G969" s="136"/>
      <c r="H969" s="137"/>
      <c r="I969" s="132"/>
      <c r="J969" s="138"/>
      <c r="K969" s="132"/>
      <c r="M969" s="139" t="s">
        <v>1217</v>
      </c>
      <c r="O969" s="119"/>
      <c r="BD969" s="108" t="str">
        <f>C968</f>
        <v>FS4 pod úrovní terénu: 0,20*(5,467+3,641)</v>
      </c>
    </row>
    <row r="970" spans="1:56" ht="12.75">
      <c r="A970" s="130"/>
      <c r="B970" s="131"/>
      <c r="C970" s="199" t="s">
        <v>1218</v>
      </c>
      <c r="D970" s="200"/>
      <c r="E970" s="134">
        <v>9.5436</v>
      </c>
      <c r="F970" s="135"/>
      <c r="G970" s="136"/>
      <c r="H970" s="137"/>
      <c r="I970" s="132"/>
      <c r="J970" s="138"/>
      <c r="K970" s="132"/>
      <c r="M970" s="139" t="s">
        <v>1218</v>
      </c>
      <c r="O970" s="119"/>
      <c r="BD970" s="108" t="str">
        <f>C969</f>
        <v>VS3: 3,20*10,47-1,68*2,60-(1,05+0,95*2)*2,625</v>
      </c>
    </row>
    <row r="971" spans="1:56" ht="12.75">
      <c r="A971" s="130"/>
      <c r="B971" s="131"/>
      <c r="C971" s="199" t="s">
        <v>1219</v>
      </c>
      <c r="D971" s="200"/>
      <c r="E971" s="134">
        <v>3.79</v>
      </c>
      <c r="F971" s="135"/>
      <c r="G971" s="136"/>
      <c r="H971" s="137"/>
      <c r="I971" s="132"/>
      <c r="J971" s="138"/>
      <c r="K971" s="132"/>
      <c r="M971" s="139" t="s">
        <v>1219</v>
      </c>
      <c r="O971" s="119"/>
      <c r="BD971" s="108" t="str">
        <f>C970</f>
        <v>Zastřešení pódia:0,504*10,90+0,405*10,00</v>
      </c>
    </row>
    <row r="972" spans="1:104" ht="22.5">
      <c r="A972" s="120">
        <v>275</v>
      </c>
      <c r="B972" s="121" t="s">
        <v>1220</v>
      </c>
      <c r="C972" s="122" t="s">
        <v>1221</v>
      </c>
      <c r="D972" s="123" t="s">
        <v>50</v>
      </c>
      <c r="E972" s="124">
        <v>216.4747</v>
      </c>
      <c r="F972" s="125">
        <v>0</v>
      </c>
      <c r="G972" s="126">
        <f>E972*F972</f>
        <v>0</v>
      </c>
      <c r="H972" s="127">
        <v>0.003</v>
      </c>
      <c r="I972" s="128">
        <f>E972*H972</f>
        <v>0.6494241000000001</v>
      </c>
      <c r="J972" s="127">
        <v>0</v>
      </c>
      <c r="K972" s="128">
        <f>E972*J972</f>
        <v>0</v>
      </c>
      <c r="O972" s="119"/>
      <c r="AZ972" s="129">
        <f>G972</f>
        <v>0</v>
      </c>
      <c r="CZ972" s="81">
        <v>2</v>
      </c>
    </row>
    <row r="973" spans="1:56" ht="12.75">
      <c r="A973" s="130"/>
      <c r="B973" s="131"/>
      <c r="C973" s="199" t="s">
        <v>1035</v>
      </c>
      <c r="D973" s="200"/>
      <c r="E973" s="134">
        <v>188.5688</v>
      </c>
      <c r="F973" s="135"/>
      <c r="G973" s="136"/>
      <c r="H973" s="137"/>
      <c r="I973" s="132"/>
      <c r="J973" s="138"/>
      <c r="K973" s="132"/>
      <c r="M973" s="139" t="s">
        <v>1035</v>
      </c>
      <c r="O973" s="119"/>
      <c r="BD973" s="108" t="str">
        <f>C972</f>
        <v>Izolace tepelná stěn lepením bodově bitumenovým lepidlem</v>
      </c>
    </row>
    <row r="974" spans="1:56" ht="12.75">
      <c r="A974" s="130"/>
      <c r="B974" s="131"/>
      <c r="C974" s="199" t="s">
        <v>1036</v>
      </c>
      <c r="D974" s="200"/>
      <c r="E974" s="134">
        <v>27.9059</v>
      </c>
      <c r="F974" s="135"/>
      <c r="G974" s="136"/>
      <c r="H974" s="137"/>
      <c r="I974" s="132"/>
      <c r="J974" s="138"/>
      <c r="K974" s="132"/>
      <c r="M974" s="139" t="s">
        <v>1036</v>
      </c>
      <c r="O974" s="119"/>
      <c r="BD974" s="108" t="str">
        <f>C973</f>
        <v>OS4: 4,769*23,693+4,344*(10,448+6,95)</v>
      </c>
    </row>
    <row r="975" spans="1:104" ht="12.75">
      <c r="A975" s="120">
        <v>276</v>
      </c>
      <c r="B975" s="121" t="s">
        <v>1222</v>
      </c>
      <c r="C975" s="122" t="s">
        <v>1223</v>
      </c>
      <c r="D975" s="123" t="s">
        <v>50</v>
      </c>
      <c r="E975" s="124">
        <v>1881.6112</v>
      </c>
      <c r="F975" s="125">
        <v>0</v>
      </c>
      <c r="G975" s="126">
        <f>E975*F975</f>
        <v>0</v>
      </c>
      <c r="H975" s="127">
        <v>0.00033</v>
      </c>
      <c r="I975" s="128">
        <f>E975*H975</f>
        <v>0.620931696</v>
      </c>
      <c r="J975" s="127">
        <v>0</v>
      </c>
      <c r="K975" s="128">
        <f>E975*J975</f>
        <v>0</v>
      </c>
      <c r="O975" s="119"/>
      <c r="AZ975" s="129">
        <f>G975</f>
        <v>0</v>
      </c>
      <c r="CZ975" s="81">
        <v>2</v>
      </c>
    </row>
    <row r="976" spans="1:56" ht="12.75">
      <c r="A976" s="130"/>
      <c r="B976" s="131"/>
      <c r="C976" s="199" t="s">
        <v>1224</v>
      </c>
      <c r="D976" s="200"/>
      <c r="E976" s="134">
        <v>1614.44</v>
      </c>
      <c r="F976" s="135"/>
      <c r="G976" s="136"/>
      <c r="H976" s="137"/>
      <c r="I976" s="132"/>
      <c r="J976" s="138"/>
      <c r="K976" s="132"/>
      <c r="M976" s="139" t="s">
        <v>1224</v>
      </c>
      <c r="O976" s="119"/>
      <c r="BD976" s="108" t="str">
        <f>C975</f>
        <v xml:space="preserve">Izolace tepelná střech, desky, na lepidlo PUK </v>
      </c>
    </row>
    <row r="977" spans="1:56" ht="12.75">
      <c r="A977" s="130"/>
      <c r="B977" s="131"/>
      <c r="C977" s="199" t="s">
        <v>1120</v>
      </c>
      <c r="D977" s="200"/>
      <c r="E977" s="134">
        <v>234.93</v>
      </c>
      <c r="F977" s="135"/>
      <c r="G977" s="136"/>
      <c r="H977" s="137"/>
      <c r="I977" s="132"/>
      <c r="J977" s="138"/>
      <c r="K977" s="132"/>
      <c r="M977" s="139" t="s">
        <v>1120</v>
      </c>
      <c r="O977" s="119"/>
      <c r="BD977" s="108" t="str">
        <f>C976</f>
        <v>ST1: 551,44+2*531,50</v>
      </c>
    </row>
    <row r="978" spans="1:56" ht="12.75">
      <c r="A978" s="130"/>
      <c r="B978" s="131"/>
      <c r="C978" s="199" t="s">
        <v>1108</v>
      </c>
      <c r="D978" s="200"/>
      <c r="E978" s="134">
        <v>32.2412</v>
      </c>
      <c r="F978" s="135"/>
      <c r="G978" s="136"/>
      <c r="H978" s="137"/>
      <c r="I978" s="132"/>
      <c r="J978" s="138"/>
      <c r="K978" s="132"/>
      <c r="M978" s="139" t="s">
        <v>1108</v>
      </c>
      <c r="O978" s="119"/>
      <c r="BD978" s="108" t="str">
        <f>C977</f>
        <v>ST2: 234,93</v>
      </c>
    </row>
    <row r="979" spans="1:104" ht="12.75">
      <c r="A979" s="120">
        <v>277</v>
      </c>
      <c r="B979" s="121" t="s">
        <v>1225</v>
      </c>
      <c r="C979" s="122" t="s">
        <v>1226</v>
      </c>
      <c r="D979" s="123" t="s">
        <v>82</v>
      </c>
      <c r="E979" s="124">
        <v>99.5001</v>
      </c>
      <c r="F979" s="125">
        <v>0</v>
      </c>
      <c r="G979" s="126">
        <f>E979*F979</f>
        <v>0</v>
      </c>
      <c r="H979" s="127">
        <v>0.02</v>
      </c>
      <c r="I979" s="128">
        <f>E979*H979</f>
        <v>1.990002</v>
      </c>
      <c r="J979" s="127"/>
      <c r="K979" s="128">
        <f>E979*J979</f>
        <v>0</v>
      </c>
      <c r="O979" s="119"/>
      <c r="AZ979" s="129">
        <f>G979</f>
        <v>0</v>
      </c>
      <c r="CZ979" s="81">
        <v>2</v>
      </c>
    </row>
    <row r="980" spans="1:56" ht="12.75">
      <c r="A980" s="130"/>
      <c r="B980" s="131"/>
      <c r="C980" s="199" t="s">
        <v>1227</v>
      </c>
      <c r="D980" s="200"/>
      <c r="E980" s="134">
        <v>76.4958</v>
      </c>
      <c r="F980" s="135"/>
      <c r="G980" s="136"/>
      <c r="H980" s="137"/>
      <c r="I980" s="132"/>
      <c r="J980" s="138"/>
      <c r="K980" s="132"/>
      <c r="M980" s="139" t="s">
        <v>1227</v>
      </c>
      <c r="O980" s="119"/>
      <c r="BD980" s="108" t="str">
        <f>C979</f>
        <v>Deska spádová EPS 100 BACHL</v>
      </c>
    </row>
    <row r="981" spans="1:56" ht="12.75">
      <c r="A981" s="130"/>
      <c r="B981" s="131"/>
      <c r="C981" s="199" t="s">
        <v>1228</v>
      </c>
      <c r="D981" s="200"/>
      <c r="E981" s="134">
        <v>23.0043</v>
      </c>
      <c r="F981" s="135"/>
      <c r="G981" s="136"/>
      <c r="H981" s="137"/>
      <c r="I981" s="132"/>
      <c r="J981" s="138"/>
      <c r="K981" s="132"/>
      <c r="M981" s="139" t="s">
        <v>1228</v>
      </c>
      <c r="O981" s="119"/>
      <c r="BD981" s="108" t="str">
        <f>C980</f>
        <v>ST1: 1,02*551,44*(0,002+0,27)/2</v>
      </c>
    </row>
    <row r="982" spans="1:104" ht="12.75">
      <c r="A982" s="120">
        <v>278</v>
      </c>
      <c r="B982" s="121" t="s">
        <v>1229</v>
      </c>
      <c r="C982" s="122" t="s">
        <v>1230</v>
      </c>
      <c r="D982" s="123" t="s">
        <v>50</v>
      </c>
      <c r="E982" s="124">
        <v>331.806</v>
      </c>
      <c r="F982" s="125">
        <v>0</v>
      </c>
      <c r="G982" s="126">
        <f>E982*F982</f>
        <v>0</v>
      </c>
      <c r="H982" s="127">
        <v>0</v>
      </c>
      <c r="I982" s="128">
        <f>E982*H982</f>
        <v>0</v>
      </c>
      <c r="J982" s="127"/>
      <c r="K982" s="128">
        <f>E982*J982</f>
        <v>0</v>
      </c>
      <c r="O982" s="119"/>
      <c r="AZ982" s="129">
        <f>G982</f>
        <v>0</v>
      </c>
      <c r="CZ982" s="81">
        <v>2</v>
      </c>
    </row>
    <row r="983" spans="1:56" ht="12.75">
      <c r="A983" s="130"/>
      <c r="B983" s="131"/>
      <c r="C983" s="199" t="s">
        <v>1231</v>
      </c>
      <c r="D983" s="200"/>
      <c r="E983" s="134">
        <v>225.012</v>
      </c>
      <c r="F983" s="135"/>
      <c r="G983" s="136"/>
      <c r="H983" s="137"/>
      <c r="I983" s="132"/>
      <c r="J983" s="138"/>
      <c r="K983" s="132"/>
      <c r="M983" s="139" t="s">
        <v>1231</v>
      </c>
      <c r="O983" s="119"/>
      <c r="BD983" s="108" t="str">
        <f>C982</f>
        <v>Tepelná izolace EPS 100 S tl.60 mm</v>
      </c>
    </row>
    <row r="984" spans="1:56" ht="12.75">
      <c r="A984" s="130"/>
      <c r="B984" s="131"/>
      <c r="C984" s="199" t="s">
        <v>1232</v>
      </c>
      <c r="D984" s="200"/>
      <c r="E984" s="134">
        <v>70.176</v>
      </c>
      <c r="F984" s="135"/>
      <c r="G984" s="136"/>
      <c r="H984" s="137"/>
      <c r="I984" s="132"/>
      <c r="J984" s="138"/>
      <c r="K984" s="132"/>
      <c r="M984" s="139" t="s">
        <v>1232</v>
      </c>
      <c r="O984" s="119"/>
      <c r="BD984" s="108" t="str">
        <f>C983</f>
        <v>PO2: 2*110,30*1,02</v>
      </c>
    </row>
    <row r="985" spans="1:56" ht="12.75">
      <c r="A985" s="130"/>
      <c r="B985" s="131"/>
      <c r="C985" s="199" t="s">
        <v>1233</v>
      </c>
      <c r="D985" s="200"/>
      <c r="E985" s="134">
        <v>36.618</v>
      </c>
      <c r="F985" s="135"/>
      <c r="G985" s="136"/>
      <c r="H985" s="137"/>
      <c r="I985" s="132"/>
      <c r="J985" s="138"/>
      <c r="K985" s="132"/>
      <c r="M985" s="139" t="s">
        <v>1233</v>
      </c>
      <c r="O985" s="119"/>
      <c r="BD985" s="108" t="str">
        <f>C984</f>
        <v>PO3: 2*34,40*1,02</v>
      </c>
    </row>
    <row r="986" spans="1:104" ht="12.75">
      <c r="A986" s="120">
        <v>279</v>
      </c>
      <c r="B986" s="121" t="s">
        <v>1234</v>
      </c>
      <c r="C986" s="122" t="s">
        <v>1235</v>
      </c>
      <c r="D986" s="123" t="s">
        <v>50</v>
      </c>
      <c r="E986" s="124">
        <v>379.746</v>
      </c>
      <c r="F986" s="125">
        <v>0</v>
      </c>
      <c r="G986" s="126">
        <f>E986*F986</f>
        <v>0</v>
      </c>
      <c r="H986" s="127">
        <v>0</v>
      </c>
      <c r="I986" s="128">
        <f>E986*H986</f>
        <v>0</v>
      </c>
      <c r="J986" s="127"/>
      <c r="K986" s="128">
        <f>E986*J986</f>
        <v>0</v>
      </c>
      <c r="O986" s="119"/>
      <c r="AZ986" s="129">
        <f>G986</f>
        <v>0</v>
      </c>
      <c r="CZ986" s="81">
        <v>2</v>
      </c>
    </row>
    <row r="987" spans="1:56" ht="12.75">
      <c r="A987" s="130"/>
      <c r="B987" s="131"/>
      <c r="C987" s="199" t="s">
        <v>1236</v>
      </c>
      <c r="D987" s="200"/>
      <c r="E987" s="134">
        <v>379.746</v>
      </c>
      <c r="F987" s="135"/>
      <c r="G987" s="136"/>
      <c r="H987" s="137"/>
      <c r="I987" s="132"/>
      <c r="J987" s="138"/>
      <c r="K987" s="132"/>
      <c r="M987" s="139" t="s">
        <v>1236</v>
      </c>
      <c r="O987" s="119"/>
      <c r="BD987" s="108" t="str">
        <f>C986</f>
        <v>Tepelná izolace EPS 100 S tl.80 mm</v>
      </c>
    </row>
    <row r="988" spans="1:104" ht="12.75">
      <c r="A988" s="120">
        <v>280</v>
      </c>
      <c r="B988" s="121" t="s">
        <v>1237</v>
      </c>
      <c r="C988" s="122" t="s">
        <v>1238</v>
      </c>
      <c r="D988" s="123" t="s">
        <v>50</v>
      </c>
      <c r="E988" s="124">
        <v>36.618</v>
      </c>
      <c r="F988" s="125">
        <v>0</v>
      </c>
      <c r="G988" s="126">
        <f>E988*F988</f>
        <v>0</v>
      </c>
      <c r="H988" s="127">
        <v>0</v>
      </c>
      <c r="I988" s="128">
        <f>E988*H988</f>
        <v>0</v>
      </c>
      <c r="J988" s="127"/>
      <c r="K988" s="128">
        <f>E988*J988</f>
        <v>0</v>
      </c>
      <c r="O988" s="119"/>
      <c r="AZ988" s="129">
        <f>G988</f>
        <v>0</v>
      </c>
      <c r="CZ988" s="81">
        <v>2</v>
      </c>
    </row>
    <row r="989" spans="1:56" ht="12.75">
      <c r="A989" s="130"/>
      <c r="B989" s="131"/>
      <c r="C989" s="199" t="s">
        <v>1233</v>
      </c>
      <c r="D989" s="200"/>
      <c r="E989" s="134">
        <v>36.618</v>
      </c>
      <c r="F989" s="135"/>
      <c r="G989" s="136"/>
      <c r="H989" s="137"/>
      <c r="I989" s="132"/>
      <c r="J989" s="138"/>
      <c r="K989" s="132"/>
      <c r="M989" s="139" t="s">
        <v>1233</v>
      </c>
      <c r="O989" s="119"/>
      <c r="BD989" s="108" t="str">
        <f>C988</f>
        <v>Tepelná izolace EPS 100 S tl.100 mm</v>
      </c>
    </row>
    <row r="990" spans="1:104" ht="12.75">
      <c r="A990" s="120">
        <v>281</v>
      </c>
      <c r="B990" s="121" t="s">
        <v>1239</v>
      </c>
      <c r="C990" s="122" t="s">
        <v>1240</v>
      </c>
      <c r="D990" s="123" t="s">
        <v>50</v>
      </c>
      <c r="E990" s="124">
        <v>30.6</v>
      </c>
      <c r="F990" s="125">
        <v>0</v>
      </c>
      <c r="G990" s="126">
        <f>E990*F990</f>
        <v>0</v>
      </c>
      <c r="H990" s="127">
        <v>0</v>
      </c>
      <c r="I990" s="128">
        <f>E990*H990</f>
        <v>0</v>
      </c>
      <c r="J990" s="127"/>
      <c r="K990" s="128">
        <f>E990*J990</f>
        <v>0</v>
      </c>
      <c r="O990" s="119"/>
      <c r="AZ990" s="129">
        <f>G990</f>
        <v>0</v>
      </c>
      <c r="CZ990" s="81">
        <v>2</v>
      </c>
    </row>
    <row r="991" spans="1:56" ht="12.75">
      <c r="A991" s="130"/>
      <c r="B991" s="131"/>
      <c r="C991" s="199" t="s">
        <v>1241</v>
      </c>
      <c r="D991" s="200"/>
      <c r="E991" s="134">
        <v>30.6</v>
      </c>
      <c r="F991" s="135"/>
      <c r="G991" s="136"/>
      <c r="H991" s="137"/>
      <c r="I991" s="132"/>
      <c r="J991" s="138"/>
      <c r="K991" s="132"/>
      <c r="M991" s="139" t="s">
        <v>1241</v>
      </c>
      <c r="O991" s="119"/>
      <c r="BD991" s="108" t="str">
        <f>C990</f>
        <v>Tepelná izolace XPS 30 (300) tl.60 mm</v>
      </c>
    </row>
    <row r="992" spans="1:104" ht="12.75">
      <c r="A992" s="120">
        <v>282</v>
      </c>
      <c r="B992" s="121" t="s">
        <v>1242</v>
      </c>
      <c r="C992" s="122" t="s">
        <v>1243</v>
      </c>
      <c r="D992" s="123" t="s">
        <v>185</v>
      </c>
      <c r="E992" s="124">
        <v>489.4511</v>
      </c>
      <c r="F992" s="125">
        <v>0</v>
      </c>
      <c r="G992" s="126">
        <f>E992*F992</f>
        <v>0</v>
      </c>
      <c r="H992" s="127">
        <v>0</v>
      </c>
      <c r="I992" s="128">
        <f>E992*H992</f>
        <v>0</v>
      </c>
      <c r="J992" s="127"/>
      <c r="K992" s="128">
        <f>E992*J992</f>
        <v>0</v>
      </c>
      <c r="O992" s="119"/>
      <c r="AZ992" s="129">
        <f>G992</f>
        <v>0</v>
      </c>
      <c r="CZ992" s="81">
        <v>2</v>
      </c>
    </row>
    <row r="993" spans="1:56" ht="12.75">
      <c r="A993" s="130"/>
      <c r="B993" s="131"/>
      <c r="C993" s="199" t="s">
        <v>1244</v>
      </c>
      <c r="D993" s="200"/>
      <c r="E993" s="134">
        <v>489.4511</v>
      </c>
      <c r="F993" s="135"/>
      <c r="G993" s="136"/>
      <c r="H993" s="137"/>
      <c r="I993" s="132"/>
      <c r="J993" s="138"/>
      <c r="K993" s="132"/>
      <c r="M993" s="139" t="s">
        <v>1244</v>
      </c>
      <c r="O993" s="119"/>
      <c r="BD993" s="108" t="str">
        <f>C992</f>
        <v>Tepelná izolace - okrajový pásek</v>
      </c>
    </row>
    <row r="994" spans="1:104" ht="12.75">
      <c r="A994" s="120">
        <v>283</v>
      </c>
      <c r="B994" s="121" t="s">
        <v>1245</v>
      </c>
      <c r="C994" s="122" t="s">
        <v>1246</v>
      </c>
      <c r="D994" s="123" t="s">
        <v>50</v>
      </c>
      <c r="E994" s="124">
        <v>21.0748</v>
      </c>
      <c r="F994" s="125">
        <v>0</v>
      </c>
      <c r="G994" s="126">
        <f>E994*F994</f>
        <v>0</v>
      </c>
      <c r="H994" s="127">
        <v>0</v>
      </c>
      <c r="I994" s="128">
        <f>E994*H994</f>
        <v>0</v>
      </c>
      <c r="J994" s="127"/>
      <c r="K994" s="128">
        <f>E994*J994</f>
        <v>0</v>
      </c>
      <c r="O994" s="119"/>
      <c r="AZ994" s="129">
        <f>G994</f>
        <v>0</v>
      </c>
      <c r="CZ994" s="81">
        <v>2</v>
      </c>
    </row>
    <row r="995" spans="1:56" ht="12.75">
      <c r="A995" s="130"/>
      <c r="B995" s="131"/>
      <c r="C995" s="199" t="s">
        <v>1247</v>
      </c>
      <c r="D995" s="200"/>
      <c r="E995" s="134">
        <v>6.5664</v>
      </c>
      <c r="F995" s="135"/>
      <c r="G995" s="136"/>
      <c r="H995" s="137"/>
      <c r="I995" s="132"/>
      <c r="J995" s="138"/>
      <c r="K995" s="132"/>
      <c r="M995" s="139" t="s">
        <v>1247</v>
      </c>
      <c r="O995" s="119"/>
      <c r="BD995" s="108" t="str">
        <f>C994</f>
        <v>Fasádní polystyren tl.50 mm</v>
      </c>
    </row>
    <row r="996" spans="1:56" ht="12.75">
      <c r="A996" s="130"/>
      <c r="B996" s="131"/>
      <c r="C996" s="199" t="s">
        <v>1248</v>
      </c>
      <c r="D996" s="200"/>
      <c r="E996" s="134">
        <v>6.8634</v>
      </c>
      <c r="F996" s="135"/>
      <c r="G996" s="136"/>
      <c r="H996" s="137"/>
      <c r="I996" s="132"/>
      <c r="J996" s="138"/>
      <c r="K996" s="132"/>
      <c r="M996" s="139" t="s">
        <v>1248</v>
      </c>
      <c r="O996" s="119"/>
      <c r="BD996" s="108" t="str">
        <f>C995</f>
        <v>Detail M: 6,4376*1,02</v>
      </c>
    </row>
    <row r="997" spans="1:56" ht="12.75">
      <c r="A997" s="130"/>
      <c r="B997" s="131"/>
      <c r="C997" s="199" t="s">
        <v>1249</v>
      </c>
      <c r="D997" s="200"/>
      <c r="E997" s="134">
        <v>6.6658</v>
      </c>
      <c r="F997" s="135"/>
      <c r="G997" s="136"/>
      <c r="H997" s="137"/>
      <c r="I997" s="132"/>
      <c r="J997" s="138"/>
      <c r="K997" s="132"/>
      <c r="M997" s="139" t="s">
        <v>1249</v>
      </c>
      <c r="O997" s="119"/>
      <c r="BD997" s="108" t="str">
        <f>C996</f>
        <v>Detail S: 6,7288*1,02</v>
      </c>
    </row>
    <row r="998" spans="1:56" ht="12.75">
      <c r="A998" s="130"/>
      <c r="B998" s="131"/>
      <c r="C998" s="199" t="s">
        <v>1250</v>
      </c>
      <c r="D998" s="200"/>
      <c r="E998" s="134">
        <v>0.9792</v>
      </c>
      <c r="F998" s="135"/>
      <c r="G998" s="136"/>
      <c r="H998" s="137"/>
      <c r="I998" s="132"/>
      <c r="J998" s="138"/>
      <c r="K998" s="132"/>
      <c r="M998" s="139" t="s">
        <v>1250</v>
      </c>
      <c r="O998" s="119"/>
      <c r="BD998" s="108" t="str">
        <f>C997</f>
        <v>dtto nové soc zař: 0,65*(6,111+3,943)*1,02</v>
      </c>
    </row>
    <row r="999" spans="1:104" ht="12.75">
      <c r="A999" s="120">
        <v>284</v>
      </c>
      <c r="B999" s="121" t="s">
        <v>1251</v>
      </c>
      <c r="C999" s="122" t="s">
        <v>1252</v>
      </c>
      <c r="D999" s="123" t="s">
        <v>50</v>
      </c>
      <c r="E999" s="124">
        <v>3.8658</v>
      </c>
      <c r="F999" s="125">
        <v>0</v>
      </c>
      <c r="G999" s="126">
        <f>E999*F999</f>
        <v>0</v>
      </c>
      <c r="H999" s="127">
        <v>0</v>
      </c>
      <c r="I999" s="128">
        <f>E999*H999</f>
        <v>0</v>
      </c>
      <c r="J999" s="127"/>
      <c r="K999" s="128">
        <f>E999*J999</f>
        <v>0</v>
      </c>
      <c r="O999" s="119"/>
      <c r="AZ999" s="129">
        <f>G999</f>
        <v>0</v>
      </c>
      <c r="CZ999" s="81">
        <v>2</v>
      </c>
    </row>
    <row r="1000" spans="1:56" ht="12.75">
      <c r="A1000" s="130"/>
      <c r="B1000" s="131"/>
      <c r="C1000" s="199" t="s">
        <v>1253</v>
      </c>
      <c r="D1000" s="200"/>
      <c r="E1000" s="134">
        <v>3.8658</v>
      </c>
      <c r="F1000" s="135"/>
      <c r="G1000" s="136"/>
      <c r="H1000" s="137"/>
      <c r="I1000" s="132"/>
      <c r="J1000" s="138"/>
      <c r="K1000" s="132"/>
      <c r="M1000" s="139" t="s">
        <v>1253</v>
      </c>
      <c r="O1000" s="119"/>
      <c r="BD1000" s="108" t="str">
        <f>C999</f>
        <v>Fasádní polystyren tl.60 mm</v>
      </c>
    </row>
    <row r="1001" spans="1:104" ht="12.75">
      <c r="A1001" s="120">
        <v>285</v>
      </c>
      <c r="B1001" s="121" t="s">
        <v>1254</v>
      </c>
      <c r="C1001" s="122" t="s">
        <v>1255</v>
      </c>
      <c r="D1001" s="123" t="s">
        <v>50</v>
      </c>
      <c r="E1001" s="124">
        <v>28.3087</v>
      </c>
      <c r="F1001" s="125">
        <v>0</v>
      </c>
      <c r="G1001" s="126">
        <f>E1001*F1001</f>
        <v>0</v>
      </c>
      <c r="H1001" s="127">
        <v>0</v>
      </c>
      <c r="I1001" s="128">
        <f>E1001*H1001</f>
        <v>0</v>
      </c>
      <c r="J1001" s="127"/>
      <c r="K1001" s="128">
        <f>E1001*J1001</f>
        <v>0</v>
      </c>
      <c r="O1001" s="119"/>
      <c r="AZ1001" s="129">
        <f>G1001</f>
        <v>0</v>
      </c>
      <c r="CZ1001" s="81">
        <v>2</v>
      </c>
    </row>
    <row r="1002" spans="1:56" ht="12.75">
      <c r="A1002" s="130"/>
      <c r="B1002" s="131"/>
      <c r="C1002" s="199" t="s">
        <v>1256</v>
      </c>
      <c r="D1002" s="200"/>
      <c r="E1002" s="134">
        <v>28.3087</v>
      </c>
      <c r="F1002" s="135"/>
      <c r="G1002" s="136"/>
      <c r="H1002" s="137"/>
      <c r="I1002" s="132"/>
      <c r="J1002" s="138"/>
      <c r="K1002" s="132"/>
      <c r="M1002" s="139" t="s">
        <v>1256</v>
      </c>
      <c r="O1002" s="119"/>
      <c r="BD1002" s="108" t="str">
        <f>C1001</f>
        <v>Fasádní polystyren tl.100 mm</v>
      </c>
    </row>
    <row r="1003" spans="1:104" ht="12.75">
      <c r="A1003" s="120">
        <v>286</v>
      </c>
      <c r="B1003" s="121" t="s">
        <v>1257</v>
      </c>
      <c r="C1003" s="122" t="s">
        <v>1258</v>
      </c>
      <c r="D1003" s="123" t="s">
        <v>50</v>
      </c>
      <c r="E1003" s="124">
        <v>10.9389</v>
      </c>
      <c r="F1003" s="125">
        <v>0</v>
      </c>
      <c r="G1003" s="126">
        <f>E1003*F1003</f>
        <v>0</v>
      </c>
      <c r="H1003" s="127">
        <v>0</v>
      </c>
      <c r="I1003" s="128">
        <f>E1003*H1003</f>
        <v>0</v>
      </c>
      <c r="J1003" s="127"/>
      <c r="K1003" s="128">
        <f>E1003*J1003</f>
        <v>0</v>
      </c>
      <c r="O1003" s="119"/>
      <c r="AZ1003" s="129">
        <f>G1003</f>
        <v>0</v>
      </c>
      <c r="CZ1003" s="81">
        <v>2</v>
      </c>
    </row>
    <row r="1004" spans="1:56" ht="12.75">
      <c r="A1004" s="130"/>
      <c r="B1004" s="131"/>
      <c r="C1004" s="199" t="s">
        <v>1259</v>
      </c>
      <c r="D1004" s="200"/>
      <c r="E1004" s="134">
        <v>10.9389</v>
      </c>
      <c r="F1004" s="135"/>
      <c r="G1004" s="136"/>
      <c r="H1004" s="137"/>
      <c r="I1004" s="132"/>
      <c r="J1004" s="138"/>
      <c r="K1004" s="132"/>
      <c r="M1004" s="139" t="s">
        <v>1259</v>
      </c>
      <c r="O1004" s="119"/>
      <c r="BD1004" s="108" t="str">
        <f>C1003</f>
        <v>Fasádní polystyren tl.150 mm</v>
      </c>
    </row>
    <row r="1005" spans="1:104" ht="12.75">
      <c r="A1005" s="120">
        <v>287</v>
      </c>
      <c r="B1005" s="121" t="s">
        <v>1260</v>
      </c>
      <c r="C1005" s="122" t="s">
        <v>1261</v>
      </c>
      <c r="D1005" s="123" t="s">
        <v>50</v>
      </c>
      <c r="E1005" s="124">
        <v>32.4457</v>
      </c>
      <c r="F1005" s="125">
        <v>0</v>
      </c>
      <c r="G1005" s="126">
        <f>E1005*F1005</f>
        <v>0</v>
      </c>
      <c r="H1005" s="127">
        <v>0</v>
      </c>
      <c r="I1005" s="128">
        <f>E1005*H1005</f>
        <v>0</v>
      </c>
      <c r="J1005" s="127"/>
      <c r="K1005" s="128">
        <f>E1005*J1005</f>
        <v>0</v>
      </c>
      <c r="O1005" s="119"/>
      <c r="AZ1005" s="129">
        <f>G1005</f>
        <v>0</v>
      </c>
      <c r="CZ1005" s="81">
        <v>2</v>
      </c>
    </row>
    <row r="1006" spans="1:56" ht="12.75">
      <c r="A1006" s="130"/>
      <c r="B1006" s="131"/>
      <c r="C1006" s="199" t="s">
        <v>1262</v>
      </c>
      <c r="D1006" s="200"/>
      <c r="E1006" s="134">
        <v>4.998</v>
      </c>
      <c r="F1006" s="135"/>
      <c r="G1006" s="136"/>
      <c r="H1006" s="137"/>
      <c r="I1006" s="132"/>
      <c r="J1006" s="138"/>
      <c r="K1006" s="132"/>
      <c r="M1006" s="139" t="s">
        <v>1262</v>
      </c>
      <c r="O1006" s="119"/>
      <c r="BD1006" s="108" t="str">
        <f>C1005</f>
        <v>Tepelná izolace perimetr tl.50 mm</v>
      </c>
    </row>
    <row r="1007" spans="1:56" ht="12.75">
      <c r="A1007" s="130"/>
      <c r="B1007" s="131"/>
      <c r="C1007" s="199" t="s">
        <v>1263</v>
      </c>
      <c r="D1007" s="200"/>
      <c r="E1007" s="134">
        <v>21.5521</v>
      </c>
      <c r="F1007" s="135"/>
      <c r="G1007" s="136"/>
      <c r="H1007" s="137"/>
      <c r="I1007" s="132"/>
      <c r="J1007" s="138"/>
      <c r="K1007" s="132"/>
      <c r="M1007" s="139" t="s">
        <v>1263</v>
      </c>
      <c r="O1007" s="119"/>
      <c r="BD1007" s="108" t="str">
        <f>C1006</f>
        <v>Detail P: 4,90*1,02</v>
      </c>
    </row>
    <row r="1008" spans="1:56" ht="12.75">
      <c r="A1008" s="130"/>
      <c r="B1008" s="131"/>
      <c r="C1008" s="199" t="s">
        <v>1264</v>
      </c>
      <c r="D1008" s="200"/>
      <c r="E1008" s="134">
        <v>5.8956</v>
      </c>
      <c r="F1008" s="135"/>
      <c r="G1008" s="136"/>
      <c r="H1008" s="137"/>
      <c r="I1008" s="132"/>
      <c r="J1008" s="138"/>
      <c r="K1008" s="132"/>
      <c r="M1008" s="139" t="s">
        <v>1264</v>
      </c>
      <c r="O1008" s="119"/>
      <c r="BD1008" s="108" t="str">
        <f>C1007</f>
        <v>Detail T: 21,1295*1,02</v>
      </c>
    </row>
    <row r="1009" spans="1:104" ht="12.75">
      <c r="A1009" s="120">
        <v>288</v>
      </c>
      <c r="B1009" s="121" t="s">
        <v>1265</v>
      </c>
      <c r="C1009" s="122" t="s">
        <v>1266</v>
      </c>
      <c r="D1009" s="123" t="s">
        <v>50</v>
      </c>
      <c r="E1009" s="124">
        <v>28.464</v>
      </c>
      <c r="F1009" s="125">
        <v>0</v>
      </c>
      <c r="G1009" s="126">
        <f>E1009*F1009</f>
        <v>0</v>
      </c>
      <c r="H1009" s="127">
        <v>0</v>
      </c>
      <c r="I1009" s="128">
        <f>E1009*H1009</f>
        <v>0</v>
      </c>
      <c r="J1009" s="127"/>
      <c r="K1009" s="128">
        <f>E1009*J1009</f>
        <v>0</v>
      </c>
      <c r="O1009" s="119"/>
      <c r="AZ1009" s="129">
        <f>G1009</f>
        <v>0</v>
      </c>
      <c r="CZ1009" s="81">
        <v>2</v>
      </c>
    </row>
    <row r="1010" spans="1:56" ht="12.75">
      <c r="A1010" s="130"/>
      <c r="B1010" s="131"/>
      <c r="C1010" s="199" t="s">
        <v>1267</v>
      </c>
      <c r="D1010" s="200"/>
      <c r="E1010" s="134">
        <v>28.464</v>
      </c>
      <c r="F1010" s="135"/>
      <c r="G1010" s="136"/>
      <c r="H1010" s="137"/>
      <c r="I1010" s="132"/>
      <c r="J1010" s="138"/>
      <c r="K1010" s="132"/>
      <c r="M1010" s="139" t="s">
        <v>1267</v>
      </c>
      <c r="O1010" s="119"/>
      <c r="BD1010" s="108" t="str">
        <f>C1009</f>
        <v>Tepelná izolace perimetr tl.80 mm</v>
      </c>
    </row>
    <row r="1011" spans="1:104" ht="12.75">
      <c r="A1011" s="120">
        <v>289</v>
      </c>
      <c r="B1011" s="121" t="s">
        <v>1268</v>
      </c>
      <c r="C1011" s="122" t="s">
        <v>1269</v>
      </c>
      <c r="D1011" s="123" t="s">
        <v>50</v>
      </c>
      <c r="E1011" s="124">
        <v>9.7345</v>
      </c>
      <c r="F1011" s="125">
        <v>0</v>
      </c>
      <c r="G1011" s="126">
        <f>E1011*F1011</f>
        <v>0</v>
      </c>
      <c r="H1011" s="127">
        <v>0</v>
      </c>
      <c r="I1011" s="128">
        <f>E1011*H1011</f>
        <v>0</v>
      </c>
      <c r="J1011" s="127"/>
      <c r="K1011" s="128">
        <f>E1011*J1011</f>
        <v>0</v>
      </c>
      <c r="O1011" s="119"/>
      <c r="AZ1011" s="129">
        <f>G1011</f>
        <v>0</v>
      </c>
      <c r="CZ1011" s="81">
        <v>2</v>
      </c>
    </row>
    <row r="1012" spans="1:56" ht="12.75">
      <c r="A1012" s="130"/>
      <c r="B1012" s="131"/>
      <c r="C1012" s="199" t="s">
        <v>1270</v>
      </c>
      <c r="D1012" s="200"/>
      <c r="E1012" s="134">
        <v>9.7345</v>
      </c>
      <c r="F1012" s="135"/>
      <c r="G1012" s="136"/>
      <c r="H1012" s="137"/>
      <c r="I1012" s="132"/>
      <c r="J1012" s="138"/>
      <c r="K1012" s="132"/>
      <c r="M1012" s="139" t="s">
        <v>1270</v>
      </c>
      <c r="O1012" s="119"/>
      <c r="BD1012" s="108" t="str">
        <f>C1011</f>
        <v>Tepelná izolace perimetr tl.120 mm</v>
      </c>
    </row>
    <row r="1013" spans="1:104" ht="12.75">
      <c r="A1013" s="120">
        <v>290</v>
      </c>
      <c r="B1013" s="121" t="s">
        <v>1271</v>
      </c>
      <c r="C1013" s="122" t="s">
        <v>1272</v>
      </c>
      <c r="D1013" s="123" t="s">
        <v>50</v>
      </c>
      <c r="E1013" s="124">
        <v>274.4486</v>
      </c>
      <c r="F1013" s="125">
        <v>0</v>
      </c>
      <c r="G1013" s="126">
        <f>E1013*F1013</f>
        <v>0</v>
      </c>
      <c r="H1013" s="127">
        <v>0</v>
      </c>
      <c r="I1013" s="128">
        <f>E1013*H1013</f>
        <v>0</v>
      </c>
      <c r="J1013" s="127"/>
      <c r="K1013" s="128">
        <f>E1013*J1013</f>
        <v>0</v>
      </c>
      <c r="O1013" s="119"/>
      <c r="AZ1013" s="129">
        <f>G1013</f>
        <v>0</v>
      </c>
      <c r="CZ1013" s="81">
        <v>2</v>
      </c>
    </row>
    <row r="1014" spans="1:56" ht="12.75">
      <c r="A1014" s="130"/>
      <c r="B1014" s="131"/>
      <c r="C1014" s="199" t="s">
        <v>1273</v>
      </c>
      <c r="D1014" s="200"/>
      <c r="E1014" s="134">
        <v>192.3402</v>
      </c>
      <c r="F1014" s="135"/>
      <c r="G1014" s="136"/>
      <c r="H1014" s="137"/>
      <c r="I1014" s="132"/>
      <c r="J1014" s="138"/>
      <c r="K1014" s="132"/>
      <c r="M1014" s="139" t="s">
        <v>1273</v>
      </c>
      <c r="O1014" s="119"/>
      <c r="BD1014" s="108" t="str">
        <f>C1013</f>
        <v>Tepelná izolace perimetr tl.150 mm</v>
      </c>
    </row>
    <row r="1015" spans="1:56" ht="12.75">
      <c r="A1015" s="130"/>
      <c r="B1015" s="131"/>
      <c r="C1015" s="199" t="s">
        <v>1274</v>
      </c>
      <c r="D1015" s="200"/>
      <c r="E1015" s="134">
        <v>65.5785</v>
      </c>
      <c r="F1015" s="135"/>
      <c r="G1015" s="136"/>
      <c r="H1015" s="137"/>
      <c r="I1015" s="132"/>
      <c r="J1015" s="138"/>
      <c r="K1015" s="132"/>
      <c r="M1015" s="139" t="s">
        <v>1274</v>
      </c>
      <c r="O1015" s="119"/>
      <c r="BD1015" s="108" t="str">
        <f>C1014</f>
        <v>OS4: 188,5688*1,02</v>
      </c>
    </row>
    <row r="1016" spans="1:56" ht="12.75">
      <c r="A1016" s="130"/>
      <c r="B1016" s="131"/>
      <c r="C1016" s="199" t="s">
        <v>1275</v>
      </c>
      <c r="D1016" s="200"/>
      <c r="E1016" s="134">
        <v>2.5882</v>
      </c>
      <c r="F1016" s="135"/>
      <c r="G1016" s="136"/>
      <c r="H1016" s="137"/>
      <c r="I1016" s="132"/>
      <c r="J1016" s="138"/>
      <c r="K1016" s="132"/>
      <c r="M1016" s="139" t="s">
        <v>1275</v>
      </c>
      <c r="O1016" s="119"/>
      <c r="BD1016" s="108" t="str">
        <f>C1015</f>
        <v>Detail Q: 64,2926*1,02</v>
      </c>
    </row>
    <row r="1017" spans="1:56" ht="12.75">
      <c r="A1017" s="130"/>
      <c r="B1017" s="131"/>
      <c r="C1017" s="199" t="s">
        <v>1276</v>
      </c>
      <c r="D1017" s="200"/>
      <c r="E1017" s="134">
        <v>12.0836</v>
      </c>
      <c r="F1017" s="135"/>
      <c r="G1017" s="136"/>
      <c r="H1017" s="137"/>
      <c r="I1017" s="132"/>
      <c r="J1017" s="138"/>
      <c r="K1017" s="132"/>
      <c r="M1017" s="139" t="s">
        <v>1276</v>
      </c>
      <c r="O1017" s="119"/>
      <c r="BD1017" s="108" t="str">
        <f>C1016</f>
        <v>Detail R: 2,5375*1,02</v>
      </c>
    </row>
    <row r="1018" spans="1:56" ht="12.75">
      <c r="A1018" s="130"/>
      <c r="B1018" s="131"/>
      <c r="C1018" s="199" t="s">
        <v>1277</v>
      </c>
      <c r="D1018" s="200"/>
      <c r="E1018" s="134">
        <v>1.858</v>
      </c>
      <c r="F1018" s="135"/>
      <c r="G1018" s="136"/>
      <c r="H1018" s="137"/>
      <c r="I1018" s="132"/>
      <c r="J1018" s="138"/>
      <c r="K1018" s="132"/>
      <c r="M1018" s="139" t="s">
        <v>1277</v>
      </c>
      <c r="O1018" s="119"/>
      <c r="BD1018" s="108" t="str">
        <f>C1017</f>
        <v>Vytažení na obvodové zdi hl budova: 11,8467*1,02</v>
      </c>
    </row>
    <row r="1019" spans="1:104" ht="12.75">
      <c r="A1019" s="120">
        <v>291</v>
      </c>
      <c r="B1019" s="121" t="s">
        <v>1278</v>
      </c>
      <c r="C1019" s="122" t="s">
        <v>1279</v>
      </c>
      <c r="D1019" s="123" t="s">
        <v>50</v>
      </c>
      <c r="E1019" s="124">
        <v>13.668</v>
      </c>
      <c r="F1019" s="125">
        <v>0</v>
      </c>
      <c r="G1019" s="126">
        <f>E1019*F1019</f>
        <v>0</v>
      </c>
      <c r="H1019" s="127">
        <v>0</v>
      </c>
      <c r="I1019" s="128">
        <f>E1019*H1019</f>
        <v>0</v>
      </c>
      <c r="J1019" s="127"/>
      <c r="K1019" s="128">
        <f>E1019*J1019</f>
        <v>0</v>
      </c>
      <c r="O1019" s="119"/>
      <c r="AZ1019" s="129">
        <f>G1019</f>
        <v>0</v>
      </c>
      <c r="CZ1019" s="81">
        <v>2</v>
      </c>
    </row>
    <row r="1020" spans="1:56" ht="12.75">
      <c r="A1020" s="130"/>
      <c r="B1020" s="131"/>
      <c r="C1020" s="199" t="s">
        <v>1280</v>
      </c>
      <c r="D1020" s="200"/>
      <c r="E1020" s="134">
        <v>13.668</v>
      </c>
      <c r="F1020" s="135"/>
      <c r="G1020" s="136"/>
      <c r="H1020" s="137"/>
      <c r="I1020" s="132"/>
      <c r="J1020" s="138"/>
      <c r="K1020" s="132"/>
      <c r="M1020" s="139" t="s">
        <v>1280</v>
      </c>
      <c r="O1020" s="119"/>
      <c r="BD1020" s="108" t="str">
        <f>C1019</f>
        <v>Minerální izolace tl.80 mm</v>
      </c>
    </row>
    <row r="1021" spans="1:104" ht="12.75">
      <c r="A1021" s="120">
        <v>292</v>
      </c>
      <c r="B1021" s="121" t="s">
        <v>1281</v>
      </c>
      <c r="C1021" s="122" t="s">
        <v>1282</v>
      </c>
      <c r="D1021" s="123" t="s">
        <v>50</v>
      </c>
      <c r="E1021" s="124">
        <v>21.8201</v>
      </c>
      <c r="F1021" s="125">
        <v>0</v>
      </c>
      <c r="G1021" s="126">
        <f>E1021*F1021</f>
        <v>0</v>
      </c>
      <c r="H1021" s="127">
        <v>0</v>
      </c>
      <c r="I1021" s="128">
        <f>E1021*H1021</f>
        <v>0</v>
      </c>
      <c r="J1021" s="127"/>
      <c r="K1021" s="128">
        <f>E1021*J1021</f>
        <v>0</v>
      </c>
      <c r="O1021" s="119"/>
      <c r="AZ1021" s="129">
        <f>G1021</f>
        <v>0</v>
      </c>
      <c r="CZ1021" s="81">
        <v>2</v>
      </c>
    </row>
    <row r="1022" spans="1:56" ht="12.75">
      <c r="A1022" s="130"/>
      <c r="B1022" s="131"/>
      <c r="C1022" s="199" t="s">
        <v>1283</v>
      </c>
      <c r="D1022" s="200"/>
      <c r="E1022" s="134">
        <v>21.8201</v>
      </c>
      <c r="F1022" s="135"/>
      <c r="G1022" s="136"/>
      <c r="H1022" s="137"/>
      <c r="I1022" s="132"/>
      <c r="J1022" s="138"/>
      <c r="K1022" s="132"/>
      <c r="M1022" s="139" t="s">
        <v>1283</v>
      </c>
      <c r="O1022" s="119"/>
      <c r="BD1022" s="108" t="str">
        <f>C1021</f>
        <v>Minerální izolace tl.150 mm</v>
      </c>
    </row>
    <row r="1023" spans="1:104" ht="12.75">
      <c r="A1023" s="120">
        <v>293</v>
      </c>
      <c r="B1023" s="121" t="s">
        <v>1284</v>
      </c>
      <c r="C1023" s="122" t="s">
        <v>1285</v>
      </c>
      <c r="D1023" s="123" t="s">
        <v>50</v>
      </c>
      <c r="E1023" s="124">
        <v>31.0284</v>
      </c>
      <c r="F1023" s="125">
        <v>0</v>
      </c>
      <c r="G1023" s="126">
        <f>E1023*F1023</f>
        <v>0</v>
      </c>
      <c r="H1023" s="127">
        <v>0</v>
      </c>
      <c r="I1023" s="128">
        <f>E1023*H1023</f>
        <v>0</v>
      </c>
      <c r="J1023" s="127"/>
      <c r="K1023" s="128">
        <f>E1023*J1023</f>
        <v>0</v>
      </c>
      <c r="O1023" s="119"/>
      <c r="AZ1023" s="129">
        <f>G1023</f>
        <v>0</v>
      </c>
      <c r="CZ1023" s="81">
        <v>2</v>
      </c>
    </row>
    <row r="1024" spans="1:56" ht="12.75">
      <c r="A1024" s="130"/>
      <c r="B1024" s="131"/>
      <c r="C1024" s="199" t="s">
        <v>1286</v>
      </c>
      <c r="D1024" s="200"/>
      <c r="E1024" s="134">
        <v>31.0284</v>
      </c>
      <c r="F1024" s="135"/>
      <c r="G1024" s="136"/>
      <c r="H1024" s="137"/>
      <c r="I1024" s="132"/>
      <c r="J1024" s="138"/>
      <c r="K1024" s="132"/>
      <c r="M1024" s="139" t="s">
        <v>1286</v>
      </c>
      <c r="O1024" s="119"/>
      <c r="BD1024" s="108" t="str">
        <f>C1023</f>
        <v>Minerální bezvláknitá tepizol. deska tl.30 mm</v>
      </c>
    </row>
    <row r="1025" spans="1:104" ht="12.75">
      <c r="A1025" s="120">
        <v>294</v>
      </c>
      <c r="B1025" s="121" t="s">
        <v>1287</v>
      </c>
      <c r="C1025" s="122" t="s">
        <v>1288</v>
      </c>
      <c r="D1025" s="123" t="s">
        <v>50</v>
      </c>
      <c r="E1025" s="124">
        <v>83.8376</v>
      </c>
      <c r="F1025" s="125">
        <v>0</v>
      </c>
      <c r="G1025" s="126">
        <f>E1025*F1025</f>
        <v>0</v>
      </c>
      <c r="H1025" s="127">
        <v>0</v>
      </c>
      <c r="I1025" s="128">
        <f>E1025*H1025</f>
        <v>0</v>
      </c>
      <c r="J1025" s="127"/>
      <c r="K1025" s="128">
        <f>E1025*J1025</f>
        <v>0</v>
      </c>
      <c r="O1025" s="119"/>
      <c r="AZ1025" s="129">
        <f>G1025</f>
        <v>0</v>
      </c>
      <c r="CZ1025" s="81">
        <v>2</v>
      </c>
    </row>
    <row r="1026" spans="1:56" ht="12.75">
      <c r="A1026" s="130"/>
      <c r="B1026" s="131"/>
      <c r="C1026" s="199" t="s">
        <v>1289</v>
      </c>
      <c r="D1026" s="200"/>
      <c r="E1026" s="134">
        <v>83.8376</v>
      </c>
      <c r="F1026" s="135"/>
      <c r="G1026" s="136"/>
      <c r="H1026" s="137"/>
      <c r="I1026" s="132"/>
      <c r="J1026" s="138"/>
      <c r="K1026" s="132"/>
      <c r="M1026" s="139" t="s">
        <v>1289</v>
      </c>
      <c r="O1026" s="119"/>
      <c r="BD1026" s="108" t="str">
        <f>C1025</f>
        <v>Minerální bezvláknitá tepizol. deska tl.150 mm</v>
      </c>
    </row>
    <row r="1027" spans="1:104" ht="12.75">
      <c r="A1027" s="120">
        <v>295</v>
      </c>
      <c r="B1027" s="121" t="s">
        <v>1290</v>
      </c>
      <c r="C1027" s="122" t="s">
        <v>1291</v>
      </c>
      <c r="D1027" s="123" t="s">
        <v>50</v>
      </c>
      <c r="E1027" s="124">
        <v>542.13</v>
      </c>
      <c r="F1027" s="125">
        <v>0</v>
      </c>
      <c r="G1027" s="126">
        <f>E1027*F1027</f>
        <v>0</v>
      </c>
      <c r="H1027" s="127">
        <v>0</v>
      </c>
      <c r="I1027" s="128">
        <f>E1027*H1027</f>
        <v>0</v>
      </c>
      <c r="J1027" s="127"/>
      <c r="K1027" s="128">
        <f>E1027*J1027</f>
        <v>0</v>
      </c>
      <c r="O1027" s="119"/>
      <c r="AZ1027" s="129">
        <f>G1027</f>
        <v>0</v>
      </c>
      <c r="CZ1027" s="81">
        <v>2</v>
      </c>
    </row>
    <row r="1028" spans="1:56" ht="12.75">
      <c r="A1028" s="130"/>
      <c r="B1028" s="131"/>
      <c r="C1028" s="199" t="s">
        <v>1292</v>
      </c>
      <c r="D1028" s="200"/>
      <c r="E1028" s="134">
        <v>542.13</v>
      </c>
      <c r="F1028" s="135"/>
      <c r="G1028" s="136"/>
      <c r="H1028" s="137"/>
      <c r="I1028" s="132"/>
      <c r="J1028" s="138"/>
      <c r="K1028" s="132"/>
      <c r="M1028" s="139" t="s">
        <v>1292</v>
      </c>
      <c r="O1028" s="119"/>
      <c r="BD1028" s="108" t="str">
        <f>C1027</f>
        <v>Polystyren pro střechy EPS 100 S tl.120 mm</v>
      </c>
    </row>
    <row r="1029" spans="1:104" ht="12.75">
      <c r="A1029" s="120">
        <v>296</v>
      </c>
      <c r="B1029" s="121" t="s">
        <v>1293</v>
      </c>
      <c r="C1029" s="122" t="s">
        <v>1294</v>
      </c>
      <c r="D1029" s="123" t="s">
        <v>50</v>
      </c>
      <c r="E1029" s="124">
        <v>32.886</v>
      </c>
      <c r="F1029" s="125">
        <v>0</v>
      </c>
      <c r="G1029" s="126">
        <f>E1029*F1029</f>
        <v>0</v>
      </c>
      <c r="H1029" s="127">
        <v>0</v>
      </c>
      <c r="I1029" s="128">
        <f>E1029*H1029</f>
        <v>0</v>
      </c>
      <c r="J1029" s="127"/>
      <c r="K1029" s="128">
        <f>E1029*J1029</f>
        <v>0</v>
      </c>
      <c r="O1029" s="119"/>
      <c r="AZ1029" s="129">
        <f>G1029</f>
        <v>0</v>
      </c>
      <c r="CZ1029" s="81">
        <v>2</v>
      </c>
    </row>
    <row r="1030" spans="1:56" ht="12.75">
      <c r="A1030" s="130"/>
      <c r="B1030" s="131"/>
      <c r="C1030" s="199" t="s">
        <v>1295</v>
      </c>
      <c r="D1030" s="200"/>
      <c r="E1030" s="134">
        <v>32.886</v>
      </c>
      <c r="F1030" s="135"/>
      <c r="G1030" s="136"/>
      <c r="H1030" s="137"/>
      <c r="I1030" s="132"/>
      <c r="J1030" s="138"/>
      <c r="K1030" s="132"/>
      <c r="M1030" s="139" t="s">
        <v>1295</v>
      </c>
      <c r="O1030" s="119"/>
      <c r="BD1030" s="108" t="str">
        <f>C1029</f>
        <v>Polystyren pro střechy EPS 150 S tl.50 mm</v>
      </c>
    </row>
    <row r="1031" spans="1:104" ht="12.75">
      <c r="A1031" s="120">
        <v>297</v>
      </c>
      <c r="B1031" s="121" t="s">
        <v>1296</v>
      </c>
      <c r="C1031" s="122" t="s">
        <v>1297</v>
      </c>
      <c r="D1031" s="123" t="s">
        <v>50</v>
      </c>
      <c r="E1031" s="124">
        <v>542.13</v>
      </c>
      <c r="F1031" s="125">
        <v>0</v>
      </c>
      <c r="G1031" s="126">
        <f>E1031*F1031</f>
        <v>0</v>
      </c>
      <c r="H1031" s="127">
        <v>0</v>
      </c>
      <c r="I1031" s="128">
        <f>E1031*H1031</f>
        <v>0</v>
      </c>
      <c r="J1031" s="127"/>
      <c r="K1031" s="128">
        <f>E1031*J1031</f>
        <v>0</v>
      </c>
      <c r="O1031" s="119"/>
      <c r="AZ1031" s="129">
        <f>G1031</f>
        <v>0</v>
      </c>
      <c r="CZ1031" s="81">
        <v>2</v>
      </c>
    </row>
    <row r="1032" spans="1:56" ht="12.75">
      <c r="A1032" s="130"/>
      <c r="B1032" s="131"/>
      <c r="C1032" s="199" t="s">
        <v>1292</v>
      </c>
      <c r="D1032" s="200"/>
      <c r="E1032" s="134">
        <v>542.13</v>
      </c>
      <c r="F1032" s="135"/>
      <c r="G1032" s="136"/>
      <c r="H1032" s="137"/>
      <c r="I1032" s="132"/>
      <c r="J1032" s="138"/>
      <c r="K1032" s="132"/>
      <c r="M1032" s="139" t="s">
        <v>1292</v>
      </c>
      <c r="O1032" s="119"/>
      <c r="BD1032" s="108" t="str">
        <f>C1031</f>
        <v>Polystyren pro střechy EPS 150 S tl.120 mm</v>
      </c>
    </row>
    <row r="1033" spans="1:104" ht="12.75">
      <c r="A1033" s="120">
        <v>298</v>
      </c>
      <c r="B1033" s="121" t="s">
        <v>1298</v>
      </c>
      <c r="C1033" s="122" t="s">
        <v>1299</v>
      </c>
      <c r="D1033" s="123" t="s">
        <v>22</v>
      </c>
      <c r="E1033" s="165">
        <v>0</v>
      </c>
      <c r="F1033" s="125">
        <v>0</v>
      </c>
      <c r="G1033" s="126">
        <f>E1033*F1033</f>
        <v>0</v>
      </c>
      <c r="H1033" s="127">
        <v>0</v>
      </c>
      <c r="I1033" s="128">
        <f>E1033*H1033</f>
        <v>0</v>
      </c>
      <c r="J1033" s="127"/>
      <c r="K1033" s="128">
        <f>E1033*J1033</f>
        <v>0</v>
      </c>
      <c r="O1033" s="119"/>
      <c r="AZ1033" s="129">
        <f>G1033</f>
        <v>0</v>
      </c>
      <c r="CZ1033" s="81">
        <v>2</v>
      </c>
    </row>
    <row r="1034" spans="1:58" ht="12.75">
      <c r="A1034" s="140" t="s">
        <v>51</v>
      </c>
      <c r="B1034" s="141" t="s">
        <v>1159</v>
      </c>
      <c r="C1034" s="142" t="s">
        <v>1160</v>
      </c>
      <c r="D1034" s="143"/>
      <c r="E1034" s="144"/>
      <c r="F1034" s="144"/>
      <c r="G1034" s="145">
        <f>SUM(G913:G1033)</f>
        <v>0</v>
      </c>
      <c r="H1034" s="146"/>
      <c r="I1034" s="145">
        <f>SUM(I913:I1033)</f>
        <v>3.454919981</v>
      </c>
      <c r="J1034" s="147"/>
      <c r="K1034" s="145">
        <f>SUM(K913:K1033)</f>
        <v>0</v>
      </c>
      <c r="O1034" s="119"/>
      <c r="X1034" s="129">
        <f>K1034</f>
        <v>0</v>
      </c>
      <c r="Y1034" s="129">
        <f>I1034</f>
        <v>3.454919981</v>
      </c>
      <c r="Z1034" s="129">
        <f>G1034</f>
        <v>0</v>
      </c>
      <c r="BA1034" s="148"/>
      <c r="BB1034" s="148"/>
      <c r="BC1034" s="148"/>
      <c r="BD1034" s="148"/>
      <c r="BE1034" s="148"/>
      <c r="BF1034" s="148"/>
    </row>
    <row r="1035" spans="1:15" ht="14.25" customHeight="1">
      <c r="A1035" s="109" t="s">
        <v>46</v>
      </c>
      <c r="B1035" s="110" t="s">
        <v>1300</v>
      </c>
      <c r="C1035" s="111" t="s">
        <v>1301</v>
      </c>
      <c r="D1035" s="112"/>
      <c r="E1035" s="113"/>
      <c r="F1035" s="113"/>
      <c r="G1035" s="114"/>
      <c r="H1035" s="115"/>
      <c r="I1035" s="116"/>
      <c r="J1035" s="117"/>
      <c r="K1035" s="118"/>
      <c r="O1035" s="119"/>
    </row>
    <row r="1036" spans="1:104" ht="12.75">
      <c r="A1036" s="120">
        <v>299</v>
      </c>
      <c r="B1036" s="121" t="s">
        <v>1302</v>
      </c>
      <c r="C1036" s="122" t="s">
        <v>1303</v>
      </c>
      <c r="D1036" s="123" t="s">
        <v>185</v>
      </c>
      <c r="E1036" s="124">
        <v>125.7</v>
      </c>
      <c r="F1036" s="125">
        <v>0</v>
      </c>
      <c r="G1036" s="126">
        <f>E1036*F1036</f>
        <v>0</v>
      </c>
      <c r="H1036" s="127">
        <v>0</v>
      </c>
      <c r="I1036" s="128">
        <f>E1036*H1036</f>
        <v>0</v>
      </c>
      <c r="J1036" s="127">
        <v>0</v>
      </c>
      <c r="K1036" s="128">
        <f>E1036*J1036</f>
        <v>0</v>
      </c>
      <c r="O1036" s="119"/>
      <c r="AZ1036" s="129">
        <f>G1036</f>
        <v>0</v>
      </c>
      <c r="CZ1036" s="81">
        <v>2</v>
      </c>
    </row>
    <row r="1037" spans="1:56" ht="12.75">
      <c r="A1037" s="130"/>
      <c r="B1037" s="131"/>
      <c r="C1037" s="199" t="s">
        <v>1123</v>
      </c>
      <c r="D1037" s="200"/>
      <c r="E1037" s="134">
        <v>39.5</v>
      </c>
      <c r="F1037" s="135"/>
      <c r="G1037" s="136"/>
      <c r="H1037" s="137"/>
      <c r="I1037" s="132"/>
      <c r="J1037" s="138"/>
      <c r="K1037" s="132"/>
      <c r="M1037" s="139" t="s">
        <v>1123</v>
      </c>
      <c r="O1037" s="119"/>
      <c r="BD1037" s="108" t="str">
        <f>C1036</f>
        <v xml:space="preserve">Montáž roštu pro tepelnou izolaci </v>
      </c>
    </row>
    <row r="1038" spans="1:56" ht="12.75">
      <c r="A1038" s="130"/>
      <c r="B1038" s="131"/>
      <c r="C1038" s="199" t="s">
        <v>1304</v>
      </c>
      <c r="D1038" s="200"/>
      <c r="E1038" s="134">
        <v>64.3</v>
      </c>
      <c r="F1038" s="135"/>
      <c r="G1038" s="136"/>
      <c r="H1038" s="137"/>
      <c r="I1038" s="132"/>
      <c r="J1038" s="138"/>
      <c r="K1038" s="132"/>
      <c r="M1038" s="139" t="s">
        <v>1304</v>
      </c>
      <c r="O1038" s="119"/>
      <c r="BD1038" s="108" t="str">
        <f>C1037</f>
        <v>K01: 39,50</v>
      </c>
    </row>
    <row r="1039" spans="1:56" ht="12.75">
      <c r="A1039" s="130"/>
      <c r="B1039" s="131"/>
      <c r="C1039" s="199" t="s">
        <v>1305</v>
      </c>
      <c r="D1039" s="200"/>
      <c r="E1039" s="134">
        <v>12.9</v>
      </c>
      <c r="F1039" s="135"/>
      <c r="G1039" s="136"/>
      <c r="H1039" s="137"/>
      <c r="I1039" s="132"/>
      <c r="J1039" s="138"/>
      <c r="K1039" s="132"/>
      <c r="M1039" s="139" t="s">
        <v>1305</v>
      </c>
      <c r="O1039" s="119"/>
      <c r="BD1039" s="108" t="str">
        <f>C1038</f>
        <v>K02: 64,30</v>
      </c>
    </row>
    <row r="1040" spans="1:56" ht="12.75">
      <c r="A1040" s="130"/>
      <c r="B1040" s="131"/>
      <c r="C1040" s="199" t="s">
        <v>1306</v>
      </c>
      <c r="D1040" s="200"/>
      <c r="E1040" s="134">
        <v>9</v>
      </c>
      <c r="F1040" s="135"/>
      <c r="G1040" s="136"/>
      <c r="H1040" s="137"/>
      <c r="I1040" s="132"/>
      <c r="J1040" s="138"/>
      <c r="K1040" s="132"/>
      <c r="M1040" s="139" t="s">
        <v>1306</v>
      </c>
      <c r="O1040" s="119"/>
      <c r="BD1040" s="108" t="str">
        <f>C1039</f>
        <v>K03: 12,90</v>
      </c>
    </row>
    <row r="1041" spans="1:104" ht="22.5">
      <c r="A1041" s="120">
        <v>300</v>
      </c>
      <c r="B1041" s="121" t="s">
        <v>1307</v>
      </c>
      <c r="C1041" s="122" t="s">
        <v>1308</v>
      </c>
      <c r="D1041" s="123" t="s">
        <v>50</v>
      </c>
      <c r="E1041" s="124">
        <v>102.7</v>
      </c>
      <c r="F1041" s="125">
        <v>0</v>
      </c>
      <c r="G1041" s="126">
        <f>E1041*F1041</f>
        <v>0</v>
      </c>
      <c r="H1041" s="127">
        <v>2E-05</v>
      </c>
      <c r="I1041" s="128">
        <f>E1041*H1041</f>
        <v>0.0020540000000000003</v>
      </c>
      <c r="J1041" s="127">
        <v>0</v>
      </c>
      <c r="K1041" s="128">
        <f>E1041*J1041</f>
        <v>0</v>
      </c>
      <c r="O1041" s="119"/>
      <c r="AZ1041" s="129">
        <f>G1041</f>
        <v>0</v>
      </c>
      <c r="CZ1041" s="81">
        <v>2</v>
      </c>
    </row>
    <row r="1042" spans="1:56" ht="12.75">
      <c r="A1042" s="130"/>
      <c r="B1042" s="131"/>
      <c r="C1042" s="199" t="s">
        <v>1309</v>
      </c>
      <c r="D1042" s="200"/>
      <c r="E1042" s="134">
        <v>79</v>
      </c>
      <c r="F1042" s="135"/>
      <c r="G1042" s="136"/>
      <c r="H1042" s="137"/>
      <c r="I1042" s="132"/>
      <c r="J1042" s="138"/>
      <c r="K1042" s="132"/>
      <c r="M1042" s="139" t="s">
        <v>1309</v>
      </c>
      <c r="O1042" s="119"/>
      <c r="BD1042" s="108" t="str">
        <f>C1041</f>
        <v xml:space="preserve">Montáž obložení atiky,OSB desky,1vrst.,hmoždinkami </v>
      </c>
    </row>
    <row r="1043" spans="1:56" ht="12.75">
      <c r="A1043" s="130"/>
      <c r="B1043" s="131"/>
      <c r="C1043" s="199" t="s">
        <v>1310</v>
      </c>
      <c r="D1043" s="200"/>
      <c r="E1043" s="134">
        <v>12.9</v>
      </c>
      <c r="F1043" s="135"/>
      <c r="G1043" s="136"/>
      <c r="H1043" s="137"/>
      <c r="I1043" s="132"/>
      <c r="J1043" s="138"/>
      <c r="K1043" s="132"/>
      <c r="M1043" s="139" t="s">
        <v>1310</v>
      </c>
      <c r="O1043" s="119"/>
      <c r="BD1043" s="108" t="str">
        <f>C1042</f>
        <v>K01: 2,00*39,50</v>
      </c>
    </row>
    <row r="1044" spans="1:56" ht="12.75">
      <c r="A1044" s="130"/>
      <c r="B1044" s="131"/>
      <c r="C1044" s="199" t="s">
        <v>1311</v>
      </c>
      <c r="D1044" s="200"/>
      <c r="E1044" s="134">
        <v>10.8</v>
      </c>
      <c r="F1044" s="135"/>
      <c r="G1044" s="136"/>
      <c r="H1044" s="137"/>
      <c r="I1044" s="132"/>
      <c r="J1044" s="138"/>
      <c r="K1044" s="132"/>
      <c r="M1044" s="139" t="s">
        <v>1311</v>
      </c>
      <c r="O1044" s="119"/>
      <c r="BD1044" s="108" t="str">
        <f>C1043</f>
        <v>K03: 1,00*12,90</v>
      </c>
    </row>
    <row r="1045" spans="1:104" ht="22.5">
      <c r="A1045" s="120">
        <v>301</v>
      </c>
      <c r="B1045" s="121" t="s">
        <v>1312</v>
      </c>
      <c r="C1045" s="122" t="s">
        <v>1313</v>
      </c>
      <c r="D1045" s="123" t="s">
        <v>50</v>
      </c>
      <c r="E1045" s="124">
        <v>102.7</v>
      </c>
      <c r="F1045" s="125">
        <v>0</v>
      </c>
      <c r="G1045" s="126">
        <f>E1045*F1045</f>
        <v>0</v>
      </c>
      <c r="H1045" s="127">
        <v>0.00024</v>
      </c>
      <c r="I1045" s="128">
        <f>E1045*H1045</f>
        <v>0.024648</v>
      </c>
      <c r="J1045" s="127">
        <v>0</v>
      </c>
      <c r="K1045" s="128">
        <f>E1045*J1045</f>
        <v>0</v>
      </c>
      <c r="O1045" s="119"/>
      <c r="AZ1045" s="129">
        <f>G1045</f>
        <v>0</v>
      </c>
      <c r="CZ1045" s="81">
        <v>2</v>
      </c>
    </row>
    <row r="1046" spans="1:56" ht="12.75">
      <c r="A1046" s="130"/>
      <c r="B1046" s="131"/>
      <c r="C1046" s="199" t="s">
        <v>1314</v>
      </c>
      <c r="D1046" s="200"/>
      <c r="E1046" s="134">
        <v>79</v>
      </c>
      <c r="F1046" s="135"/>
      <c r="G1046" s="136"/>
      <c r="H1046" s="137"/>
      <c r="I1046" s="132"/>
      <c r="J1046" s="138"/>
      <c r="K1046" s="132"/>
      <c r="M1046" s="139" t="s">
        <v>1314</v>
      </c>
      <c r="O1046" s="119"/>
      <c r="BD1046" s="108" t="str">
        <f>C1045</f>
        <v xml:space="preserve">Spojovací a ochranné prostř. obložení stěn, stropů </v>
      </c>
    </row>
    <row r="1047" spans="1:56" ht="12.75">
      <c r="A1047" s="130"/>
      <c r="B1047" s="131"/>
      <c r="C1047" s="199" t="s">
        <v>1315</v>
      </c>
      <c r="D1047" s="200"/>
      <c r="E1047" s="134">
        <v>12.9</v>
      </c>
      <c r="F1047" s="135"/>
      <c r="G1047" s="136"/>
      <c r="H1047" s="137"/>
      <c r="I1047" s="132"/>
      <c r="J1047" s="138"/>
      <c r="K1047" s="132"/>
      <c r="M1047" s="139" t="s">
        <v>1315</v>
      </c>
      <c r="O1047" s="119"/>
      <c r="BD1047" s="108" t="str">
        <f>C1046</f>
        <v>K01:2,00*39,50</v>
      </c>
    </row>
    <row r="1048" spans="1:56" ht="12.75">
      <c r="A1048" s="130"/>
      <c r="B1048" s="131"/>
      <c r="C1048" s="199" t="s">
        <v>1316</v>
      </c>
      <c r="D1048" s="200"/>
      <c r="E1048" s="134">
        <v>10.8</v>
      </c>
      <c r="F1048" s="135"/>
      <c r="G1048" s="136"/>
      <c r="H1048" s="137"/>
      <c r="I1048" s="132"/>
      <c r="J1048" s="138"/>
      <c r="K1048" s="132"/>
      <c r="M1048" s="139" t="s">
        <v>1316</v>
      </c>
      <c r="O1048" s="119"/>
      <c r="BD1048" s="108" t="str">
        <f>C1047</f>
        <v>K03:1,00*12,90</v>
      </c>
    </row>
    <row r="1049" spans="1:104" ht="22.5">
      <c r="A1049" s="120">
        <v>302</v>
      </c>
      <c r="B1049" s="121" t="s">
        <v>1317</v>
      </c>
      <c r="C1049" s="122" t="s">
        <v>1318</v>
      </c>
      <c r="D1049" s="123" t="s">
        <v>82</v>
      </c>
      <c r="E1049" s="124">
        <v>0.2698</v>
      </c>
      <c r="F1049" s="125">
        <v>0</v>
      </c>
      <c r="G1049" s="126">
        <f>E1049*F1049</f>
        <v>0</v>
      </c>
      <c r="H1049" s="127">
        <v>0.5</v>
      </c>
      <c r="I1049" s="128">
        <f>E1049*H1049</f>
        <v>0.1349</v>
      </c>
      <c r="J1049" s="127"/>
      <c r="K1049" s="128">
        <f>E1049*J1049</f>
        <v>0</v>
      </c>
      <c r="O1049" s="119"/>
      <c r="AZ1049" s="129">
        <f>G1049</f>
        <v>0</v>
      </c>
      <c r="CZ1049" s="81">
        <v>2</v>
      </c>
    </row>
    <row r="1050" spans="1:56" ht="12.75">
      <c r="A1050" s="130"/>
      <c r="B1050" s="131"/>
      <c r="C1050" s="199" t="s">
        <v>1319</v>
      </c>
      <c r="D1050" s="200"/>
      <c r="E1050" s="134">
        <v>0.1445</v>
      </c>
      <c r="F1050" s="135"/>
      <c r="G1050" s="136"/>
      <c r="H1050" s="137"/>
      <c r="I1050" s="132"/>
      <c r="J1050" s="138"/>
      <c r="K1050" s="132"/>
      <c r="M1050" s="139" t="s">
        <v>1319</v>
      </c>
      <c r="O1050" s="119"/>
      <c r="BD1050" s="108" t="str">
        <f>C1049</f>
        <v>Hranol konstrukční masivní KVH NSi 80x140 mm l=5m</v>
      </c>
    </row>
    <row r="1051" spans="1:56" ht="12.75">
      <c r="A1051" s="130"/>
      <c r="B1051" s="131"/>
      <c r="C1051" s="199" t="s">
        <v>1320</v>
      </c>
      <c r="D1051" s="200"/>
      <c r="E1051" s="134">
        <v>0.1008</v>
      </c>
      <c r="F1051" s="135"/>
      <c r="G1051" s="136"/>
      <c r="H1051" s="137"/>
      <c r="I1051" s="132"/>
      <c r="J1051" s="138"/>
      <c r="K1051" s="132"/>
      <c r="M1051" s="139" t="s">
        <v>1320</v>
      </c>
      <c r="O1051" s="119"/>
      <c r="BD1051" s="108" t="str">
        <f>C1050</f>
        <v>K03: 0,14*0,08*12,90</v>
      </c>
    </row>
    <row r="1052" spans="1:56" ht="12.75">
      <c r="A1052" s="130"/>
      <c r="B1052" s="131"/>
      <c r="C1052" s="199" t="s">
        <v>1321</v>
      </c>
      <c r="D1052" s="200"/>
      <c r="E1052" s="134">
        <v>0.0245</v>
      </c>
      <c r="F1052" s="135"/>
      <c r="G1052" s="136"/>
      <c r="H1052" s="137"/>
      <c r="I1052" s="132"/>
      <c r="J1052" s="138"/>
      <c r="K1052" s="132"/>
      <c r="M1052" s="139" t="s">
        <v>1321</v>
      </c>
      <c r="O1052" s="119"/>
      <c r="BD1052" s="108" t="str">
        <f>C1051</f>
        <v>K04: 0,14*0,08*9,00</v>
      </c>
    </row>
    <row r="1053" spans="1:104" ht="22.5">
      <c r="A1053" s="120">
        <v>303</v>
      </c>
      <c r="B1053" s="121" t="s">
        <v>1322</v>
      </c>
      <c r="C1053" s="122" t="s">
        <v>1323</v>
      </c>
      <c r="D1053" s="123" t="s">
        <v>82</v>
      </c>
      <c r="E1053" s="124">
        <v>0.9053</v>
      </c>
      <c r="F1053" s="125">
        <v>0</v>
      </c>
      <c r="G1053" s="126">
        <f>E1053*F1053</f>
        <v>0</v>
      </c>
      <c r="H1053" s="127">
        <v>0.5</v>
      </c>
      <c r="I1053" s="128">
        <f>E1053*H1053</f>
        <v>0.45265</v>
      </c>
      <c r="J1053" s="127"/>
      <c r="K1053" s="128">
        <f>E1053*J1053</f>
        <v>0</v>
      </c>
      <c r="O1053" s="119"/>
      <c r="AZ1053" s="129">
        <f>G1053</f>
        <v>0</v>
      </c>
      <c r="CZ1053" s="81">
        <v>2</v>
      </c>
    </row>
    <row r="1054" spans="1:56" ht="12.75">
      <c r="A1054" s="130"/>
      <c r="B1054" s="131"/>
      <c r="C1054" s="199" t="s">
        <v>1324</v>
      </c>
      <c r="D1054" s="200"/>
      <c r="E1054" s="134">
        <v>0.823</v>
      </c>
      <c r="F1054" s="135"/>
      <c r="G1054" s="136"/>
      <c r="H1054" s="137"/>
      <c r="I1054" s="132"/>
      <c r="J1054" s="138"/>
      <c r="K1054" s="132"/>
      <c r="M1054" s="139" t="s">
        <v>1324</v>
      </c>
      <c r="O1054" s="119"/>
      <c r="BD1054" s="108" t="str">
        <f>C1053</f>
        <v>Hranol konstrukční masivní KVH NSi 80x160 mm l=5m</v>
      </c>
    </row>
    <row r="1055" spans="1:56" ht="12.75">
      <c r="A1055" s="130"/>
      <c r="B1055" s="131"/>
      <c r="C1055" s="199" t="s">
        <v>1325</v>
      </c>
      <c r="D1055" s="200"/>
      <c r="E1055" s="134">
        <v>0.0823</v>
      </c>
      <c r="F1055" s="135"/>
      <c r="G1055" s="136"/>
      <c r="H1055" s="137"/>
      <c r="I1055" s="132"/>
      <c r="J1055" s="138"/>
      <c r="K1055" s="132"/>
      <c r="M1055" s="139" t="s">
        <v>1325</v>
      </c>
      <c r="O1055" s="119"/>
      <c r="BD1055" s="108" t="str">
        <f>C1054</f>
        <v>K02: 0,16*0,08*64,30</v>
      </c>
    </row>
    <row r="1056" spans="1:104" ht="22.5">
      <c r="A1056" s="120">
        <v>304</v>
      </c>
      <c r="B1056" s="121" t="s">
        <v>1326</v>
      </c>
      <c r="C1056" s="122" t="s">
        <v>1327</v>
      </c>
      <c r="D1056" s="123" t="s">
        <v>82</v>
      </c>
      <c r="E1056" s="124">
        <v>0.6952</v>
      </c>
      <c r="F1056" s="125">
        <v>0</v>
      </c>
      <c r="G1056" s="126">
        <f>E1056*F1056</f>
        <v>0</v>
      </c>
      <c r="H1056" s="127">
        <v>0.5</v>
      </c>
      <c r="I1056" s="128">
        <f>E1056*H1056</f>
        <v>0.3476</v>
      </c>
      <c r="J1056" s="127"/>
      <c r="K1056" s="128">
        <f>E1056*J1056</f>
        <v>0</v>
      </c>
      <c r="O1056" s="119"/>
      <c r="AZ1056" s="129">
        <f>G1056</f>
        <v>0</v>
      </c>
      <c r="CZ1056" s="81">
        <v>2</v>
      </c>
    </row>
    <row r="1057" spans="1:56" ht="12.75">
      <c r="A1057" s="130"/>
      <c r="B1057" s="131"/>
      <c r="C1057" s="199" t="s">
        <v>1328</v>
      </c>
      <c r="D1057" s="200"/>
      <c r="E1057" s="134">
        <v>0.632</v>
      </c>
      <c r="F1057" s="135"/>
      <c r="G1057" s="136"/>
      <c r="H1057" s="137"/>
      <c r="I1057" s="132"/>
      <c r="J1057" s="138"/>
      <c r="K1057" s="132"/>
      <c r="M1057" s="139" t="s">
        <v>1328</v>
      </c>
      <c r="O1057" s="119"/>
      <c r="BD1057" s="108" t="str">
        <f>C1056</f>
        <v>Hranol konstrukční masivní KVH NSi 80x200 mm l=5m</v>
      </c>
    </row>
    <row r="1058" spans="1:56" ht="12.75">
      <c r="A1058" s="130"/>
      <c r="B1058" s="131"/>
      <c r="C1058" s="199" t="s">
        <v>1329</v>
      </c>
      <c r="D1058" s="200"/>
      <c r="E1058" s="134">
        <v>0.0632</v>
      </c>
      <c r="F1058" s="135"/>
      <c r="G1058" s="136"/>
      <c r="H1058" s="137"/>
      <c r="I1058" s="132"/>
      <c r="J1058" s="138"/>
      <c r="K1058" s="132"/>
      <c r="M1058" s="139" t="s">
        <v>1329</v>
      </c>
      <c r="O1058" s="119"/>
      <c r="BD1058" s="108" t="str">
        <f>C1057</f>
        <v>K01: 0,20*0,08*39,50</v>
      </c>
    </row>
    <row r="1059" spans="1:104" ht="12.75">
      <c r="A1059" s="120">
        <v>305</v>
      </c>
      <c r="B1059" s="121" t="s">
        <v>1330</v>
      </c>
      <c r="C1059" s="122" t="s">
        <v>1331</v>
      </c>
      <c r="D1059" s="123" t="s">
        <v>50</v>
      </c>
      <c r="E1059" s="124">
        <v>112.97</v>
      </c>
      <c r="F1059" s="125">
        <v>0</v>
      </c>
      <c r="G1059" s="126">
        <f>E1059*F1059</f>
        <v>0</v>
      </c>
      <c r="H1059" s="127">
        <v>0.00908</v>
      </c>
      <c r="I1059" s="128">
        <f>E1059*H1059</f>
        <v>1.0257676</v>
      </c>
      <c r="J1059" s="127"/>
      <c r="K1059" s="128">
        <f>E1059*J1059</f>
        <v>0</v>
      </c>
      <c r="O1059" s="119"/>
      <c r="AZ1059" s="129">
        <f>G1059</f>
        <v>0</v>
      </c>
      <c r="CZ1059" s="81">
        <v>2</v>
      </c>
    </row>
    <row r="1060" spans="1:56" ht="12.75">
      <c r="A1060" s="130"/>
      <c r="B1060" s="131"/>
      <c r="C1060" s="199" t="s">
        <v>1332</v>
      </c>
      <c r="D1060" s="200"/>
      <c r="E1060" s="134">
        <v>112.97</v>
      </c>
      <c r="F1060" s="135"/>
      <c r="G1060" s="136"/>
      <c r="H1060" s="137"/>
      <c r="I1060" s="132"/>
      <c r="J1060" s="138"/>
      <c r="K1060" s="132"/>
      <c r="M1060" s="139" t="s">
        <v>1332</v>
      </c>
      <c r="O1060" s="119"/>
      <c r="BD1060" s="108" t="str">
        <f>C1059</f>
        <v>Deska dřevoštěpková OSB 4 N tl. 15 mm</v>
      </c>
    </row>
    <row r="1061" spans="1:104" ht="22.5">
      <c r="A1061" s="120">
        <v>306</v>
      </c>
      <c r="B1061" s="121" t="s">
        <v>1333</v>
      </c>
      <c r="C1061" s="122" t="s">
        <v>1334</v>
      </c>
      <c r="D1061" s="123" t="s">
        <v>22</v>
      </c>
      <c r="E1061" s="165">
        <v>0</v>
      </c>
      <c r="F1061" s="125">
        <v>0</v>
      </c>
      <c r="G1061" s="126">
        <f>E1061*F1061</f>
        <v>0</v>
      </c>
      <c r="H1061" s="127">
        <v>0</v>
      </c>
      <c r="I1061" s="128">
        <f>E1061*H1061</f>
        <v>0</v>
      </c>
      <c r="J1061" s="127"/>
      <c r="K1061" s="128">
        <f>E1061*J1061</f>
        <v>0</v>
      </c>
      <c r="O1061" s="119"/>
      <c r="AZ1061" s="129">
        <f>G1061</f>
        <v>0</v>
      </c>
      <c r="CZ1061" s="81">
        <v>2</v>
      </c>
    </row>
    <row r="1062" spans="1:58" ht="12.75">
      <c r="A1062" s="140" t="s">
        <v>51</v>
      </c>
      <c r="B1062" s="141" t="s">
        <v>1300</v>
      </c>
      <c r="C1062" s="142" t="s">
        <v>1301</v>
      </c>
      <c r="D1062" s="143"/>
      <c r="E1062" s="144"/>
      <c r="F1062" s="144"/>
      <c r="G1062" s="145">
        <f>SUM(G1035:G1061)</f>
        <v>0</v>
      </c>
      <c r="H1062" s="146"/>
      <c r="I1062" s="145">
        <f>SUM(I1035:I1061)</f>
        <v>1.9876196</v>
      </c>
      <c r="J1062" s="147"/>
      <c r="K1062" s="145">
        <f>SUM(K1035:K1061)</f>
        <v>0</v>
      </c>
      <c r="O1062" s="119"/>
      <c r="X1062" s="129">
        <f>K1062</f>
        <v>0</v>
      </c>
      <c r="Y1062" s="129">
        <f>I1062</f>
        <v>1.9876196</v>
      </c>
      <c r="Z1062" s="129">
        <f>G1062</f>
        <v>0</v>
      </c>
      <c r="BA1062" s="148"/>
      <c r="BB1062" s="148"/>
      <c r="BC1062" s="148"/>
      <c r="BD1062" s="148"/>
      <c r="BE1062" s="148"/>
      <c r="BF1062" s="148"/>
    </row>
    <row r="1063" spans="1:15" ht="14.25" customHeight="1">
      <c r="A1063" s="109" t="s">
        <v>46</v>
      </c>
      <c r="B1063" s="110" t="s">
        <v>1335</v>
      </c>
      <c r="C1063" s="111" t="s">
        <v>1336</v>
      </c>
      <c r="D1063" s="112"/>
      <c r="E1063" s="113"/>
      <c r="F1063" s="113"/>
      <c r="G1063" s="114"/>
      <c r="H1063" s="115"/>
      <c r="I1063" s="116"/>
      <c r="J1063" s="117"/>
      <c r="K1063" s="118"/>
      <c r="O1063" s="119"/>
    </row>
    <row r="1064" spans="1:104" ht="22.5">
      <c r="A1064" s="120">
        <v>307</v>
      </c>
      <c r="B1064" s="121" t="s">
        <v>1337</v>
      </c>
      <c r="C1064" s="122" t="s">
        <v>1338</v>
      </c>
      <c r="D1064" s="123" t="s">
        <v>185</v>
      </c>
      <c r="E1064" s="124">
        <v>39.5</v>
      </c>
      <c r="F1064" s="125">
        <v>0</v>
      </c>
      <c r="G1064" s="126">
        <f>E1064*F1064</f>
        <v>0</v>
      </c>
      <c r="H1064" s="127">
        <v>0.00072</v>
      </c>
      <c r="I1064" s="128">
        <f>E1064*H1064</f>
        <v>0.028440000000000003</v>
      </c>
      <c r="J1064" s="127">
        <v>0</v>
      </c>
      <c r="K1064" s="128">
        <f>E1064*J1064</f>
        <v>0</v>
      </c>
      <c r="O1064" s="119"/>
      <c r="AZ1064" s="129">
        <f>G1064</f>
        <v>0</v>
      </c>
      <c r="CZ1064" s="81">
        <v>2</v>
      </c>
    </row>
    <row r="1065" spans="1:56" ht="12.75">
      <c r="A1065" s="130"/>
      <c r="B1065" s="131"/>
      <c r="C1065" s="199" t="s">
        <v>1339</v>
      </c>
      <c r="D1065" s="200"/>
      <c r="E1065" s="134">
        <v>39.5</v>
      </c>
      <c r="F1065" s="135"/>
      <c r="G1065" s="136"/>
      <c r="H1065" s="137"/>
      <c r="I1065" s="132"/>
      <c r="J1065" s="138"/>
      <c r="K1065" s="132"/>
      <c r="M1065" s="139" t="s">
        <v>1339</v>
      </c>
      <c r="O1065" s="119"/>
      <c r="BD1065" s="108" t="str">
        <f>C1064</f>
        <v>Oplechování říms z Ti Zn plechu, rš 100 mm nalepení Enkolitem</v>
      </c>
    </row>
    <row r="1066" spans="1:104" ht="22.5">
      <c r="A1066" s="120">
        <v>308</v>
      </c>
      <c r="B1066" s="121" t="s">
        <v>1340</v>
      </c>
      <c r="C1066" s="122" t="s">
        <v>1341</v>
      </c>
      <c r="D1066" s="123" t="s">
        <v>185</v>
      </c>
      <c r="E1066" s="124">
        <v>51</v>
      </c>
      <c r="F1066" s="125">
        <v>0</v>
      </c>
      <c r="G1066" s="126">
        <f>E1066*F1066</f>
        <v>0</v>
      </c>
      <c r="H1066" s="127">
        <v>0.00072</v>
      </c>
      <c r="I1066" s="128">
        <f>E1066*H1066</f>
        <v>0.03672</v>
      </c>
      <c r="J1066" s="127">
        <v>0</v>
      </c>
      <c r="K1066" s="128">
        <f>E1066*J1066</f>
        <v>0</v>
      </c>
      <c r="O1066" s="119"/>
      <c r="AZ1066" s="129">
        <f>G1066</f>
        <v>0</v>
      </c>
      <c r="CZ1066" s="81">
        <v>2</v>
      </c>
    </row>
    <row r="1067" spans="1:56" ht="12.75">
      <c r="A1067" s="130"/>
      <c r="B1067" s="131"/>
      <c r="C1067" s="199" t="s">
        <v>1342</v>
      </c>
      <c r="D1067" s="200"/>
      <c r="E1067" s="134">
        <v>51</v>
      </c>
      <c r="F1067" s="135"/>
      <c r="G1067" s="136"/>
      <c r="H1067" s="137"/>
      <c r="I1067" s="132"/>
      <c r="J1067" s="138"/>
      <c r="K1067" s="132"/>
      <c r="M1067" s="139" t="s">
        <v>1342</v>
      </c>
      <c r="O1067" s="119"/>
      <c r="BD1067" s="108" t="str">
        <f>C1066</f>
        <v>Oplechování říms z Ti Zn plechu, rš 80 mm nalepení Enkolitem</v>
      </c>
    </row>
    <row r="1068" spans="1:104" ht="22.5">
      <c r="A1068" s="120">
        <v>309</v>
      </c>
      <c r="B1068" s="121" t="s">
        <v>1343</v>
      </c>
      <c r="C1068" s="122" t="s">
        <v>1344</v>
      </c>
      <c r="D1068" s="123" t="s">
        <v>185</v>
      </c>
      <c r="E1068" s="124">
        <v>13.5</v>
      </c>
      <c r="F1068" s="125">
        <v>0</v>
      </c>
      <c r="G1068" s="126">
        <f>E1068*F1068</f>
        <v>0</v>
      </c>
      <c r="H1068" s="127">
        <v>0.00072</v>
      </c>
      <c r="I1068" s="128">
        <f>E1068*H1068</f>
        <v>0.009720000000000001</v>
      </c>
      <c r="J1068" s="127">
        <v>0</v>
      </c>
      <c r="K1068" s="128">
        <f>E1068*J1068</f>
        <v>0</v>
      </c>
      <c r="O1068" s="119"/>
      <c r="AZ1068" s="129">
        <f>G1068</f>
        <v>0</v>
      </c>
      <c r="CZ1068" s="81">
        <v>2</v>
      </c>
    </row>
    <row r="1069" spans="1:56" ht="12.75">
      <c r="A1069" s="130"/>
      <c r="B1069" s="131"/>
      <c r="C1069" s="199" t="s">
        <v>1345</v>
      </c>
      <c r="D1069" s="200"/>
      <c r="E1069" s="134">
        <v>13.5</v>
      </c>
      <c r="F1069" s="135"/>
      <c r="G1069" s="136"/>
      <c r="H1069" s="137"/>
      <c r="I1069" s="132"/>
      <c r="J1069" s="138"/>
      <c r="K1069" s="132"/>
      <c r="M1069" s="139" t="s">
        <v>1345</v>
      </c>
      <c r="O1069" s="119"/>
      <c r="BD1069" s="108" t="str">
        <f>C1068</f>
        <v>Oplechování říms z Ti Zn plechu, rš 180 mm nalepení Enkolitem</v>
      </c>
    </row>
    <row r="1070" spans="1:104" ht="22.5">
      <c r="A1070" s="120">
        <v>310</v>
      </c>
      <c r="B1070" s="121" t="s">
        <v>1346</v>
      </c>
      <c r="C1070" s="122" t="s">
        <v>1347</v>
      </c>
      <c r="D1070" s="123" t="s">
        <v>185</v>
      </c>
      <c r="E1070" s="124">
        <v>39.5</v>
      </c>
      <c r="F1070" s="125">
        <v>0</v>
      </c>
      <c r="G1070" s="126">
        <f>E1070*F1070</f>
        <v>0</v>
      </c>
      <c r="H1070" s="127">
        <v>0.00232</v>
      </c>
      <c r="I1070" s="128">
        <f>E1070*H1070</f>
        <v>0.09164</v>
      </c>
      <c r="J1070" s="127">
        <v>0</v>
      </c>
      <c r="K1070" s="128">
        <f>E1070*J1070</f>
        <v>0</v>
      </c>
      <c r="O1070" s="119"/>
      <c r="AZ1070" s="129">
        <f>G1070</f>
        <v>0</v>
      </c>
      <c r="CZ1070" s="81">
        <v>2</v>
      </c>
    </row>
    <row r="1071" spans="1:56" ht="12.75">
      <c r="A1071" s="130"/>
      <c r="B1071" s="131"/>
      <c r="C1071" s="199" t="s">
        <v>1348</v>
      </c>
      <c r="D1071" s="200"/>
      <c r="E1071" s="134">
        <v>39.5</v>
      </c>
      <c r="F1071" s="135"/>
      <c r="G1071" s="136"/>
      <c r="H1071" s="137"/>
      <c r="I1071" s="132"/>
      <c r="J1071" s="138"/>
      <c r="K1071" s="132"/>
      <c r="M1071" s="139" t="s">
        <v>1348</v>
      </c>
      <c r="O1071" s="119"/>
      <c r="BD1071" s="108" t="str">
        <f>C1070</f>
        <v>Oplechování říms z Ti Zn plechu, rš 350 mm nalepení Enkolitem</v>
      </c>
    </row>
    <row r="1072" spans="1:104" ht="22.5">
      <c r="A1072" s="120">
        <v>311</v>
      </c>
      <c r="B1072" s="121" t="s">
        <v>1349</v>
      </c>
      <c r="C1072" s="122" t="s">
        <v>1350</v>
      </c>
      <c r="D1072" s="123" t="s">
        <v>185</v>
      </c>
      <c r="E1072" s="124">
        <v>9</v>
      </c>
      <c r="F1072" s="125">
        <v>0</v>
      </c>
      <c r="G1072" s="126">
        <f>E1072*F1072</f>
        <v>0</v>
      </c>
      <c r="H1072" s="127">
        <v>0.00299</v>
      </c>
      <c r="I1072" s="128">
        <f>E1072*H1072</f>
        <v>0.02691</v>
      </c>
      <c r="J1072" s="127">
        <v>0</v>
      </c>
      <c r="K1072" s="128">
        <f>E1072*J1072</f>
        <v>0</v>
      </c>
      <c r="O1072" s="119"/>
      <c r="AZ1072" s="129">
        <f>G1072</f>
        <v>0</v>
      </c>
      <c r="CZ1072" s="81">
        <v>2</v>
      </c>
    </row>
    <row r="1073" spans="1:56" ht="12.75">
      <c r="A1073" s="130"/>
      <c r="B1073" s="131"/>
      <c r="C1073" s="199" t="s">
        <v>1351</v>
      </c>
      <c r="D1073" s="200"/>
      <c r="E1073" s="134">
        <v>9</v>
      </c>
      <c r="F1073" s="135"/>
      <c r="G1073" s="136"/>
      <c r="H1073" s="137"/>
      <c r="I1073" s="132"/>
      <c r="J1073" s="138"/>
      <c r="K1073" s="132"/>
      <c r="M1073" s="139" t="s">
        <v>1351</v>
      </c>
      <c r="O1073" s="119"/>
      <c r="BD1073" s="108" t="str">
        <f>C1072</f>
        <v>Oplechování říms z Ti Zn plechu, rš 400 mm nalepení Enkolitem</v>
      </c>
    </row>
    <row r="1074" spans="1:104" ht="22.5">
      <c r="A1074" s="120">
        <v>312</v>
      </c>
      <c r="B1074" s="121" t="s">
        <v>1352</v>
      </c>
      <c r="C1074" s="122" t="s">
        <v>1353</v>
      </c>
      <c r="D1074" s="123" t="s">
        <v>185</v>
      </c>
      <c r="E1074" s="124">
        <v>9.5</v>
      </c>
      <c r="F1074" s="125">
        <v>0</v>
      </c>
      <c r="G1074" s="126">
        <f>E1074*F1074</f>
        <v>0</v>
      </c>
      <c r="H1074" s="127">
        <v>0.00299</v>
      </c>
      <c r="I1074" s="128">
        <f>E1074*H1074</f>
        <v>0.028405</v>
      </c>
      <c r="J1074" s="127">
        <v>0</v>
      </c>
      <c r="K1074" s="128">
        <f>E1074*J1074</f>
        <v>0</v>
      </c>
      <c r="O1074" s="119"/>
      <c r="AZ1074" s="129">
        <f>G1074</f>
        <v>0</v>
      </c>
      <c r="CZ1074" s="81">
        <v>2</v>
      </c>
    </row>
    <row r="1075" spans="1:56" ht="12.75">
      <c r="A1075" s="130"/>
      <c r="B1075" s="131"/>
      <c r="C1075" s="199" t="s">
        <v>1354</v>
      </c>
      <c r="D1075" s="200"/>
      <c r="E1075" s="134">
        <v>9.5</v>
      </c>
      <c r="F1075" s="135"/>
      <c r="G1075" s="136"/>
      <c r="H1075" s="137"/>
      <c r="I1075" s="132"/>
      <c r="J1075" s="138"/>
      <c r="K1075" s="132"/>
      <c r="M1075" s="139" t="s">
        <v>1354</v>
      </c>
      <c r="O1075" s="119"/>
      <c r="BD1075" s="108" t="str">
        <f>C1074</f>
        <v>Oplechování říms z Ti Zn plechu, rš 430 mm nalepení Enkolitem</v>
      </c>
    </row>
    <row r="1076" spans="1:104" ht="22.5">
      <c r="A1076" s="120">
        <v>313</v>
      </c>
      <c r="B1076" s="121" t="s">
        <v>1355</v>
      </c>
      <c r="C1076" s="122" t="s">
        <v>1356</v>
      </c>
      <c r="D1076" s="123" t="s">
        <v>185</v>
      </c>
      <c r="E1076" s="124">
        <v>73.5</v>
      </c>
      <c r="F1076" s="125">
        <v>0</v>
      </c>
      <c r="G1076" s="126">
        <f>E1076*F1076</f>
        <v>0</v>
      </c>
      <c r="H1076" s="127">
        <v>0.00299</v>
      </c>
      <c r="I1076" s="128">
        <f>E1076*H1076</f>
        <v>0.21976500000000002</v>
      </c>
      <c r="J1076" s="127">
        <v>0</v>
      </c>
      <c r="K1076" s="128">
        <f>E1076*J1076</f>
        <v>0</v>
      </c>
      <c r="O1076" s="119"/>
      <c r="AZ1076" s="129">
        <f>G1076</f>
        <v>0</v>
      </c>
      <c r="CZ1076" s="81">
        <v>2</v>
      </c>
    </row>
    <row r="1077" spans="1:56" ht="12.75">
      <c r="A1077" s="130"/>
      <c r="B1077" s="131"/>
      <c r="C1077" s="199" t="s">
        <v>1357</v>
      </c>
      <c r="D1077" s="200"/>
      <c r="E1077" s="134">
        <v>39.5</v>
      </c>
      <c r="F1077" s="135"/>
      <c r="G1077" s="136"/>
      <c r="H1077" s="137"/>
      <c r="I1077" s="132"/>
      <c r="J1077" s="138"/>
      <c r="K1077" s="132"/>
      <c r="M1077" s="139" t="s">
        <v>1357</v>
      </c>
      <c r="O1077" s="119"/>
      <c r="BD1077" s="108" t="str">
        <f>C1076</f>
        <v>Oplechování říms z Ti Zn plechu, rš 450 mm nalepení Enkolitem</v>
      </c>
    </row>
    <row r="1078" spans="1:56" ht="12.75">
      <c r="A1078" s="130"/>
      <c r="B1078" s="131"/>
      <c r="C1078" s="199" t="s">
        <v>1358</v>
      </c>
      <c r="D1078" s="200"/>
      <c r="E1078" s="134">
        <v>34</v>
      </c>
      <c r="F1078" s="135"/>
      <c r="G1078" s="136"/>
      <c r="H1078" s="137"/>
      <c r="I1078" s="132"/>
      <c r="J1078" s="138"/>
      <c r="K1078" s="132"/>
      <c r="M1078" s="139" t="s">
        <v>1358</v>
      </c>
      <c r="O1078" s="119"/>
      <c r="BD1078" s="108" t="str">
        <f>C1077</f>
        <v>K01.3: 39,50</v>
      </c>
    </row>
    <row r="1079" spans="1:104" ht="22.5">
      <c r="A1079" s="120">
        <v>314</v>
      </c>
      <c r="B1079" s="121" t="s">
        <v>1359</v>
      </c>
      <c r="C1079" s="122" t="s">
        <v>1360</v>
      </c>
      <c r="D1079" s="123" t="s">
        <v>185</v>
      </c>
      <c r="E1079" s="124">
        <v>121.8</v>
      </c>
      <c r="F1079" s="125">
        <v>0</v>
      </c>
      <c r="G1079" s="126">
        <f>E1079*F1079</f>
        <v>0</v>
      </c>
      <c r="H1079" s="127">
        <v>0.00335</v>
      </c>
      <c r="I1079" s="128">
        <f>E1079*H1079</f>
        <v>0.40803</v>
      </c>
      <c r="J1079" s="127">
        <v>0</v>
      </c>
      <c r="K1079" s="128">
        <f>E1079*J1079</f>
        <v>0</v>
      </c>
      <c r="O1079" s="119"/>
      <c r="AZ1079" s="129">
        <f>G1079</f>
        <v>0</v>
      </c>
      <c r="CZ1079" s="81">
        <v>2</v>
      </c>
    </row>
    <row r="1080" spans="1:56" ht="12.75">
      <c r="A1080" s="130"/>
      <c r="B1080" s="131"/>
      <c r="C1080" s="199" t="s">
        <v>1124</v>
      </c>
      <c r="D1080" s="200"/>
      <c r="E1080" s="134">
        <v>64.3</v>
      </c>
      <c r="F1080" s="135"/>
      <c r="G1080" s="136"/>
      <c r="H1080" s="137"/>
      <c r="I1080" s="132"/>
      <c r="J1080" s="138"/>
      <c r="K1080" s="132"/>
      <c r="M1080" s="139" t="s">
        <v>1124</v>
      </c>
      <c r="O1080" s="119"/>
      <c r="BD1080" s="108" t="str">
        <f>C1079</f>
        <v>Oplechování říms z Ti Zn plechu, rš 500 mm nalepení Enkolitem</v>
      </c>
    </row>
    <row r="1081" spans="1:56" ht="12.75">
      <c r="A1081" s="130"/>
      <c r="B1081" s="131"/>
      <c r="C1081" s="199" t="s">
        <v>1361</v>
      </c>
      <c r="D1081" s="200"/>
      <c r="E1081" s="134">
        <v>18</v>
      </c>
      <c r="F1081" s="135"/>
      <c r="G1081" s="136"/>
      <c r="H1081" s="137"/>
      <c r="I1081" s="132"/>
      <c r="J1081" s="138"/>
      <c r="K1081" s="132"/>
      <c r="M1081" s="139" t="s">
        <v>1361</v>
      </c>
      <c r="O1081" s="119"/>
      <c r="BD1081" s="108" t="str">
        <f>C1080</f>
        <v>K02a,b: 64,30</v>
      </c>
    </row>
    <row r="1082" spans="1:56" ht="12.75">
      <c r="A1082" s="130"/>
      <c r="B1082" s="131"/>
      <c r="C1082" s="199" t="s">
        <v>1362</v>
      </c>
      <c r="D1082" s="200"/>
      <c r="E1082" s="134">
        <v>39.5</v>
      </c>
      <c r="F1082" s="135"/>
      <c r="G1082" s="136"/>
      <c r="H1082" s="137"/>
      <c r="I1082" s="132"/>
      <c r="J1082" s="138"/>
      <c r="K1082" s="132"/>
      <c r="M1082" s="139" t="s">
        <v>1362</v>
      </c>
      <c r="O1082" s="119"/>
      <c r="BD1082" s="108" t="str">
        <f>C1081</f>
        <v>K05: 18</v>
      </c>
    </row>
    <row r="1083" spans="1:104" ht="22.5">
      <c r="A1083" s="120">
        <v>315</v>
      </c>
      <c r="B1083" s="121" t="s">
        <v>1363</v>
      </c>
      <c r="C1083" s="122" t="s">
        <v>1364</v>
      </c>
      <c r="D1083" s="123" t="s">
        <v>185</v>
      </c>
      <c r="E1083" s="124">
        <v>21.9</v>
      </c>
      <c r="F1083" s="125">
        <v>0</v>
      </c>
      <c r="G1083" s="126">
        <f>E1083*F1083</f>
        <v>0</v>
      </c>
      <c r="H1083" s="127">
        <v>0.00335</v>
      </c>
      <c r="I1083" s="128">
        <f>E1083*H1083</f>
        <v>0.073365</v>
      </c>
      <c r="J1083" s="127">
        <v>0</v>
      </c>
      <c r="K1083" s="128">
        <f>E1083*J1083</f>
        <v>0</v>
      </c>
      <c r="O1083" s="119"/>
      <c r="AZ1083" s="129">
        <f>G1083</f>
        <v>0</v>
      </c>
      <c r="CZ1083" s="81">
        <v>2</v>
      </c>
    </row>
    <row r="1084" spans="1:56" ht="12.75">
      <c r="A1084" s="130"/>
      <c r="B1084" s="131"/>
      <c r="C1084" s="199" t="s">
        <v>1365</v>
      </c>
      <c r="D1084" s="200"/>
      <c r="E1084" s="134">
        <v>12.9</v>
      </c>
      <c r="F1084" s="135"/>
      <c r="G1084" s="136"/>
      <c r="H1084" s="137"/>
      <c r="I1084" s="132"/>
      <c r="J1084" s="138"/>
      <c r="K1084" s="132"/>
      <c r="M1084" s="139" t="s">
        <v>1365</v>
      </c>
      <c r="O1084" s="119"/>
      <c r="BD1084" s="108" t="str">
        <f>C1083</f>
        <v>Oplechování říms z Ti Zn plechu, rš 520 mm nalepení Enkolitem</v>
      </c>
    </row>
    <row r="1085" spans="1:56" ht="12.75">
      <c r="A1085" s="130"/>
      <c r="B1085" s="131"/>
      <c r="C1085" s="199" t="s">
        <v>1366</v>
      </c>
      <c r="D1085" s="200"/>
      <c r="E1085" s="134">
        <v>9</v>
      </c>
      <c r="F1085" s="135"/>
      <c r="G1085" s="136"/>
      <c r="H1085" s="137"/>
      <c r="I1085" s="132"/>
      <c r="J1085" s="138"/>
      <c r="K1085" s="132"/>
      <c r="M1085" s="139" t="s">
        <v>1366</v>
      </c>
      <c r="O1085" s="119"/>
      <c r="BD1085" s="108" t="str">
        <f>C1084</f>
        <v>K03a,b.1: 12,90</v>
      </c>
    </row>
    <row r="1086" spans="1:104" ht="22.5">
      <c r="A1086" s="120">
        <v>316</v>
      </c>
      <c r="B1086" s="121" t="s">
        <v>1367</v>
      </c>
      <c r="C1086" s="122" t="s">
        <v>1368</v>
      </c>
      <c r="D1086" s="123" t="s">
        <v>185</v>
      </c>
      <c r="E1086" s="124">
        <v>39.5</v>
      </c>
      <c r="F1086" s="125">
        <v>0</v>
      </c>
      <c r="G1086" s="126">
        <f>E1086*F1086</f>
        <v>0</v>
      </c>
      <c r="H1086" s="127">
        <v>0.00533</v>
      </c>
      <c r="I1086" s="128">
        <f>E1086*H1086</f>
        <v>0.210535</v>
      </c>
      <c r="J1086" s="127">
        <v>0</v>
      </c>
      <c r="K1086" s="128">
        <f>E1086*J1086</f>
        <v>0</v>
      </c>
      <c r="O1086" s="119"/>
      <c r="AZ1086" s="129">
        <f>G1086</f>
        <v>0</v>
      </c>
      <c r="CZ1086" s="81">
        <v>2</v>
      </c>
    </row>
    <row r="1087" spans="1:56" ht="12.75">
      <c r="A1087" s="130"/>
      <c r="B1087" s="131"/>
      <c r="C1087" s="199" t="s">
        <v>1369</v>
      </c>
      <c r="D1087" s="200"/>
      <c r="E1087" s="134">
        <v>39.5</v>
      </c>
      <c r="F1087" s="135"/>
      <c r="G1087" s="136"/>
      <c r="H1087" s="137"/>
      <c r="I1087" s="132"/>
      <c r="J1087" s="138"/>
      <c r="K1087" s="132"/>
      <c r="M1087" s="139" t="s">
        <v>1369</v>
      </c>
      <c r="O1087" s="119"/>
      <c r="BD1087" s="108" t="str">
        <f>C1086</f>
        <v>Oplechování říms z Ti Zn plechu, rš 750 mm nalepení Enkolitem</v>
      </c>
    </row>
    <row r="1088" spans="1:104" ht="22.5">
      <c r="A1088" s="120">
        <v>317</v>
      </c>
      <c r="B1088" s="121" t="s">
        <v>1370</v>
      </c>
      <c r="C1088" s="122" t="s">
        <v>1371</v>
      </c>
      <c r="D1088" s="123" t="s">
        <v>185</v>
      </c>
      <c r="E1088" s="124">
        <v>13.08</v>
      </c>
      <c r="F1088" s="125">
        <v>0</v>
      </c>
      <c r="G1088" s="126">
        <f>E1088*F1088</f>
        <v>0</v>
      </c>
      <c r="H1088" s="127">
        <v>0.00262</v>
      </c>
      <c r="I1088" s="128">
        <f>E1088*H1088</f>
        <v>0.0342696</v>
      </c>
      <c r="J1088" s="127">
        <v>0</v>
      </c>
      <c r="K1088" s="128">
        <f>E1088*J1088</f>
        <v>0</v>
      </c>
      <c r="O1088" s="119"/>
      <c r="AZ1088" s="129">
        <f>G1088</f>
        <v>0</v>
      </c>
      <c r="CZ1088" s="81">
        <v>2</v>
      </c>
    </row>
    <row r="1089" spans="1:15" ht="12.75">
      <c r="A1089" s="130"/>
      <c r="B1089" s="131"/>
      <c r="C1089" s="192" t="s">
        <v>1372</v>
      </c>
      <c r="D1089" s="193"/>
      <c r="E1089" s="193"/>
      <c r="F1089" s="193"/>
      <c r="G1089" s="194"/>
      <c r="I1089" s="132"/>
      <c r="K1089" s="132"/>
      <c r="L1089" s="133" t="s">
        <v>1372</v>
      </c>
      <c r="O1089" s="119"/>
    </row>
    <row r="1090" spans="1:56" ht="12.75">
      <c r="A1090" s="130"/>
      <c r="B1090" s="131"/>
      <c r="C1090" s="199" t="s">
        <v>1373</v>
      </c>
      <c r="D1090" s="200"/>
      <c r="E1090" s="134">
        <v>13.08</v>
      </c>
      <c r="F1090" s="135"/>
      <c r="G1090" s="136"/>
      <c r="H1090" s="137"/>
      <c r="I1090" s="132"/>
      <c r="J1090" s="138"/>
      <c r="K1090" s="132"/>
      <c r="M1090" s="139" t="s">
        <v>1373</v>
      </c>
      <c r="O1090" s="119"/>
      <c r="BD1090" s="108" t="str">
        <f>C1089</f>
        <v>včetně zděří kombinovaných s úchyty pro bleskosvod</v>
      </c>
    </row>
    <row r="1091" spans="1:104" ht="12.75">
      <c r="A1091" s="120">
        <v>318</v>
      </c>
      <c r="B1091" s="121" t="s">
        <v>1374</v>
      </c>
      <c r="C1091" s="122" t="s">
        <v>1375</v>
      </c>
      <c r="D1091" s="123" t="s">
        <v>185</v>
      </c>
      <c r="E1091" s="124">
        <v>13.5</v>
      </c>
      <c r="F1091" s="125">
        <v>0</v>
      </c>
      <c r="G1091" s="126">
        <f>E1091*F1091</f>
        <v>0</v>
      </c>
      <c r="H1091" s="127">
        <v>0</v>
      </c>
      <c r="I1091" s="128">
        <f>E1091*H1091</f>
        <v>0</v>
      </c>
      <c r="J1091" s="127"/>
      <c r="K1091" s="128">
        <f>E1091*J1091</f>
        <v>0</v>
      </c>
      <c r="O1091" s="119"/>
      <c r="AZ1091" s="129">
        <f>G1091</f>
        <v>0</v>
      </c>
      <c r="CZ1091" s="81">
        <v>2</v>
      </c>
    </row>
    <row r="1092" spans="1:56" ht="12.75">
      <c r="A1092" s="130"/>
      <c r="B1092" s="131"/>
      <c r="C1092" s="199" t="s">
        <v>1376</v>
      </c>
      <c r="D1092" s="200"/>
      <c r="E1092" s="134">
        <v>13.5</v>
      </c>
      <c r="F1092" s="135"/>
      <c r="G1092" s="136"/>
      <c r="H1092" s="137"/>
      <c r="I1092" s="132"/>
      <c r="J1092" s="138"/>
      <c r="K1092" s="132"/>
      <c r="M1092" s="139" t="s">
        <v>1376</v>
      </c>
      <c r="O1092" s="119"/>
      <c r="BD1092" s="108" t="str">
        <f>C1091</f>
        <v>Montáž kačírkové lišty</v>
      </c>
    </row>
    <row r="1093" spans="1:104" ht="12.75">
      <c r="A1093" s="120">
        <v>319</v>
      </c>
      <c r="B1093" s="121" t="s">
        <v>1377</v>
      </c>
      <c r="C1093" s="122" t="s">
        <v>1378</v>
      </c>
      <c r="D1093" s="123" t="s">
        <v>185</v>
      </c>
      <c r="E1093" s="124">
        <v>43.5</v>
      </c>
      <c r="F1093" s="125">
        <v>0</v>
      </c>
      <c r="G1093" s="126">
        <f>E1093*F1093</f>
        <v>0</v>
      </c>
      <c r="H1093" s="127">
        <v>0</v>
      </c>
      <c r="I1093" s="128">
        <f>E1093*H1093</f>
        <v>0</v>
      </c>
      <c r="J1093" s="127"/>
      <c r="K1093" s="128">
        <f>E1093*J1093</f>
        <v>0</v>
      </c>
      <c r="O1093" s="119"/>
      <c r="AZ1093" s="129">
        <f>G1093</f>
        <v>0</v>
      </c>
      <c r="CZ1093" s="81">
        <v>2</v>
      </c>
    </row>
    <row r="1094" spans="1:56" ht="12.75">
      <c r="A1094" s="130"/>
      <c r="B1094" s="131"/>
      <c r="C1094" s="199" t="s">
        <v>1379</v>
      </c>
      <c r="D1094" s="200"/>
      <c r="E1094" s="134">
        <v>43.5</v>
      </c>
      <c r="F1094" s="135"/>
      <c r="G1094" s="136"/>
      <c r="H1094" s="137"/>
      <c r="I1094" s="132"/>
      <c r="J1094" s="138"/>
      <c r="K1094" s="132"/>
      <c r="M1094" s="139" t="s">
        <v>1379</v>
      </c>
      <c r="O1094" s="119"/>
      <c r="BD1094" s="108" t="str">
        <f>C1093</f>
        <v>Oplechování nerez tl.1mm, rš 50mm</v>
      </c>
    </row>
    <row r="1095" spans="1:104" ht="12.75">
      <c r="A1095" s="120">
        <v>320</v>
      </c>
      <c r="B1095" s="121" t="s">
        <v>1380</v>
      </c>
      <c r="C1095" s="122" t="s">
        <v>1381</v>
      </c>
      <c r="D1095" s="123" t="s">
        <v>185</v>
      </c>
      <c r="E1095" s="124">
        <v>9</v>
      </c>
      <c r="F1095" s="125">
        <v>0</v>
      </c>
      <c r="G1095" s="126">
        <f>E1095*F1095</f>
        <v>0</v>
      </c>
      <c r="H1095" s="127">
        <v>0</v>
      </c>
      <c r="I1095" s="128">
        <f>E1095*H1095</f>
        <v>0</v>
      </c>
      <c r="J1095" s="127"/>
      <c r="K1095" s="128">
        <f>E1095*J1095</f>
        <v>0</v>
      </c>
      <c r="O1095" s="119"/>
      <c r="AZ1095" s="129">
        <f>G1095</f>
        <v>0</v>
      </c>
      <c r="CZ1095" s="81">
        <v>2</v>
      </c>
    </row>
    <row r="1096" spans="1:56" ht="12.75">
      <c r="A1096" s="130"/>
      <c r="B1096" s="131"/>
      <c r="C1096" s="199" t="s">
        <v>1382</v>
      </c>
      <c r="D1096" s="200"/>
      <c r="E1096" s="134">
        <v>9</v>
      </c>
      <c r="F1096" s="135"/>
      <c r="G1096" s="136"/>
      <c r="H1096" s="137"/>
      <c r="I1096" s="132"/>
      <c r="J1096" s="138"/>
      <c r="K1096" s="132"/>
      <c r="M1096" s="139" t="s">
        <v>1382</v>
      </c>
      <c r="O1096" s="119"/>
      <c r="BD1096" s="108" t="str">
        <f>C1095</f>
        <v>Oplechování nerez tl.1mm, rš 130mm</v>
      </c>
    </row>
    <row r="1097" spans="1:104" ht="12.75">
      <c r="A1097" s="120">
        <v>321</v>
      </c>
      <c r="B1097" s="121" t="s">
        <v>1383</v>
      </c>
      <c r="C1097" s="122" t="s">
        <v>1384</v>
      </c>
      <c r="D1097" s="123" t="s">
        <v>185</v>
      </c>
      <c r="E1097" s="124">
        <v>9</v>
      </c>
      <c r="F1097" s="125">
        <v>0</v>
      </c>
      <c r="G1097" s="126">
        <f>E1097*F1097</f>
        <v>0</v>
      </c>
      <c r="H1097" s="127">
        <v>0</v>
      </c>
      <c r="I1097" s="128">
        <f>E1097*H1097</f>
        <v>0</v>
      </c>
      <c r="J1097" s="127"/>
      <c r="K1097" s="128">
        <f>E1097*J1097</f>
        <v>0</v>
      </c>
      <c r="O1097" s="119"/>
      <c r="AZ1097" s="129">
        <f>G1097</f>
        <v>0</v>
      </c>
      <c r="CZ1097" s="81">
        <v>2</v>
      </c>
    </row>
    <row r="1098" spans="1:56" ht="12.75">
      <c r="A1098" s="130"/>
      <c r="B1098" s="131"/>
      <c r="C1098" s="199" t="s">
        <v>1385</v>
      </c>
      <c r="D1098" s="200"/>
      <c r="E1098" s="134">
        <v>9</v>
      </c>
      <c r="F1098" s="135"/>
      <c r="G1098" s="136"/>
      <c r="H1098" s="137"/>
      <c r="I1098" s="132"/>
      <c r="J1098" s="138"/>
      <c r="K1098" s="132"/>
      <c r="M1098" s="139" t="s">
        <v>1385</v>
      </c>
      <c r="O1098" s="119"/>
      <c r="BD1098" s="108" t="str">
        <f>C1097</f>
        <v>Oplechování nerez tl.1mm, rš 350mm</v>
      </c>
    </row>
    <row r="1099" spans="1:104" ht="12.75">
      <c r="A1099" s="120">
        <v>322</v>
      </c>
      <c r="B1099" s="121" t="s">
        <v>1386</v>
      </c>
      <c r="C1099" s="122" t="s">
        <v>1387</v>
      </c>
      <c r="D1099" s="123" t="s">
        <v>185</v>
      </c>
      <c r="E1099" s="124">
        <v>39.5</v>
      </c>
      <c r="F1099" s="125">
        <v>0</v>
      </c>
      <c r="G1099" s="126">
        <f>E1099*F1099</f>
        <v>0</v>
      </c>
      <c r="H1099" s="127">
        <v>0</v>
      </c>
      <c r="I1099" s="128">
        <f>E1099*H1099</f>
        <v>0</v>
      </c>
      <c r="J1099" s="127"/>
      <c r="K1099" s="128">
        <f>E1099*J1099</f>
        <v>0</v>
      </c>
      <c r="O1099" s="119"/>
      <c r="AZ1099" s="129">
        <f>G1099</f>
        <v>0</v>
      </c>
      <c r="CZ1099" s="81">
        <v>2</v>
      </c>
    </row>
    <row r="1100" spans="1:56" ht="12.75">
      <c r="A1100" s="130"/>
      <c r="B1100" s="131"/>
      <c r="C1100" s="199" t="s">
        <v>1388</v>
      </c>
      <c r="D1100" s="200"/>
      <c r="E1100" s="134">
        <v>39.5</v>
      </c>
      <c r="F1100" s="135"/>
      <c r="G1100" s="136"/>
      <c r="H1100" s="137"/>
      <c r="I1100" s="132"/>
      <c r="J1100" s="138"/>
      <c r="K1100" s="132"/>
      <c r="M1100" s="139" t="s">
        <v>1388</v>
      </c>
      <c r="O1100" s="119"/>
      <c r="BD1100" s="108" t="str">
        <f>C1099</f>
        <v>Oplechování nerez tl.1mm, rš 420mm</v>
      </c>
    </row>
    <row r="1101" spans="1:104" ht="12.75">
      <c r="A1101" s="120">
        <v>323</v>
      </c>
      <c r="B1101" s="121" t="s">
        <v>1389</v>
      </c>
      <c r="C1101" s="122" t="s">
        <v>1390</v>
      </c>
      <c r="D1101" s="123" t="s">
        <v>185</v>
      </c>
      <c r="E1101" s="124">
        <v>43.5</v>
      </c>
      <c r="F1101" s="125">
        <v>0</v>
      </c>
      <c r="G1101" s="126">
        <f>E1101*F1101</f>
        <v>0</v>
      </c>
      <c r="H1101" s="127">
        <v>0</v>
      </c>
      <c r="I1101" s="128">
        <f>E1101*H1101</f>
        <v>0</v>
      </c>
      <c r="J1101" s="127"/>
      <c r="K1101" s="128">
        <f>E1101*J1101</f>
        <v>0</v>
      </c>
      <c r="O1101" s="119"/>
      <c r="AZ1101" s="129">
        <f>G1101</f>
        <v>0</v>
      </c>
      <c r="CZ1101" s="81">
        <v>2</v>
      </c>
    </row>
    <row r="1102" spans="1:56" ht="12.75">
      <c r="A1102" s="130"/>
      <c r="B1102" s="131"/>
      <c r="C1102" s="199" t="s">
        <v>1391</v>
      </c>
      <c r="D1102" s="200"/>
      <c r="E1102" s="134">
        <v>43.5</v>
      </c>
      <c r="F1102" s="135"/>
      <c r="G1102" s="136"/>
      <c r="H1102" s="137"/>
      <c r="I1102" s="132"/>
      <c r="J1102" s="138"/>
      <c r="K1102" s="132"/>
      <c r="M1102" s="139" t="s">
        <v>1391</v>
      </c>
      <c r="O1102" s="119"/>
      <c r="BD1102" s="108" t="str">
        <f>C1101</f>
        <v>Oplechování nerez tl.1mm, rš 430mm</v>
      </c>
    </row>
    <row r="1103" spans="1:104" ht="12.75">
      <c r="A1103" s="120">
        <v>324</v>
      </c>
      <c r="B1103" s="121" t="s">
        <v>1392</v>
      </c>
      <c r="C1103" s="122" t="s">
        <v>1393</v>
      </c>
      <c r="D1103" s="123" t="s">
        <v>185</v>
      </c>
      <c r="E1103" s="124">
        <v>52.4</v>
      </c>
      <c r="F1103" s="125">
        <v>0</v>
      </c>
      <c r="G1103" s="126">
        <f>E1103*F1103</f>
        <v>0</v>
      </c>
      <c r="H1103" s="127">
        <v>0</v>
      </c>
      <c r="I1103" s="128">
        <f>E1103*H1103</f>
        <v>0</v>
      </c>
      <c r="J1103" s="127"/>
      <c r="K1103" s="128">
        <f>E1103*J1103</f>
        <v>0</v>
      </c>
      <c r="O1103" s="119"/>
      <c r="AZ1103" s="129">
        <f>G1103</f>
        <v>0</v>
      </c>
      <c r="CZ1103" s="81">
        <v>2</v>
      </c>
    </row>
    <row r="1104" spans="1:56" ht="12.75">
      <c r="A1104" s="130"/>
      <c r="B1104" s="131"/>
      <c r="C1104" s="199" t="s">
        <v>1394</v>
      </c>
      <c r="D1104" s="200"/>
      <c r="E1104" s="134">
        <v>39.5</v>
      </c>
      <c r="F1104" s="135"/>
      <c r="G1104" s="136"/>
      <c r="H1104" s="137"/>
      <c r="I1104" s="132"/>
      <c r="J1104" s="138"/>
      <c r="K1104" s="132"/>
      <c r="M1104" s="139" t="s">
        <v>1394</v>
      </c>
      <c r="O1104" s="119"/>
      <c r="BD1104" s="108" t="str">
        <f>C1103</f>
        <v>Oplechování nerez tl.1mm, rš 500mm</v>
      </c>
    </row>
    <row r="1105" spans="1:56" ht="12.75">
      <c r="A1105" s="130"/>
      <c r="B1105" s="131"/>
      <c r="C1105" s="199" t="s">
        <v>1395</v>
      </c>
      <c r="D1105" s="200"/>
      <c r="E1105" s="134">
        <v>12.9</v>
      </c>
      <c r="F1105" s="135"/>
      <c r="G1105" s="136"/>
      <c r="H1105" s="137"/>
      <c r="I1105" s="132"/>
      <c r="J1105" s="138"/>
      <c r="K1105" s="132"/>
      <c r="M1105" s="139" t="s">
        <v>1395</v>
      </c>
      <c r="O1105" s="119"/>
      <c r="BD1105" s="108" t="str">
        <f>C1104</f>
        <v>K01.2: 39,50</v>
      </c>
    </row>
    <row r="1106" spans="1:104" ht="12.75">
      <c r="A1106" s="120">
        <v>325</v>
      </c>
      <c r="B1106" s="121" t="s">
        <v>1396</v>
      </c>
      <c r="C1106" s="122" t="s">
        <v>1397</v>
      </c>
      <c r="D1106" s="123" t="s">
        <v>185</v>
      </c>
      <c r="E1106" s="124">
        <v>12.9</v>
      </c>
      <c r="F1106" s="125">
        <v>0</v>
      </c>
      <c r="G1106" s="126">
        <f>E1106*F1106</f>
        <v>0</v>
      </c>
      <c r="H1106" s="127">
        <v>0</v>
      </c>
      <c r="I1106" s="128">
        <f>E1106*H1106</f>
        <v>0</v>
      </c>
      <c r="J1106" s="127"/>
      <c r="K1106" s="128">
        <f>E1106*J1106</f>
        <v>0</v>
      </c>
      <c r="O1106" s="119"/>
      <c r="AZ1106" s="129">
        <f>G1106</f>
        <v>0</v>
      </c>
      <c r="CZ1106" s="81">
        <v>2</v>
      </c>
    </row>
    <row r="1107" spans="1:56" ht="12.75">
      <c r="A1107" s="130"/>
      <c r="B1107" s="131"/>
      <c r="C1107" s="199" t="s">
        <v>1398</v>
      </c>
      <c r="D1107" s="200"/>
      <c r="E1107" s="134">
        <v>12.9</v>
      </c>
      <c r="F1107" s="135"/>
      <c r="G1107" s="136"/>
      <c r="H1107" s="137"/>
      <c r="I1107" s="132"/>
      <c r="J1107" s="138"/>
      <c r="K1107" s="132"/>
      <c r="M1107" s="139" t="s">
        <v>1398</v>
      </c>
      <c r="O1107" s="119"/>
      <c r="BD1107" s="108" t="str">
        <f>C1106</f>
        <v>Oplechování nerez tl.1mm, rš 600mm</v>
      </c>
    </row>
    <row r="1108" spans="1:104" ht="12.75">
      <c r="A1108" s="120">
        <v>326</v>
      </c>
      <c r="B1108" s="121" t="s">
        <v>1399</v>
      </c>
      <c r="C1108" s="122" t="s">
        <v>1400</v>
      </c>
      <c r="D1108" s="123" t="s">
        <v>185</v>
      </c>
      <c r="E1108" s="124">
        <v>9</v>
      </c>
      <c r="F1108" s="125">
        <v>0</v>
      </c>
      <c r="G1108" s="126">
        <f>E1108*F1108</f>
        <v>0</v>
      </c>
      <c r="H1108" s="127">
        <v>0</v>
      </c>
      <c r="I1108" s="128">
        <f>E1108*H1108</f>
        <v>0</v>
      </c>
      <c r="J1108" s="127"/>
      <c r="K1108" s="128">
        <f>E1108*J1108</f>
        <v>0</v>
      </c>
      <c r="O1108" s="119"/>
      <c r="AZ1108" s="129">
        <f>G1108</f>
        <v>0</v>
      </c>
      <c r="CZ1108" s="81">
        <v>2</v>
      </c>
    </row>
    <row r="1109" spans="1:56" ht="12.75">
      <c r="A1109" s="130"/>
      <c r="B1109" s="131"/>
      <c r="C1109" s="199" t="s">
        <v>1401</v>
      </c>
      <c r="D1109" s="200"/>
      <c r="E1109" s="134">
        <v>9</v>
      </c>
      <c r="F1109" s="135"/>
      <c r="G1109" s="136"/>
      <c r="H1109" s="137"/>
      <c r="I1109" s="132"/>
      <c r="J1109" s="138"/>
      <c r="K1109" s="132"/>
      <c r="M1109" s="139" t="s">
        <v>1401</v>
      </c>
      <c r="O1109" s="119"/>
      <c r="BD1109" s="108" t="str">
        <f>C1108</f>
        <v>Oplechování nerez tl.1mm, rš 820mm</v>
      </c>
    </row>
    <row r="1110" spans="1:104" ht="12.75">
      <c r="A1110" s="120">
        <v>327</v>
      </c>
      <c r="B1110" s="121" t="s">
        <v>1402</v>
      </c>
      <c r="C1110" s="122" t="s">
        <v>1403</v>
      </c>
      <c r="D1110" s="123" t="s">
        <v>185</v>
      </c>
      <c r="E1110" s="124">
        <v>13.5</v>
      </c>
      <c r="F1110" s="125">
        <v>0</v>
      </c>
      <c r="G1110" s="126">
        <f>E1110*F1110</f>
        <v>0</v>
      </c>
      <c r="H1110" s="127">
        <v>0.0012</v>
      </c>
      <c r="I1110" s="128">
        <f>E1110*H1110</f>
        <v>0.0162</v>
      </c>
      <c r="J1110" s="127"/>
      <c r="K1110" s="128">
        <f>E1110*J1110</f>
        <v>0</v>
      </c>
      <c r="O1110" s="119"/>
      <c r="AZ1110" s="129">
        <f>G1110</f>
        <v>0</v>
      </c>
      <c r="CZ1110" s="81">
        <v>2</v>
      </c>
    </row>
    <row r="1111" spans="1:56" ht="12.75">
      <c r="A1111" s="130"/>
      <c r="B1111" s="131"/>
      <c r="C1111" s="199" t="s">
        <v>1404</v>
      </c>
      <c r="D1111" s="200"/>
      <c r="E1111" s="134">
        <v>13.5</v>
      </c>
      <c r="F1111" s="135"/>
      <c r="G1111" s="136"/>
      <c r="H1111" s="137"/>
      <c r="I1111" s="132"/>
      <c r="J1111" s="138"/>
      <c r="K1111" s="132"/>
      <c r="M1111" s="139" t="s">
        <v>1404</v>
      </c>
      <c r="O1111" s="119"/>
      <c r="BD1111" s="108" t="str">
        <f>C1110</f>
        <v>Kačírková lišta Al, tl.1,5 mm, 80x80x2000 mm</v>
      </c>
    </row>
    <row r="1112" spans="1:104" ht="22.5">
      <c r="A1112" s="120">
        <v>328</v>
      </c>
      <c r="B1112" s="121" t="s">
        <v>1405</v>
      </c>
      <c r="C1112" s="122" t="s">
        <v>1406</v>
      </c>
      <c r="D1112" s="123" t="s">
        <v>22</v>
      </c>
      <c r="E1112" s="165">
        <v>0</v>
      </c>
      <c r="F1112" s="125">
        <v>0</v>
      </c>
      <c r="G1112" s="126">
        <f>E1112*F1112</f>
        <v>0</v>
      </c>
      <c r="H1112" s="127">
        <v>0</v>
      </c>
      <c r="I1112" s="128">
        <f>E1112*H1112</f>
        <v>0</v>
      </c>
      <c r="J1112" s="127"/>
      <c r="K1112" s="128">
        <f>E1112*J1112</f>
        <v>0</v>
      </c>
      <c r="O1112" s="119"/>
      <c r="AZ1112" s="129">
        <f>G1112</f>
        <v>0</v>
      </c>
      <c r="CZ1112" s="81">
        <v>2</v>
      </c>
    </row>
    <row r="1113" spans="1:58" ht="12.75">
      <c r="A1113" s="140" t="s">
        <v>51</v>
      </c>
      <c r="B1113" s="141" t="s">
        <v>1335</v>
      </c>
      <c r="C1113" s="142" t="s">
        <v>1336</v>
      </c>
      <c r="D1113" s="143"/>
      <c r="E1113" s="144"/>
      <c r="F1113" s="144"/>
      <c r="G1113" s="145">
        <f>SUM(G1063:G1112)</f>
        <v>0</v>
      </c>
      <c r="H1113" s="146"/>
      <c r="I1113" s="145">
        <f>SUM(I1063:I1112)</f>
        <v>1.1839996</v>
      </c>
      <c r="J1113" s="147"/>
      <c r="K1113" s="145">
        <f>SUM(K1063:K1112)</f>
        <v>0</v>
      </c>
      <c r="O1113" s="119"/>
      <c r="X1113" s="129">
        <f>K1113</f>
        <v>0</v>
      </c>
      <c r="Y1113" s="129">
        <f>I1113</f>
        <v>1.1839996</v>
      </c>
      <c r="Z1113" s="129">
        <f>G1113</f>
        <v>0</v>
      </c>
      <c r="BA1113" s="148"/>
      <c r="BB1113" s="148"/>
      <c r="BC1113" s="148"/>
      <c r="BD1113" s="148"/>
      <c r="BE1113" s="148"/>
      <c r="BF1113" s="148"/>
    </row>
    <row r="1114" spans="1:15" ht="14.25" customHeight="1">
      <c r="A1114" s="109" t="s">
        <v>46</v>
      </c>
      <c r="B1114" s="110" t="s">
        <v>1407</v>
      </c>
      <c r="C1114" s="111" t="s">
        <v>1408</v>
      </c>
      <c r="D1114" s="112"/>
      <c r="E1114" s="113"/>
      <c r="F1114" s="113"/>
      <c r="G1114" s="114"/>
      <c r="H1114" s="115"/>
      <c r="I1114" s="116"/>
      <c r="J1114" s="117"/>
      <c r="K1114" s="118"/>
      <c r="O1114" s="119"/>
    </row>
    <row r="1115" spans="1:104" ht="12.75">
      <c r="A1115" s="120">
        <v>329</v>
      </c>
      <c r="B1115" s="121" t="s">
        <v>1409</v>
      </c>
      <c r="C1115" s="122" t="s">
        <v>1410</v>
      </c>
      <c r="D1115" s="123" t="s">
        <v>57</v>
      </c>
      <c r="E1115" s="124">
        <v>1</v>
      </c>
      <c r="F1115" s="125">
        <v>0</v>
      </c>
      <c r="G1115" s="126">
        <f>E1115*F1115</f>
        <v>0</v>
      </c>
      <c r="H1115" s="127">
        <v>0</v>
      </c>
      <c r="I1115" s="128">
        <f>E1115*H1115</f>
        <v>0</v>
      </c>
      <c r="J1115" s="127"/>
      <c r="K1115" s="128">
        <f>E1115*J1115</f>
        <v>0</v>
      </c>
      <c r="O1115" s="119"/>
      <c r="AZ1115" s="129">
        <f>G1115</f>
        <v>0</v>
      </c>
      <c r="CZ1115" s="81">
        <v>2</v>
      </c>
    </row>
    <row r="1116" spans="1:58" ht="12.75">
      <c r="A1116" s="140" t="s">
        <v>51</v>
      </c>
      <c r="B1116" s="141" t="s">
        <v>1407</v>
      </c>
      <c r="C1116" s="142" t="s">
        <v>1408</v>
      </c>
      <c r="D1116" s="143"/>
      <c r="E1116" s="144"/>
      <c r="F1116" s="144"/>
      <c r="G1116" s="145">
        <f>SUM(G1114:G1115)</f>
        <v>0</v>
      </c>
      <c r="H1116" s="146"/>
      <c r="I1116" s="145">
        <f>SUM(I1114:I1115)</f>
        <v>0</v>
      </c>
      <c r="J1116" s="147"/>
      <c r="K1116" s="145">
        <f>SUM(K1114:K1115)</f>
        <v>0</v>
      </c>
      <c r="O1116" s="119"/>
      <c r="X1116" s="129">
        <f>K1116</f>
        <v>0</v>
      </c>
      <c r="Y1116" s="129">
        <f>I1116</f>
        <v>0</v>
      </c>
      <c r="Z1116" s="129">
        <f>G1116</f>
        <v>0</v>
      </c>
      <c r="BA1116" s="148"/>
      <c r="BB1116" s="148"/>
      <c r="BC1116" s="148"/>
      <c r="BD1116" s="148"/>
      <c r="BE1116" s="148"/>
      <c r="BF1116" s="148"/>
    </row>
    <row r="1117" spans="1:15" ht="14.25" customHeight="1">
      <c r="A1117" s="109" t="s">
        <v>46</v>
      </c>
      <c r="B1117" s="110" t="s">
        <v>1411</v>
      </c>
      <c r="C1117" s="111" t="s">
        <v>1412</v>
      </c>
      <c r="D1117" s="112"/>
      <c r="E1117" s="113"/>
      <c r="F1117" s="113"/>
      <c r="G1117" s="114"/>
      <c r="H1117" s="115"/>
      <c r="I1117" s="116"/>
      <c r="J1117" s="117"/>
      <c r="K1117" s="118"/>
      <c r="O1117" s="119"/>
    </row>
    <row r="1118" spans="1:104" ht="12.75">
      <c r="A1118" s="120">
        <v>330</v>
      </c>
      <c r="B1118" s="121" t="s">
        <v>1413</v>
      </c>
      <c r="C1118" s="122" t="s">
        <v>1414</v>
      </c>
      <c r="D1118" s="123" t="s">
        <v>1091</v>
      </c>
      <c r="E1118" s="124">
        <v>336.49</v>
      </c>
      <c r="F1118" s="125">
        <v>0</v>
      </c>
      <c r="G1118" s="126">
        <f>E1118*F1118</f>
        <v>0</v>
      </c>
      <c r="H1118" s="127">
        <v>6E-05</v>
      </c>
      <c r="I1118" s="128">
        <f>E1118*H1118</f>
        <v>0.0201894</v>
      </c>
      <c r="J1118" s="127">
        <v>0</v>
      </c>
      <c r="K1118" s="128">
        <f>E1118*J1118</f>
        <v>0</v>
      </c>
      <c r="O1118" s="119"/>
      <c r="AZ1118" s="129">
        <f>G1118</f>
        <v>0</v>
      </c>
      <c r="CZ1118" s="81">
        <v>2</v>
      </c>
    </row>
    <row r="1119" spans="1:56" ht="12.75">
      <c r="A1119" s="130"/>
      <c r="B1119" s="131"/>
      <c r="C1119" s="199" t="s">
        <v>1415</v>
      </c>
      <c r="D1119" s="200"/>
      <c r="E1119" s="134">
        <v>336.49</v>
      </c>
      <c r="F1119" s="135"/>
      <c r="G1119" s="136"/>
      <c r="H1119" s="137"/>
      <c r="I1119" s="132"/>
      <c r="J1119" s="138"/>
      <c r="K1119" s="132"/>
      <c r="M1119" s="139" t="s">
        <v>1415</v>
      </c>
      <c r="O1119" s="119"/>
      <c r="BD1119" s="108" t="str">
        <f>C1118</f>
        <v xml:space="preserve">Výroba a montáž kov. atypických konstr. do 5 kg </v>
      </c>
    </row>
    <row r="1120" spans="1:104" ht="22.5">
      <c r="A1120" s="120">
        <v>331</v>
      </c>
      <c r="B1120" s="121" t="s">
        <v>1416</v>
      </c>
      <c r="C1120" s="122" t="s">
        <v>1417</v>
      </c>
      <c r="D1120" s="123" t="s">
        <v>1091</v>
      </c>
      <c r="E1120" s="124">
        <v>36.7609</v>
      </c>
      <c r="F1120" s="125">
        <v>0</v>
      </c>
      <c r="G1120" s="126">
        <f>E1120*F1120</f>
        <v>0</v>
      </c>
      <c r="H1120" s="127">
        <v>5E-05</v>
      </c>
      <c r="I1120" s="128">
        <f>E1120*H1120</f>
        <v>0.001838045</v>
      </c>
      <c r="J1120" s="127">
        <v>0</v>
      </c>
      <c r="K1120" s="128">
        <f>E1120*J1120</f>
        <v>0</v>
      </c>
      <c r="O1120" s="119"/>
      <c r="AZ1120" s="129">
        <f>G1120</f>
        <v>0</v>
      </c>
      <c r="CZ1120" s="81">
        <v>2</v>
      </c>
    </row>
    <row r="1121" spans="1:56" ht="12.75">
      <c r="A1121" s="130"/>
      <c r="B1121" s="131"/>
      <c r="C1121" s="199" t="s">
        <v>1418</v>
      </c>
      <c r="D1121" s="200"/>
      <c r="E1121" s="134">
        <v>32.6996</v>
      </c>
      <c r="F1121" s="135"/>
      <c r="G1121" s="136"/>
      <c r="H1121" s="137"/>
      <c r="I1121" s="132"/>
      <c r="J1121" s="138"/>
      <c r="K1121" s="132"/>
      <c r="M1121" s="139" t="s">
        <v>1418</v>
      </c>
      <c r="O1121" s="119"/>
      <c r="BD1121" s="108" t="str">
        <f>C1120</f>
        <v xml:space="preserve">Výroba a montáž kov. atypických konstr. do 50 kg </v>
      </c>
    </row>
    <row r="1122" spans="1:56" ht="12.75">
      <c r="A1122" s="130"/>
      <c r="B1122" s="131"/>
      <c r="C1122" s="199" t="s">
        <v>1419</v>
      </c>
      <c r="D1122" s="200"/>
      <c r="E1122" s="134">
        <v>3.3405</v>
      </c>
      <c r="F1122" s="135"/>
      <c r="G1122" s="136"/>
      <c r="H1122" s="137"/>
      <c r="I1122" s="132"/>
      <c r="J1122" s="138"/>
      <c r="K1122" s="132"/>
      <c r="M1122" s="139" t="s">
        <v>1419</v>
      </c>
      <c r="O1122" s="119"/>
      <c r="BD1122" s="108" t="str">
        <f>C1121</f>
        <v>Z01 jäkl 60/20/3: ((0,16+0,125)*5+8,80)*3,198</v>
      </c>
    </row>
    <row r="1123" spans="1:56" ht="12.75">
      <c r="A1123" s="130"/>
      <c r="B1123" s="131"/>
      <c r="C1123" s="199" t="s">
        <v>1420</v>
      </c>
      <c r="D1123" s="200"/>
      <c r="E1123" s="134">
        <v>0.7208</v>
      </c>
      <c r="F1123" s="135"/>
      <c r="G1123" s="136"/>
      <c r="H1123" s="137"/>
      <c r="I1123" s="132"/>
      <c r="J1123" s="138"/>
      <c r="K1123" s="132"/>
      <c r="M1123" s="139" t="s">
        <v>1420</v>
      </c>
      <c r="O1123" s="119"/>
      <c r="BD1123" s="108" t="str">
        <f>C1122</f>
        <v>dtto pásovina 50/10: 0,17*5*3,93</v>
      </c>
    </row>
    <row r="1124" spans="1:104" ht="22.5">
      <c r="A1124" s="120">
        <v>332</v>
      </c>
      <c r="B1124" s="121" t="s">
        <v>1421</v>
      </c>
      <c r="C1124" s="122" t="s">
        <v>1422</v>
      </c>
      <c r="D1124" s="123" t="s">
        <v>1091</v>
      </c>
      <c r="E1124" s="124">
        <v>67.0715</v>
      </c>
      <c r="F1124" s="125">
        <v>0</v>
      </c>
      <c r="G1124" s="126">
        <f>E1124*F1124</f>
        <v>0</v>
      </c>
      <c r="H1124" s="127">
        <v>5E-05</v>
      </c>
      <c r="I1124" s="128">
        <f>E1124*H1124</f>
        <v>0.003353575</v>
      </c>
      <c r="J1124" s="127">
        <v>0</v>
      </c>
      <c r="K1124" s="128">
        <f>E1124*J1124</f>
        <v>0</v>
      </c>
      <c r="O1124" s="119"/>
      <c r="AZ1124" s="129">
        <f>G1124</f>
        <v>0</v>
      </c>
      <c r="CZ1124" s="81">
        <v>2</v>
      </c>
    </row>
    <row r="1125" spans="1:56" ht="12.75">
      <c r="A1125" s="130"/>
      <c r="B1125" s="131"/>
      <c r="C1125" s="199" t="s">
        <v>1423</v>
      </c>
      <c r="D1125" s="200"/>
      <c r="E1125" s="134">
        <v>43.4928</v>
      </c>
      <c r="F1125" s="135"/>
      <c r="G1125" s="136"/>
      <c r="H1125" s="137"/>
      <c r="I1125" s="132"/>
      <c r="J1125" s="138"/>
      <c r="K1125" s="132"/>
      <c r="M1125" s="139" t="s">
        <v>1423</v>
      </c>
      <c r="O1125" s="119"/>
      <c r="BD1125" s="108" t="str">
        <f>C1124</f>
        <v xml:space="preserve">Výroba a montáž kov. atypických konstr. do 100 kg </v>
      </c>
    </row>
    <row r="1126" spans="1:56" ht="12.75">
      <c r="A1126" s="130"/>
      <c r="B1126" s="131"/>
      <c r="C1126" s="199" t="s">
        <v>1424</v>
      </c>
      <c r="D1126" s="200"/>
      <c r="E1126" s="134">
        <v>18.255</v>
      </c>
      <c r="F1126" s="135"/>
      <c r="G1126" s="136"/>
      <c r="H1126" s="137"/>
      <c r="I1126" s="132"/>
      <c r="J1126" s="138"/>
      <c r="K1126" s="132"/>
      <c r="M1126" s="139" t="s">
        <v>1424</v>
      </c>
      <c r="O1126" s="119"/>
      <c r="BD1126" s="108" t="str">
        <f>C1125</f>
        <v>Z02 jäkl 60/20/3: (7,60+1,00*6)*3,198</v>
      </c>
    </row>
    <row r="1127" spans="1:56" ht="12.75">
      <c r="A1127" s="130"/>
      <c r="B1127" s="131"/>
      <c r="C1127" s="199" t="s">
        <v>1425</v>
      </c>
      <c r="D1127" s="200"/>
      <c r="E1127" s="134">
        <v>4.0086</v>
      </c>
      <c r="F1127" s="135"/>
      <c r="G1127" s="136"/>
      <c r="H1127" s="137"/>
      <c r="I1127" s="132"/>
      <c r="J1127" s="138"/>
      <c r="K1127" s="132"/>
      <c r="M1127" s="139" t="s">
        <v>1425</v>
      </c>
      <c r="O1127" s="119"/>
      <c r="BD1127" s="108" t="str">
        <f>C1126</f>
        <v>dtto jäkl 40/20/3: 1,50*5*2,434</v>
      </c>
    </row>
    <row r="1128" spans="1:56" ht="12.75">
      <c r="A1128" s="130"/>
      <c r="B1128" s="131"/>
      <c r="C1128" s="199" t="s">
        <v>1426</v>
      </c>
      <c r="D1128" s="200"/>
      <c r="E1128" s="134">
        <v>1.3151</v>
      </c>
      <c r="F1128" s="135"/>
      <c r="G1128" s="136"/>
      <c r="H1128" s="137"/>
      <c r="I1128" s="132"/>
      <c r="J1128" s="138"/>
      <c r="K1128" s="132"/>
      <c r="M1128" s="139" t="s">
        <v>1426</v>
      </c>
      <c r="O1128" s="119"/>
      <c r="BD1128" s="108" t="str">
        <f>C1127</f>
        <v>dtto pásovina 50/10: 0,17*6*3,93</v>
      </c>
    </row>
    <row r="1129" spans="1:104" ht="22.5">
      <c r="A1129" s="120">
        <v>333</v>
      </c>
      <c r="B1129" s="121" t="s">
        <v>1427</v>
      </c>
      <c r="C1129" s="122" t="s">
        <v>1428</v>
      </c>
      <c r="D1129" s="123" t="s">
        <v>1091</v>
      </c>
      <c r="E1129" s="124">
        <v>1491.3188</v>
      </c>
      <c r="F1129" s="125">
        <v>0</v>
      </c>
      <c r="G1129" s="126">
        <f>E1129*F1129</f>
        <v>0</v>
      </c>
      <c r="H1129" s="127">
        <v>5E-05</v>
      </c>
      <c r="I1129" s="128">
        <f>E1129*H1129</f>
        <v>0.07456594</v>
      </c>
      <c r="J1129" s="127">
        <v>0</v>
      </c>
      <c r="K1129" s="128">
        <f>E1129*J1129</f>
        <v>0</v>
      </c>
      <c r="O1129" s="119"/>
      <c r="AZ1129" s="129">
        <f>G1129</f>
        <v>0</v>
      </c>
      <c r="CZ1129" s="81">
        <v>2</v>
      </c>
    </row>
    <row r="1130" spans="1:56" ht="12.75">
      <c r="A1130" s="130"/>
      <c r="B1130" s="131"/>
      <c r="C1130" s="199" t="s">
        <v>1429</v>
      </c>
      <c r="D1130" s="200"/>
      <c r="E1130" s="134">
        <v>293.4</v>
      </c>
      <c r="F1130" s="135"/>
      <c r="G1130" s="136"/>
      <c r="H1130" s="137"/>
      <c r="I1130" s="132"/>
      <c r="J1130" s="138"/>
      <c r="K1130" s="132"/>
      <c r="M1130" s="139" t="s">
        <v>1429</v>
      </c>
      <c r="O1130" s="119"/>
      <c r="BD1130" s="108" t="str">
        <f aca="true" t="shared" si="39" ref="BD1130:BD1136">C1129</f>
        <v xml:space="preserve">Výroba a montáž kov. atypických konstr. do 500 kg </v>
      </c>
    </row>
    <row r="1131" spans="1:56" ht="12.75">
      <c r="A1131" s="130"/>
      <c r="B1131" s="131"/>
      <c r="C1131" s="199" t="s">
        <v>1430</v>
      </c>
      <c r="D1131" s="200"/>
      <c r="E1131" s="134">
        <v>322.4</v>
      </c>
      <c r="F1131" s="135"/>
      <c r="G1131" s="136"/>
      <c r="H1131" s="137"/>
      <c r="I1131" s="132"/>
      <c r="J1131" s="138"/>
      <c r="K1131" s="132"/>
      <c r="M1131" s="139" t="s">
        <v>1430</v>
      </c>
      <c r="O1131" s="119"/>
      <c r="BD1131" s="108" t="str">
        <f t="shared" si="39"/>
        <v>Sloup S3.1 - 2 kus: 249,60+40,00+3,80</v>
      </c>
    </row>
    <row r="1132" spans="1:56" ht="12.75">
      <c r="A1132" s="130"/>
      <c r="B1132" s="131"/>
      <c r="C1132" s="199" t="s">
        <v>1431</v>
      </c>
      <c r="D1132" s="200"/>
      <c r="E1132" s="134">
        <v>322.4</v>
      </c>
      <c r="F1132" s="135"/>
      <c r="G1132" s="136"/>
      <c r="H1132" s="137"/>
      <c r="I1132" s="132"/>
      <c r="J1132" s="138"/>
      <c r="K1132" s="132"/>
      <c r="M1132" s="139" t="s">
        <v>1431</v>
      </c>
      <c r="O1132" s="119"/>
      <c r="BD1132" s="108" t="str">
        <f t="shared" si="39"/>
        <v>Sloup S4.1 - 1 kus: 256,90+2,00+32,20+28,80+2,50</v>
      </c>
    </row>
    <row r="1133" spans="1:56" ht="12.75">
      <c r="A1133" s="130"/>
      <c r="B1133" s="131"/>
      <c r="C1133" s="199" t="s">
        <v>579</v>
      </c>
      <c r="D1133" s="200"/>
      <c r="E1133" s="134">
        <v>0</v>
      </c>
      <c r="F1133" s="135"/>
      <c r="G1133" s="136"/>
      <c r="H1133" s="137"/>
      <c r="I1133" s="132"/>
      <c r="J1133" s="138"/>
      <c r="K1133" s="132"/>
      <c r="M1133" s="139" t="s">
        <v>579</v>
      </c>
      <c r="O1133" s="119"/>
      <c r="BD1133" s="108" t="str">
        <f t="shared" si="39"/>
        <v>Sloup S5.1 - 1 kus: 256,90+2,00+32,20+28,80+2,50</v>
      </c>
    </row>
    <row r="1134" spans="1:56" ht="12.75">
      <c r="A1134" s="130"/>
      <c r="B1134" s="131"/>
      <c r="C1134" s="199" t="s">
        <v>1432</v>
      </c>
      <c r="D1134" s="200"/>
      <c r="E1134" s="134">
        <v>187.64</v>
      </c>
      <c r="F1134" s="135"/>
      <c r="G1134" s="136"/>
      <c r="H1134" s="137"/>
      <c r="I1134" s="132"/>
      <c r="J1134" s="138"/>
      <c r="K1134" s="132"/>
      <c r="M1134" s="139" t="s">
        <v>1432</v>
      </c>
      <c r="O1134" s="119"/>
      <c r="BD1134" s="108" t="str">
        <f t="shared" si="39"/>
        <v>Mezisoučet</v>
      </c>
    </row>
    <row r="1135" spans="1:56" ht="12.75">
      <c r="A1135" s="130"/>
      <c r="B1135" s="131"/>
      <c r="C1135" s="199" t="s">
        <v>1433</v>
      </c>
      <c r="D1135" s="200"/>
      <c r="E1135" s="134">
        <v>358.3125</v>
      </c>
      <c r="F1135" s="135"/>
      <c r="G1135" s="136"/>
      <c r="H1135" s="137"/>
      <c r="I1135" s="132"/>
      <c r="J1135" s="138"/>
      <c r="K1135" s="132"/>
      <c r="M1135" s="139" t="s">
        <v>1433</v>
      </c>
      <c r="O1135" s="119"/>
      <c r="BD1135" s="108" t="str">
        <f t="shared" si="39"/>
        <v>20% prořez a spojovací materiál (sloupy): 938,20*0,20</v>
      </c>
    </row>
    <row r="1136" spans="1:56" ht="12.75">
      <c r="A1136" s="130"/>
      <c r="B1136" s="131"/>
      <c r="C1136" s="199" t="s">
        <v>1434</v>
      </c>
      <c r="D1136" s="200"/>
      <c r="E1136" s="134">
        <v>7.1662</v>
      </c>
      <c r="F1136" s="135"/>
      <c r="G1136" s="136"/>
      <c r="H1136" s="137"/>
      <c r="I1136" s="132"/>
      <c r="J1136" s="138"/>
      <c r="K1136" s="132"/>
      <c r="M1136" s="139" t="s">
        <v>1434</v>
      </c>
      <c r="O1136" s="119"/>
      <c r="BD1136" s="108" t="str">
        <f t="shared" si="39"/>
        <v>Z03-05, L200/150/12:((1,65+0,475)*2+7,00)*31,85</v>
      </c>
    </row>
    <row r="1137" spans="1:104" ht="12.75">
      <c r="A1137" s="120">
        <v>334</v>
      </c>
      <c r="B1137" s="121" t="s">
        <v>1435</v>
      </c>
      <c r="C1137" s="122" t="s">
        <v>1436</v>
      </c>
      <c r="D1137" s="123" t="s">
        <v>57</v>
      </c>
      <c r="E1137" s="124">
        <v>1</v>
      </c>
      <c r="F1137" s="125">
        <v>0</v>
      </c>
      <c r="G1137" s="126">
        <f>E1137*F1137</f>
        <v>0</v>
      </c>
      <c r="H1137" s="127">
        <v>0</v>
      </c>
      <c r="I1137" s="128">
        <f>E1137*H1137</f>
        <v>0</v>
      </c>
      <c r="J1137" s="127"/>
      <c r="K1137" s="128">
        <f>E1137*J1137</f>
        <v>0</v>
      </c>
      <c r="O1137" s="119"/>
      <c r="AZ1137" s="129">
        <f>G1137</f>
        <v>0</v>
      </c>
      <c r="CZ1137" s="81">
        <v>2</v>
      </c>
    </row>
    <row r="1138" spans="1:104" ht="12.75">
      <c r="A1138" s="120">
        <v>335</v>
      </c>
      <c r="B1138" s="121" t="s">
        <v>1437</v>
      </c>
      <c r="C1138" s="122" t="s">
        <v>1438</v>
      </c>
      <c r="D1138" s="123" t="s">
        <v>50</v>
      </c>
      <c r="E1138" s="124">
        <v>154.785</v>
      </c>
      <c r="F1138" s="125">
        <v>0</v>
      </c>
      <c r="G1138" s="126">
        <f>E1138*F1138</f>
        <v>0</v>
      </c>
      <c r="H1138" s="127">
        <v>0</v>
      </c>
      <c r="I1138" s="128">
        <f>E1138*H1138</f>
        <v>0</v>
      </c>
      <c r="J1138" s="127"/>
      <c r="K1138" s="128">
        <f>E1138*J1138</f>
        <v>0</v>
      </c>
      <c r="O1138" s="119"/>
      <c r="AZ1138" s="129">
        <f>G1138</f>
        <v>0</v>
      </c>
      <c r="CZ1138" s="81">
        <v>2</v>
      </c>
    </row>
    <row r="1139" spans="1:56" ht="12.75">
      <c r="A1139" s="130"/>
      <c r="B1139" s="131"/>
      <c r="C1139" s="199" t="s">
        <v>1439</v>
      </c>
      <c r="D1139" s="200"/>
      <c r="E1139" s="134">
        <v>154.785</v>
      </c>
      <c r="F1139" s="135"/>
      <c r="G1139" s="136"/>
      <c r="H1139" s="137"/>
      <c r="I1139" s="132"/>
      <c r="J1139" s="138"/>
      <c r="K1139" s="132"/>
      <c r="M1139" s="139" t="s">
        <v>1439</v>
      </c>
      <c r="O1139" s="119"/>
      <c r="BD1139" s="108" t="str">
        <f>C1138</f>
        <v>Montáž dřevěného fasádního obkladu</v>
      </c>
    </row>
    <row r="1140" spans="1:104" ht="12.75">
      <c r="A1140" s="120">
        <v>336</v>
      </c>
      <c r="B1140" s="121" t="s">
        <v>1440</v>
      </c>
      <c r="C1140" s="122" t="s">
        <v>1441</v>
      </c>
      <c r="D1140" s="123" t="s">
        <v>146</v>
      </c>
      <c r="E1140" s="124">
        <v>3</v>
      </c>
      <c r="F1140" s="125">
        <v>0</v>
      </c>
      <c r="G1140" s="126">
        <f>E1140*F1140</f>
        <v>0</v>
      </c>
      <c r="H1140" s="127">
        <v>0</v>
      </c>
      <c r="I1140" s="128">
        <f>E1140*H1140</f>
        <v>0</v>
      </c>
      <c r="J1140" s="127"/>
      <c r="K1140" s="128">
        <f>E1140*J1140</f>
        <v>0</v>
      </c>
      <c r="O1140" s="119"/>
      <c r="AZ1140" s="129">
        <f>G1140</f>
        <v>0</v>
      </c>
      <c r="CZ1140" s="81">
        <v>2</v>
      </c>
    </row>
    <row r="1141" spans="1:104" ht="12.75">
      <c r="A1141" s="120">
        <v>337</v>
      </c>
      <c r="B1141" s="121" t="s">
        <v>1442</v>
      </c>
      <c r="C1141" s="122" t="s">
        <v>1443</v>
      </c>
      <c r="D1141" s="123" t="s">
        <v>194</v>
      </c>
      <c r="E1141" s="124">
        <v>3</v>
      </c>
      <c r="F1141" s="125">
        <v>0</v>
      </c>
      <c r="G1141" s="126">
        <f>E1141*F1141</f>
        <v>0</v>
      </c>
      <c r="H1141" s="127">
        <v>0</v>
      </c>
      <c r="I1141" s="128">
        <f>E1141*H1141</f>
        <v>0</v>
      </c>
      <c r="J1141" s="127"/>
      <c r="K1141" s="128">
        <f>E1141*J1141</f>
        <v>0</v>
      </c>
      <c r="O1141" s="119"/>
      <c r="AZ1141" s="129">
        <f>G1141</f>
        <v>0</v>
      </c>
      <c r="CZ1141" s="81">
        <v>2</v>
      </c>
    </row>
    <row r="1142" spans="1:56" ht="12.75">
      <c r="A1142" s="130"/>
      <c r="B1142" s="131"/>
      <c r="C1142" s="199" t="s">
        <v>1444</v>
      </c>
      <c r="D1142" s="200"/>
      <c r="E1142" s="134">
        <v>3</v>
      </c>
      <c r="F1142" s="135"/>
      <c r="G1142" s="136"/>
      <c r="H1142" s="137"/>
      <c r="I1142" s="132"/>
      <c r="J1142" s="138"/>
      <c r="K1142" s="132"/>
      <c r="M1142" s="139" t="s">
        <v>1444</v>
      </c>
      <c r="O1142" s="119"/>
      <c r="BD1142" s="108" t="str">
        <f>C1141</f>
        <v>D+M Konstrukce pro vývod VZT potrubí</v>
      </c>
    </row>
    <row r="1143" spans="1:104" ht="12.75">
      <c r="A1143" s="120">
        <v>338</v>
      </c>
      <c r="B1143" s="121" t="s">
        <v>1445</v>
      </c>
      <c r="C1143" s="122" t="s">
        <v>1443</v>
      </c>
      <c r="D1143" s="123" t="s">
        <v>194</v>
      </c>
      <c r="E1143" s="124">
        <v>3</v>
      </c>
      <c r="F1143" s="125">
        <v>0</v>
      </c>
      <c r="G1143" s="126">
        <f>E1143*F1143</f>
        <v>0</v>
      </c>
      <c r="H1143" s="127">
        <v>0</v>
      </c>
      <c r="I1143" s="128">
        <f>E1143*H1143</f>
        <v>0</v>
      </c>
      <c r="J1143" s="127"/>
      <c r="K1143" s="128">
        <f>E1143*J1143</f>
        <v>0</v>
      </c>
      <c r="O1143" s="119"/>
      <c r="AZ1143" s="129">
        <f>G1143</f>
        <v>0</v>
      </c>
      <c r="CZ1143" s="81">
        <v>2</v>
      </c>
    </row>
    <row r="1144" spans="1:56" ht="12.75">
      <c r="A1144" s="130"/>
      <c r="B1144" s="131"/>
      <c r="C1144" s="199" t="s">
        <v>1446</v>
      </c>
      <c r="D1144" s="200"/>
      <c r="E1144" s="134">
        <v>3</v>
      </c>
      <c r="F1144" s="135"/>
      <c r="G1144" s="136"/>
      <c r="H1144" s="137"/>
      <c r="I1144" s="132"/>
      <c r="J1144" s="138"/>
      <c r="K1144" s="132"/>
      <c r="M1144" s="139" t="s">
        <v>1446</v>
      </c>
      <c r="O1144" s="119"/>
      <c r="BD1144" s="108" t="str">
        <f>C1143</f>
        <v>D+M Konstrukce pro vývod VZT potrubí</v>
      </c>
    </row>
    <row r="1145" spans="1:104" ht="12.75">
      <c r="A1145" s="120">
        <v>339</v>
      </c>
      <c r="B1145" s="121" t="s">
        <v>1447</v>
      </c>
      <c r="C1145" s="122" t="s">
        <v>1448</v>
      </c>
      <c r="D1145" s="123" t="s">
        <v>146</v>
      </c>
      <c r="E1145" s="124">
        <v>1</v>
      </c>
      <c r="F1145" s="125">
        <v>0</v>
      </c>
      <c r="G1145" s="126">
        <f>E1145*F1145</f>
        <v>0</v>
      </c>
      <c r="H1145" s="127">
        <v>0</v>
      </c>
      <c r="I1145" s="128">
        <f>E1145*H1145</f>
        <v>0</v>
      </c>
      <c r="J1145" s="127"/>
      <c r="K1145" s="128">
        <f>E1145*J1145</f>
        <v>0</v>
      </c>
      <c r="O1145" s="119"/>
      <c r="AZ1145" s="129">
        <f>G1145</f>
        <v>0</v>
      </c>
      <c r="CZ1145" s="81">
        <v>2</v>
      </c>
    </row>
    <row r="1146" spans="1:56" ht="12.75">
      <c r="A1146" s="130"/>
      <c r="B1146" s="131"/>
      <c r="C1146" s="199" t="s">
        <v>1449</v>
      </c>
      <c r="D1146" s="200"/>
      <c r="E1146" s="134">
        <v>1</v>
      </c>
      <c r="F1146" s="135"/>
      <c r="G1146" s="136"/>
      <c r="H1146" s="137"/>
      <c r="I1146" s="132"/>
      <c r="J1146" s="138"/>
      <c r="K1146" s="132"/>
      <c r="M1146" s="139" t="s">
        <v>1449</v>
      </c>
      <c r="O1146" s="119"/>
      <c r="BD1146" s="108" t="str">
        <f>C1145</f>
        <v>Výroba a montáž dřevěných laviček</v>
      </c>
    </row>
    <row r="1147" spans="1:104" ht="12.75">
      <c r="A1147" s="120">
        <v>340</v>
      </c>
      <c r="B1147" s="121" t="s">
        <v>1450</v>
      </c>
      <c r="C1147" s="122" t="s">
        <v>1451</v>
      </c>
      <c r="D1147" s="123" t="s">
        <v>194</v>
      </c>
      <c r="E1147" s="124">
        <v>1</v>
      </c>
      <c r="F1147" s="125">
        <v>0</v>
      </c>
      <c r="G1147" s="126">
        <f>E1147*F1147</f>
        <v>0</v>
      </c>
      <c r="H1147" s="127">
        <v>0</v>
      </c>
      <c r="I1147" s="128">
        <f>E1147*H1147</f>
        <v>0</v>
      </c>
      <c r="J1147" s="127"/>
      <c r="K1147" s="128">
        <f>E1147*J1147</f>
        <v>0</v>
      </c>
      <c r="O1147" s="119"/>
      <c r="AZ1147" s="129">
        <f>G1147</f>
        <v>0</v>
      </c>
      <c r="CZ1147" s="81">
        <v>2</v>
      </c>
    </row>
    <row r="1148" spans="1:104" ht="12.75">
      <c r="A1148" s="120">
        <v>341</v>
      </c>
      <c r="B1148" s="121" t="s">
        <v>1452</v>
      </c>
      <c r="C1148" s="122" t="s">
        <v>1453</v>
      </c>
      <c r="D1148" s="123" t="s">
        <v>1091</v>
      </c>
      <c r="E1148" s="124">
        <v>440.3224</v>
      </c>
      <c r="F1148" s="125">
        <v>0</v>
      </c>
      <c r="G1148" s="126">
        <f>E1148*F1148</f>
        <v>0</v>
      </c>
      <c r="H1148" s="127">
        <v>0</v>
      </c>
      <c r="I1148" s="128">
        <f>E1148*H1148</f>
        <v>0</v>
      </c>
      <c r="J1148" s="127"/>
      <c r="K1148" s="128">
        <f>E1148*J1148</f>
        <v>0</v>
      </c>
      <c r="O1148" s="119"/>
      <c r="AZ1148" s="129">
        <f>G1148</f>
        <v>0</v>
      </c>
      <c r="CZ1148" s="81">
        <v>2</v>
      </c>
    </row>
    <row r="1149" spans="1:56" ht="12.75">
      <c r="A1149" s="130"/>
      <c r="B1149" s="131"/>
      <c r="C1149" s="199" t="s">
        <v>1454</v>
      </c>
      <c r="D1149" s="200"/>
      <c r="E1149" s="134">
        <v>36.7609</v>
      </c>
      <c r="F1149" s="135"/>
      <c r="G1149" s="136"/>
      <c r="H1149" s="137"/>
      <c r="I1149" s="132"/>
      <c r="J1149" s="138"/>
      <c r="K1149" s="132"/>
      <c r="M1149" s="139" t="s">
        <v>1454</v>
      </c>
      <c r="O1149" s="119"/>
      <c r="BD1149" s="108" t="str">
        <f>C1148</f>
        <v>Přirážka za pozinkování ocelových výrobků</v>
      </c>
    </row>
    <row r="1150" spans="1:56" ht="12.75">
      <c r="A1150" s="130"/>
      <c r="B1150" s="131"/>
      <c r="C1150" s="199" t="s">
        <v>1455</v>
      </c>
      <c r="D1150" s="200"/>
      <c r="E1150" s="134">
        <v>0</v>
      </c>
      <c r="F1150" s="135"/>
      <c r="G1150" s="136"/>
      <c r="H1150" s="137"/>
      <c r="I1150" s="132"/>
      <c r="J1150" s="138"/>
      <c r="K1150" s="132"/>
      <c r="M1150" s="139" t="s">
        <v>1455</v>
      </c>
      <c r="O1150" s="119"/>
      <c r="BD1150" s="108" t="str">
        <f>C1149</f>
        <v>Z01 madlo: 36,7609</v>
      </c>
    </row>
    <row r="1151" spans="1:56" ht="12.75">
      <c r="A1151" s="130"/>
      <c r="B1151" s="131"/>
      <c r="C1151" s="199" t="s">
        <v>1415</v>
      </c>
      <c r="D1151" s="200"/>
      <c r="E1151" s="134">
        <v>336.49</v>
      </c>
      <c r="F1151" s="135"/>
      <c r="G1151" s="136"/>
      <c r="H1151" s="137"/>
      <c r="I1151" s="132"/>
      <c r="J1151" s="138"/>
      <c r="K1151" s="132"/>
      <c r="M1151" s="139" t="s">
        <v>1415</v>
      </c>
      <c r="O1151" s="119"/>
      <c r="BD1151" s="108" t="str">
        <f>C1150</f>
        <v>Z02: zábradlí 67,0715</v>
      </c>
    </row>
    <row r="1152" spans="1:104" ht="12.75">
      <c r="A1152" s="120">
        <v>342</v>
      </c>
      <c r="B1152" s="121" t="s">
        <v>1456</v>
      </c>
      <c r="C1152" s="122" t="s">
        <v>1457</v>
      </c>
      <c r="D1152" s="123" t="s">
        <v>130</v>
      </c>
      <c r="E1152" s="124">
        <v>0.0106</v>
      </c>
      <c r="F1152" s="125">
        <v>0</v>
      </c>
      <c r="G1152" s="126">
        <f>E1152*F1152</f>
        <v>0</v>
      </c>
      <c r="H1152" s="127">
        <v>1</v>
      </c>
      <c r="I1152" s="128">
        <f>E1152*H1152</f>
        <v>0.0106</v>
      </c>
      <c r="J1152" s="127"/>
      <c r="K1152" s="128">
        <f>E1152*J1152</f>
        <v>0</v>
      </c>
      <c r="O1152" s="119"/>
      <c r="AZ1152" s="129">
        <f>G1152</f>
        <v>0</v>
      </c>
      <c r="CZ1152" s="81">
        <v>2</v>
      </c>
    </row>
    <row r="1153" spans="1:56" ht="12.75">
      <c r="A1153" s="130"/>
      <c r="B1153" s="131"/>
      <c r="C1153" s="199" t="s">
        <v>1458</v>
      </c>
      <c r="D1153" s="200"/>
      <c r="E1153" s="134">
        <v>0.0088</v>
      </c>
      <c r="F1153" s="135"/>
      <c r="G1153" s="136"/>
      <c r="H1153" s="137"/>
      <c r="I1153" s="132"/>
      <c r="J1153" s="138"/>
      <c r="K1153" s="132"/>
      <c r="M1153" s="139" t="s">
        <v>1458</v>
      </c>
      <c r="O1153" s="119"/>
      <c r="BD1153" s="108" t="str">
        <f>C1152</f>
        <v>Tyč ocelová kruhová S238  D 16 mm</v>
      </c>
    </row>
    <row r="1154" spans="1:56" ht="12.75">
      <c r="A1154" s="130"/>
      <c r="B1154" s="131"/>
      <c r="C1154" s="199" t="s">
        <v>1459</v>
      </c>
      <c r="D1154" s="200"/>
      <c r="E1154" s="134">
        <v>0.0018</v>
      </c>
      <c r="F1154" s="135"/>
      <c r="G1154" s="136"/>
      <c r="H1154" s="137"/>
      <c r="I1154" s="132"/>
      <c r="J1154" s="138"/>
      <c r="K1154" s="132"/>
      <c r="M1154" s="139" t="s">
        <v>1459</v>
      </c>
      <c r="O1154" s="119"/>
      <c r="BD1154" s="108" t="str">
        <f>C1153</f>
        <v>Sloupy: (8*0,30+16*0,20)*1,58/1000</v>
      </c>
    </row>
    <row r="1155" spans="1:104" ht="12.75">
      <c r="A1155" s="120">
        <v>343</v>
      </c>
      <c r="B1155" s="121" t="s">
        <v>1460</v>
      </c>
      <c r="C1155" s="122" t="s">
        <v>1461</v>
      </c>
      <c r="D1155" s="123" t="s">
        <v>130</v>
      </c>
      <c r="E1155" s="124">
        <v>0.0075</v>
      </c>
      <c r="F1155" s="125">
        <v>0</v>
      </c>
      <c r="G1155" s="126">
        <f>E1155*F1155</f>
        <v>0</v>
      </c>
      <c r="H1155" s="127">
        <v>1</v>
      </c>
      <c r="I1155" s="128">
        <f>E1155*H1155</f>
        <v>0.0075</v>
      </c>
      <c r="J1155" s="127"/>
      <c r="K1155" s="128">
        <f>E1155*J1155</f>
        <v>0</v>
      </c>
      <c r="O1155" s="119"/>
      <c r="AZ1155" s="129">
        <f>G1155</f>
        <v>0</v>
      </c>
      <c r="CZ1155" s="81">
        <v>2</v>
      </c>
    </row>
    <row r="1156" spans="1:56" ht="12.75">
      <c r="A1156" s="130"/>
      <c r="B1156" s="131"/>
      <c r="C1156" s="199" t="s">
        <v>1462</v>
      </c>
      <c r="D1156" s="200"/>
      <c r="E1156" s="134">
        <v>0.0034</v>
      </c>
      <c r="F1156" s="135"/>
      <c r="G1156" s="136"/>
      <c r="H1156" s="137"/>
      <c r="I1156" s="132"/>
      <c r="J1156" s="138"/>
      <c r="K1156" s="132"/>
      <c r="M1156" s="139" t="s">
        <v>1462</v>
      </c>
      <c r="O1156" s="119"/>
      <c r="BD1156" s="108" t="str">
        <f>C1155</f>
        <v>Tyč ocelová plochá jakost S355  50x10 mm</v>
      </c>
    </row>
    <row r="1157" spans="1:56" ht="12.75">
      <c r="A1157" s="130"/>
      <c r="B1157" s="131"/>
      <c r="C1157" s="199" t="s">
        <v>1463</v>
      </c>
      <c r="D1157" s="200"/>
      <c r="E1157" s="134">
        <v>0.0041</v>
      </c>
      <c r="F1157" s="135"/>
      <c r="G1157" s="136"/>
      <c r="H1157" s="137"/>
      <c r="I1157" s="132"/>
      <c r="J1157" s="138"/>
      <c r="K1157" s="132"/>
      <c r="M1157" s="139" t="s">
        <v>1463</v>
      </c>
      <c r="O1157" s="119"/>
      <c r="BD1157" s="108" t="str">
        <f>C1156</f>
        <v>Z01 pásovina 50/10: 0,17*5*1,02*3,93/1000</v>
      </c>
    </row>
    <row r="1158" spans="1:104" ht="12.75">
      <c r="A1158" s="120">
        <v>344</v>
      </c>
      <c r="B1158" s="121" t="s">
        <v>1464</v>
      </c>
      <c r="C1158" s="122" t="s">
        <v>1465</v>
      </c>
      <c r="D1158" s="123" t="s">
        <v>130</v>
      </c>
      <c r="E1158" s="124">
        <v>0.0053</v>
      </c>
      <c r="F1158" s="125">
        <v>0</v>
      </c>
      <c r="G1158" s="126">
        <f>E1158*F1158</f>
        <v>0</v>
      </c>
      <c r="H1158" s="127">
        <v>1</v>
      </c>
      <c r="I1158" s="128">
        <f>E1158*H1158</f>
        <v>0.0053</v>
      </c>
      <c r="J1158" s="127"/>
      <c r="K1158" s="128">
        <f>E1158*J1158</f>
        <v>0</v>
      </c>
      <c r="O1158" s="119"/>
      <c r="AZ1158" s="129">
        <f>G1158</f>
        <v>0</v>
      </c>
      <c r="CZ1158" s="81">
        <v>2</v>
      </c>
    </row>
    <row r="1159" spans="1:56" ht="12.75">
      <c r="A1159" s="130"/>
      <c r="B1159" s="131"/>
      <c r="C1159" s="199" t="s">
        <v>1466</v>
      </c>
      <c r="D1159" s="200"/>
      <c r="E1159" s="134">
        <v>0.0053</v>
      </c>
      <c r="F1159" s="135"/>
      <c r="G1159" s="136"/>
      <c r="H1159" s="137"/>
      <c r="I1159" s="132"/>
      <c r="J1159" s="138"/>
      <c r="K1159" s="132"/>
      <c r="M1159" s="139" t="s">
        <v>1466</v>
      </c>
      <c r="O1159" s="119"/>
      <c r="BD1159" s="108" t="str">
        <f>C1158</f>
        <v>Tyč průřezu I 120</v>
      </c>
    </row>
    <row r="1160" spans="1:104" ht="12.75">
      <c r="A1160" s="120">
        <v>345</v>
      </c>
      <c r="B1160" s="121" t="s">
        <v>1467</v>
      </c>
      <c r="C1160" s="122" t="s">
        <v>1468</v>
      </c>
      <c r="D1160" s="123" t="s">
        <v>130</v>
      </c>
      <c r="E1160" s="124">
        <v>0.0048</v>
      </c>
      <c r="F1160" s="125">
        <v>0</v>
      </c>
      <c r="G1160" s="126">
        <f>E1160*F1160</f>
        <v>0</v>
      </c>
      <c r="H1160" s="127">
        <v>1</v>
      </c>
      <c r="I1160" s="128">
        <f>E1160*H1160</f>
        <v>0.0048</v>
      </c>
      <c r="J1160" s="127"/>
      <c r="K1160" s="128">
        <f>E1160*J1160</f>
        <v>0</v>
      </c>
      <c r="O1160" s="119"/>
      <c r="AZ1160" s="129">
        <f>G1160</f>
        <v>0</v>
      </c>
      <c r="CZ1160" s="81">
        <v>2</v>
      </c>
    </row>
    <row r="1161" spans="1:56" ht="12.75">
      <c r="A1161" s="130"/>
      <c r="B1161" s="131"/>
      <c r="C1161" s="199" t="s">
        <v>1469</v>
      </c>
      <c r="D1161" s="200"/>
      <c r="E1161" s="134">
        <v>0.004</v>
      </c>
      <c r="F1161" s="135"/>
      <c r="G1161" s="136"/>
      <c r="H1161" s="137"/>
      <c r="I1161" s="132"/>
      <c r="J1161" s="138"/>
      <c r="K1161" s="132"/>
      <c r="M1161" s="139" t="s">
        <v>1469</v>
      </c>
      <c r="O1161" s="119"/>
      <c r="BD1161" s="108" t="str">
        <f>C1160</f>
        <v>Plech hladký S235 tl. 10 mm</v>
      </c>
    </row>
    <row r="1162" spans="1:56" ht="12.75">
      <c r="A1162" s="130"/>
      <c r="B1162" s="131"/>
      <c r="C1162" s="199" t="s">
        <v>1470</v>
      </c>
      <c r="D1162" s="200"/>
      <c r="E1162" s="134">
        <v>0.0008</v>
      </c>
      <c r="F1162" s="135"/>
      <c r="G1162" s="136"/>
      <c r="H1162" s="137"/>
      <c r="I1162" s="132"/>
      <c r="J1162" s="138"/>
      <c r="K1162" s="132"/>
      <c r="M1162" s="139" t="s">
        <v>1470</v>
      </c>
      <c r="O1162" s="119"/>
      <c r="BD1162" s="108" t="str">
        <f>C1161</f>
        <v>Sloupy: 0,21*0,12*2*80/1000</v>
      </c>
    </row>
    <row r="1163" spans="1:104" ht="12.75">
      <c r="A1163" s="120">
        <v>346</v>
      </c>
      <c r="B1163" s="121" t="s">
        <v>1471</v>
      </c>
      <c r="C1163" s="122" t="s">
        <v>1472</v>
      </c>
      <c r="D1163" s="123" t="s">
        <v>130</v>
      </c>
      <c r="E1163" s="124">
        <v>0.1943</v>
      </c>
      <c r="F1163" s="125">
        <v>0</v>
      </c>
      <c r="G1163" s="126">
        <f>E1163*F1163</f>
        <v>0</v>
      </c>
      <c r="H1163" s="127">
        <v>1</v>
      </c>
      <c r="I1163" s="128">
        <f>E1163*H1163</f>
        <v>0.1943</v>
      </c>
      <c r="J1163" s="127"/>
      <c r="K1163" s="128">
        <f>E1163*J1163</f>
        <v>0</v>
      </c>
      <c r="O1163" s="119"/>
      <c r="AZ1163" s="129">
        <f>G1163</f>
        <v>0</v>
      </c>
      <c r="CZ1163" s="81">
        <v>2</v>
      </c>
    </row>
    <row r="1164" spans="1:56" ht="12.75">
      <c r="A1164" s="130"/>
      <c r="B1164" s="131"/>
      <c r="C1164" s="199" t="s">
        <v>1473</v>
      </c>
      <c r="D1164" s="200"/>
      <c r="E1164" s="134">
        <v>0.1619</v>
      </c>
      <c r="F1164" s="135"/>
      <c r="G1164" s="136"/>
      <c r="H1164" s="137"/>
      <c r="I1164" s="132"/>
      <c r="J1164" s="138"/>
      <c r="K1164" s="132"/>
      <c r="M1164" s="139" t="s">
        <v>1473</v>
      </c>
      <c r="O1164" s="119"/>
      <c r="BD1164" s="108" t="str">
        <f>C1163</f>
        <v>Plech hladký S235 tl. 20 mm</v>
      </c>
    </row>
    <row r="1165" spans="1:56" ht="12.75">
      <c r="A1165" s="130"/>
      <c r="B1165" s="131"/>
      <c r="C1165" s="199" t="s">
        <v>1474</v>
      </c>
      <c r="D1165" s="200"/>
      <c r="E1165" s="134">
        <v>0.0324</v>
      </c>
      <c r="F1165" s="135"/>
      <c r="G1165" s="136"/>
      <c r="H1165" s="137"/>
      <c r="I1165" s="132"/>
      <c r="J1165" s="138"/>
      <c r="K1165" s="132"/>
      <c r="M1165" s="139" t="s">
        <v>1474</v>
      </c>
      <c r="O1165" s="119"/>
      <c r="BD1165" s="108" t="str">
        <f>C1164</f>
        <v>Sloupy: (4*0,25*0,25+2*0,67*0,30+4*0,30*0,30)*160/1000</v>
      </c>
    </row>
    <row r="1166" spans="1:104" ht="12.75">
      <c r="A1166" s="120">
        <v>347</v>
      </c>
      <c r="B1166" s="121" t="s">
        <v>1475</v>
      </c>
      <c r="C1166" s="122" t="s">
        <v>1476</v>
      </c>
      <c r="D1166" s="123" t="s">
        <v>185</v>
      </c>
      <c r="E1166" s="124">
        <v>6.4</v>
      </c>
      <c r="F1166" s="125">
        <v>0</v>
      </c>
      <c r="G1166" s="126">
        <f>E1166*F1166</f>
        <v>0</v>
      </c>
      <c r="H1166" s="127">
        <v>0.039</v>
      </c>
      <c r="I1166" s="128">
        <f>E1166*H1166</f>
        <v>0.24960000000000002</v>
      </c>
      <c r="J1166" s="127"/>
      <c r="K1166" s="128">
        <f>E1166*J1166</f>
        <v>0</v>
      </c>
      <c r="O1166" s="119"/>
      <c r="AZ1166" s="129">
        <f>G1166</f>
        <v>0</v>
      </c>
      <c r="CZ1166" s="81">
        <v>2</v>
      </c>
    </row>
    <row r="1167" spans="1:56" ht="12.75">
      <c r="A1167" s="130"/>
      <c r="B1167" s="131"/>
      <c r="C1167" s="199" t="s">
        <v>1477</v>
      </c>
      <c r="D1167" s="200"/>
      <c r="E1167" s="134">
        <v>6.4</v>
      </c>
      <c r="F1167" s="135"/>
      <c r="G1167" s="136"/>
      <c r="H1167" s="137"/>
      <c r="I1167" s="132"/>
      <c r="J1167" s="138"/>
      <c r="K1167" s="132"/>
      <c r="M1167" s="139" t="s">
        <v>1477</v>
      </c>
      <c r="O1167" s="119"/>
      <c r="BD1167" s="108" t="str">
        <f>C1166</f>
        <v>Trubka hladká S235  D 168x10,0 mm</v>
      </c>
    </row>
    <row r="1168" spans="1:104" ht="12.75">
      <c r="A1168" s="120">
        <v>348</v>
      </c>
      <c r="B1168" s="121" t="s">
        <v>1478</v>
      </c>
      <c r="C1168" s="122" t="s">
        <v>1479</v>
      </c>
      <c r="D1168" s="123" t="s">
        <v>185</v>
      </c>
      <c r="E1168" s="124">
        <v>14</v>
      </c>
      <c r="F1168" s="125">
        <v>0</v>
      </c>
      <c r="G1168" s="126">
        <f>E1168*F1168</f>
        <v>0</v>
      </c>
      <c r="H1168" s="127">
        <v>0.0367</v>
      </c>
      <c r="I1168" s="128">
        <f>E1168*H1168</f>
        <v>0.5138</v>
      </c>
      <c r="J1168" s="127"/>
      <c r="K1168" s="128">
        <f>E1168*J1168</f>
        <v>0</v>
      </c>
      <c r="O1168" s="119"/>
      <c r="AZ1168" s="129">
        <f>G1168</f>
        <v>0</v>
      </c>
      <c r="CZ1168" s="81">
        <v>2</v>
      </c>
    </row>
    <row r="1169" spans="1:56" ht="12.75">
      <c r="A1169" s="130"/>
      <c r="B1169" s="131"/>
      <c r="C1169" s="199" t="s">
        <v>1480</v>
      </c>
      <c r="D1169" s="200"/>
      <c r="E1169" s="134">
        <v>14</v>
      </c>
      <c r="F1169" s="135"/>
      <c r="G1169" s="136"/>
      <c r="H1169" s="137"/>
      <c r="I1169" s="132"/>
      <c r="J1169" s="138"/>
      <c r="K1169" s="132"/>
      <c r="M1169" s="139" t="s">
        <v>1480</v>
      </c>
      <c r="O1169" s="119"/>
      <c r="BD1169" s="108" t="str">
        <f>C1168</f>
        <v>Trubka hladká S235  D 194x8,0 mm</v>
      </c>
    </row>
    <row r="1170" spans="1:104" ht="22.5">
      <c r="A1170" s="120">
        <v>349</v>
      </c>
      <c r="B1170" s="121" t="s">
        <v>1481</v>
      </c>
      <c r="C1170" s="122" t="s">
        <v>1482</v>
      </c>
      <c r="D1170" s="123" t="s">
        <v>130</v>
      </c>
      <c r="E1170" s="124">
        <v>0.0186</v>
      </c>
      <c r="F1170" s="125">
        <v>0</v>
      </c>
      <c r="G1170" s="126">
        <f>E1170*F1170</f>
        <v>0</v>
      </c>
      <c r="H1170" s="127">
        <v>1</v>
      </c>
      <c r="I1170" s="128">
        <f>E1170*H1170</f>
        <v>0.0186</v>
      </c>
      <c r="J1170" s="127"/>
      <c r="K1170" s="128">
        <f>E1170*J1170</f>
        <v>0</v>
      </c>
      <c r="O1170" s="119"/>
      <c r="AZ1170" s="129">
        <f>G1170</f>
        <v>0</v>
      </c>
      <c r="CZ1170" s="81">
        <v>2</v>
      </c>
    </row>
    <row r="1171" spans="1:56" ht="12.75">
      <c r="A1171" s="130"/>
      <c r="B1171" s="131"/>
      <c r="C1171" s="199" t="s">
        <v>1483</v>
      </c>
      <c r="D1171" s="200"/>
      <c r="E1171" s="134">
        <v>0.0186</v>
      </c>
      <c r="F1171" s="135"/>
      <c r="G1171" s="136"/>
      <c r="H1171" s="137"/>
      <c r="I1171" s="132"/>
      <c r="J1171" s="138"/>
      <c r="K1171" s="132"/>
      <c r="M1171" s="139" t="s">
        <v>1483</v>
      </c>
      <c r="O1171" s="119"/>
      <c r="BD1171" s="108" t="str">
        <f>C1170</f>
        <v>Profil obdélník. uzavř.svařovaný S235   40x20x3 mm</v>
      </c>
    </row>
    <row r="1172" spans="1:104" ht="22.5">
      <c r="A1172" s="120">
        <v>350</v>
      </c>
      <c r="B1172" s="121" t="s">
        <v>1484</v>
      </c>
      <c r="C1172" s="122" t="s">
        <v>1485</v>
      </c>
      <c r="D1172" s="123" t="s">
        <v>130</v>
      </c>
      <c r="E1172" s="124">
        <v>0.0778</v>
      </c>
      <c r="F1172" s="125">
        <v>0</v>
      </c>
      <c r="G1172" s="126">
        <f>E1172*F1172</f>
        <v>0</v>
      </c>
      <c r="H1172" s="127">
        <v>1</v>
      </c>
      <c r="I1172" s="128">
        <f>E1172*H1172</f>
        <v>0.0778</v>
      </c>
      <c r="J1172" s="127"/>
      <c r="K1172" s="128">
        <f>E1172*J1172</f>
        <v>0</v>
      </c>
      <c r="O1172" s="119"/>
      <c r="AZ1172" s="129">
        <f>G1172</f>
        <v>0</v>
      </c>
      <c r="CZ1172" s="81">
        <v>2</v>
      </c>
    </row>
    <row r="1173" spans="1:56" ht="12.75">
      <c r="A1173" s="130"/>
      <c r="B1173" s="131"/>
      <c r="C1173" s="199" t="s">
        <v>1486</v>
      </c>
      <c r="D1173" s="200"/>
      <c r="E1173" s="134">
        <v>0.0334</v>
      </c>
      <c r="F1173" s="135"/>
      <c r="G1173" s="136"/>
      <c r="H1173" s="137"/>
      <c r="I1173" s="132"/>
      <c r="J1173" s="138"/>
      <c r="K1173" s="132"/>
      <c r="M1173" s="139" t="s">
        <v>1486</v>
      </c>
      <c r="O1173" s="119"/>
      <c r="BD1173" s="108" t="str">
        <f>C1172</f>
        <v>Profil obdélník. uzavř.svařovaný S235   60x20x3 mm</v>
      </c>
    </row>
    <row r="1174" spans="1:56" ht="12.75">
      <c r="A1174" s="130"/>
      <c r="B1174" s="131"/>
      <c r="C1174" s="199" t="s">
        <v>1487</v>
      </c>
      <c r="D1174" s="200"/>
      <c r="E1174" s="134">
        <v>0.0444</v>
      </c>
      <c r="F1174" s="135"/>
      <c r="G1174" s="136"/>
      <c r="H1174" s="137"/>
      <c r="I1174" s="132"/>
      <c r="J1174" s="138"/>
      <c r="K1174" s="132"/>
      <c r="M1174" s="139" t="s">
        <v>1487</v>
      </c>
      <c r="O1174" s="119"/>
      <c r="BD1174" s="108" t="str">
        <f>C1173</f>
        <v>Z01 jäkl 60/20/3: ((0,16+0,125)*5+8,80)*1,02*3,198/1000</v>
      </c>
    </row>
    <row r="1175" spans="1:104" ht="22.5">
      <c r="A1175" s="120">
        <v>351</v>
      </c>
      <c r="B1175" s="121" t="s">
        <v>1488</v>
      </c>
      <c r="C1175" s="122" t="s">
        <v>1489</v>
      </c>
      <c r="D1175" s="123" t="s">
        <v>130</v>
      </c>
      <c r="E1175" s="124">
        <v>0.3365</v>
      </c>
      <c r="F1175" s="125">
        <v>0</v>
      </c>
      <c r="G1175" s="126">
        <f>E1175*F1175</f>
        <v>0</v>
      </c>
      <c r="H1175" s="127">
        <v>1</v>
      </c>
      <c r="I1175" s="128">
        <f>E1175*H1175</f>
        <v>0.3365</v>
      </c>
      <c r="J1175" s="127"/>
      <c r="K1175" s="128">
        <f>E1175*J1175</f>
        <v>0</v>
      </c>
      <c r="O1175" s="119"/>
      <c r="AZ1175" s="129">
        <f>G1175</f>
        <v>0</v>
      </c>
      <c r="CZ1175" s="81">
        <v>2</v>
      </c>
    </row>
    <row r="1176" spans="1:56" ht="12.75">
      <c r="A1176" s="130"/>
      <c r="B1176" s="131"/>
      <c r="C1176" s="199" t="s">
        <v>1490</v>
      </c>
      <c r="D1176" s="200"/>
      <c r="E1176" s="134">
        <v>0.3365</v>
      </c>
      <c r="F1176" s="135"/>
      <c r="G1176" s="136"/>
      <c r="H1176" s="137"/>
      <c r="I1176" s="132"/>
      <c r="J1176" s="138"/>
      <c r="K1176" s="132"/>
      <c r="M1176" s="139" t="s">
        <v>1490</v>
      </c>
      <c r="O1176" s="119"/>
      <c r="BD1176" s="108" t="str">
        <f>C1175</f>
        <v>Profil obdélník. uzavř.svařovaný S235  100x40x3 mm</v>
      </c>
    </row>
    <row r="1177" spans="1:104" ht="12.75">
      <c r="A1177" s="120">
        <v>352</v>
      </c>
      <c r="B1177" s="121" t="s">
        <v>1491</v>
      </c>
      <c r="C1177" s="122" t="s">
        <v>1492</v>
      </c>
      <c r="D1177" s="123" t="s">
        <v>50</v>
      </c>
      <c r="E1177" s="124">
        <v>154.785</v>
      </c>
      <c r="F1177" s="125">
        <v>0</v>
      </c>
      <c r="G1177" s="126">
        <f>E1177*F1177</f>
        <v>0</v>
      </c>
      <c r="H1177" s="127">
        <v>0</v>
      </c>
      <c r="I1177" s="128">
        <f>E1177*H1177</f>
        <v>0</v>
      </c>
      <c r="J1177" s="127"/>
      <c r="K1177" s="128">
        <f>E1177*J1177</f>
        <v>0</v>
      </c>
      <c r="O1177" s="119"/>
      <c r="AZ1177" s="129">
        <f>G1177</f>
        <v>0</v>
      </c>
      <c r="CZ1177" s="81">
        <v>2</v>
      </c>
    </row>
    <row r="1178" spans="1:104" ht="12.75">
      <c r="A1178" s="120">
        <v>353</v>
      </c>
      <c r="B1178" s="121" t="s">
        <v>1493</v>
      </c>
      <c r="C1178" s="122" t="s">
        <v>1494</v>
      </c>
      <c r="D1178" s="123" t="s">
        <v>50</v>
      </c>
      <c r="E1178" s="124">
        <v>157.8807</v>
      </c>
      <c r="F1178" s="125">
        <v>0</v>
      </c>
      <c r="G1178" s="126">
        <f>E1178*F1178</f>
        <v>0</v>
      </c>
      <c r="H1178" s="127">
        <v>0</v>
      </c>
      <c r="I1178" s="128">
        <f>E1178*H1178</f>
        <v>0</v>
      </c>
      <c r="J1178" s="127"/>
      <c r="K1178" s="128">
        <f>E1178*J1178</f>
        <v>0</v>
      </c>
      <c r="O1178" s="119"/>
      <c r="AZ1178" s="129">
        <f>G1178</f>
        <v>0</v>
      </c>
      <c r="CZ1178" s="81">
        <v>2</v>
      </c>
    </row>
    <row r="1179" spans="1:56" ht="12.75">
      <c r="A1179" s="130"/>
      <c r="B1179" s="131"/>
      <c r="C1179" s="199" t="s">
        <v>1495</v>
      </c>
      <c r="D1179" s="200"/>
      <c r="E1179" s="134">
        <v>157.8807</v>
      </c>
      <c r="F1179" s="135"/>
      <c r="G1179" s="136"/>
      <c r="H1179" s="137"/>
      <c r="I1179" s="132"/>
      <c r="J1179" s="138"/>
      <c r="K1179" s="132"/>
      <c r="M1179" s="139" t="s">
        <v>1495</v>
      </c>
      <c r="O1179" s="119"/>
      <c r="BD1179" s="108" t="str">
        <f>C1178</f>
        <v>Dřevěný fasádní obklad</v>
      </c>
    </row>
    <row r="1180" spans="1:104" ht="12.75">
      <c r="A1180" s="120">
        <v>354</v>
      </c>
      <c r="B1180" s="121" t="s">
        <v>1496</v>
      </c>
      <c r="C1180" s="122" t="s">
        <v>1497</v>
      </c>
      <c r="D1180" s="123" t="s">
        <v>82</v>
      </c>
      <c r="E1180" s="124">
        <v>2.1432</v>
      </c>
      <c r="F1180" s="125">
        <v>0</v>
      </c>
      <c r="G1180" s="126">
        <f>E1180*F1180</f>
        <v>0</v>
      </c>
      <c r="H1180" s="127">
        <v>0</v>
      </c>
      <c r="I1180" s="128">
        <f>E1180*H1180</f>
        <v>0</v>
      </c>
      <c r="J1180" s="127"/>
      <c r="K1180" s="128">
        <f>E1180*J1180</f>
        <v>0</v>
      </c>
      <c r="O1180" s="119"/>
      <c r="AZ1180" s="129">
        <f>G1180</f>
        <v>0</v>
      </c>
      <c r="CZ1180" s="81">
        <v>2</v>
      </c>
    </row>
    <row r="1181" spans="1:56" ht="12.75">
      <c r="A1181" s="130"/>
      <c r="B1181" s="131"/>
      <c r="C1181" s="199" t="s">
        <v>1498</v>
      </c>
      <c r="D1181" s="200"/>
      <c r="E1181" s="134">
        <v>2.1432</v>
      </c>
      <c r="F1181" s="135"/>
      <c r="G1181" s="136"/>
      <c r="H1181" s="137"/>
      <c r="I1181" s="132"/>
      <c r="J1181" s="138"/>
      <c r="K1181" s="132"/>
      <c r="M1181" s="139" t="s">
        <v>1498</v>
      </c>
      <c r="O1181" s="119"/>
      <c r="BD1181" s="108" t="str">
        <f>C1180</f>
        <v>Truhlářské fošny 52 akát</v>
      </c>
    </row>
    <row r="1182" spans="1:104" ht="12.75">
      <c r="A1182" s="120">
        <v>355</v>
      </c>
      <c r="B1182" s="121" t="s">
        <v>1499</v>
      </c>
      <c r="C1182" s="122" t="s">
        <v>1500</v>
      </c>
      <c r="D1182" s="123" t="s">
        <v>1091</v>
      </c>
      <c r="E1182" s="124">
        <v>365.4788</v>
      </c>
      <c r="F1182" s="125">
        <v>0</v>
      </c>
      <c r="G1182" s="126">
        <f>E1182*F1182</f>
        <v>0</v>
      </c>
      <c r="H1182" s="127">
        <v>0</v>
      </c>
      <c r="I1182" s="128">
        <f>E1182*H1182</f>
        <v>0</v>
      </c>
      <c r="J1182" s="127"/>
      <c r="K1182" s="128">
        <f>E1182*J1182</f>
        <v>0</v>
      </c>
      <c r="O1182" s="119"/>
      <c r="AZ1182" s="129">
        <f>G1182</f>
        <v>0</v>
      </c>
      <c r="CZ1182" s="81">
        <v>2</v>
      </c>
    </row>
    <row r="1183" spans="1:56" ht="12.75">
      <c r="A1183" s="130"/>
      <c r="B1183" s="131"/>
      <c r="C1183" s="199" t="s">
        <v>1501</v>
      </c>
      <c r="D1183" s="200"/>
      <c r="E1183" s="134">
        <v>358.3125</v>
      </c>
      <c r="F1183" s="135"/>
      <c r="G1183" s="136"/>
      <c r="H1183" s="137"/>
      <c r="I1183" s="132"/>
      <c r="J1183" s="138"/>
      <c r="K1183" s="132"/>
      <c r="M1183" s="139" t="s">
        <v>1501</v>
      </c>
      <c r="O1183" s="119"/>
      <c r="BD1183" s="108" t="str">
        <f>C1182</f>
        <v>Tyč průřezu L 200/150/12</v>
      </c>
    </row>
    <row r="1184" spans="1:56" ht="12.75">
      <c r="A1184" s="130"/>
      <c r="B1184" s="131"/>
      <c r="C1184" s="199" t="s">
        <v>1434</v>
      </c>
      <c r="D1184" s="200"/>
      <c r="E1184" s="134">
        <v>7.1662</v>
      </c>
      <c r="F1184" s="135"/>
      <c r="G1184" s="136"/>
      <c r="H1184" s="137"/>
      <c r="I1184" s="132"/>
      <c r="J1184" s="138"/>
      <c r="K1184" s="132"/>
      <c r="M1184" s="139" t="s">
        <v>1434</v>
      </c>
      <c r="O1184" s="119"/>
      <c r="BD1184" s="108" t="str">
        <f>C1183</f>
        <v>Z03-05, L200/150/12: ((1,65+0,475)*2+7,00)*31,85</v>
      </c>
    </row>
    <row r="1185" spans="1:104" ht="22.5">
      <c r="A1185" s="120">
        <v>356</v>
      </c>
      <c r="B1185" s="121" t="s">
        <v>1502</v>
      </c>
      <c r="C1185" s="122" t="s">
        <v>1503</v>
      </c>
      <c r="D1185" s="123" t="s">
        <v>22</v>
      </c>
      <c r="E1185" s="165">
        <v>0</v>
      </c>
      <c r="F1185" s="125">
        <v>0</v>
      </c>
      <c r="G1185" s="126">
        <f>E1185*F1185</f>
        <v>0</v>
      </c>
      <c r="H1185" s="127">
        <v>0</v>
      </c>
      <c r="I1185" s="128">
        <f>E1185*H1185</f>
        <v>0</v>
      </c>
      <c r="J1185" s="127"/>
      <c r="K1185" s="128">
        <f>E1185*J1185</f>
        <v>0</v>
      </c>
      <c r="O1185" s="119"/>
      <c r="AZ1185" s="129">
        <f>G1185</f>
        <v>0</v>
      </c>
      <c r="CZ1185" s="81">
        <v>2</v>
      </c>
    </row>
    <row r="1186" spans="1:58" ht="12.75">
      <c r="A1186" s="140" t="s">
        <v>51</v>
      </c>
      <c r="B1186" s="141" t="s">
        <v>1411</v>
      </c>
      <c r="C1186" s="142" t="s">
        <v>1412</v>
      </c>
      <c r="D1186" s="143"/>
      <c r="E1186" s="144"/>
      <c r="F1186" s="144"/>
      <c r="G1186" s="145">
        <f>SUM(G1117:G1185)</f>
        <v>0</v>
      </c>
      <c r="H1186" s="146"/>
      <c r="I1186" s="145">
        <f>SUM(I1117:I1185)</f>
        <v>1.51874696</v>
      </c>
      <c r="J1186" s="147"/>
      <c r="K1186" s="145">
        <f>SUM(K1117:K1185)</f>
        <v>0</v>
      </c>
      <c r="O1186" s="119"/>
      <c r="X1186" s="129">
        <f>K1186</f>
        <v>0</v>
      </c>
      <c r="Y1186" s="129">
        <f>I1186</f>
        <v>1.51874696</v>
      </c>
      <c r="Z1186" s="129">
        <f>G1186</f>
        <v>0</v>
      </c>
      <c r="BA1186" s="148"/>
      <c r="BB1186" s="148"/>
      <c r="BC1186" s="148"/>
      <c r="BD1186" s="148"/>
      <c r="BE1186" s="148"/>
      <c r="BF1186" s="148"/>
    </row>
    <row r="1187" spans="1:15" ht="14.25" customHeight="1">
      <c r="A1187" s="109" t="s">
        <v>46</v>
      </c>
      <c r="B1187" s="110" t="s">
        <v>1504</v>
      </c>
      <c r="C1187" s="111" t="s">
        <v>1505</v>
      </c>
      <c r="D1187" s="112"/>
      <c r="E1187" s="113"/>
      <c r="F1187" s="113"/>
      <c r="G1187" s="114"/>
      <c r="H1187" s="115"/>
      <c r="I1187" s="116"/>
      <c r="J1187" s="117"/>
      <c r="K1187" s="118"/>
      <c r="O1187" s="119"/>
    </row>
    <row r="1188" spans="1:104" ht="12.75">
      <c r="A1188" s="120">
        <v>357</v>
      </c>
      <c r="B1188" s="121" t="s">
        <v>1506</v>
      </c>
      <c r="C1188" s="122" t="s">
        <v>1507</v>
      </c>
      <c r="D1188" s="123" t="s">
        <v>50</v>
      </c>
      <c r="E1188" s="124">
        <v>137.2</v>
      </c>
      <c r="F1188" s="125">
        <v>0</v>
      </c>
      <c r="G1188" s="126">
        <f>E1188*F1188</f>
        <v>0</v>
      </c>
      <c r="H1188" s="127">
        <v>0.00021</v>
      </c>
      <c r="I1188" s="128">
        <f>E1188*H1188</f>
        <v>0.028811999999999997</v>
      </c>
      <c r="J1188" s="127">
        <v>0</v>
      </c>
      <c r="K1188" s="128">
        <f>E1188*J1188</f>
        <v>0</v>
      </c>
      <c r="O1188" s="119"/>
      <c r="AZ1188" s="129">
        <f>G1188</f>
        <v>0</v>
      </c>
      <c r="CZ1188" s="81">
        <v>2</v>
      </c>
    </row>
    <row r="1189" spans="1:104" ht="12.75">
      <c r="A1189" s="120">
        <v>358</v>
      </c>
      <c r="B1189" s="121" t="s">
        <v>1508</v>
      </c>
      <c r="C1189" s="122" t="s">
        <v>1509</v>
      </c>
      <c r="D1189" s="123" t="s">
        <v>50</v>
      </c>
      <c r="E1189" s="124">
        <v>137.2</v>
      </c>
      <c r="F1189" s="125">
        <v>0</v>
      </c>
      <c r="G1189" s="126">
        <f>E1189*F1189</f>
        <v>0</v>
      </c>
      <c r="H1189" s="127">
        <v>0.00693</v>
      </c>
      <c r="I1189" s="128">
        <f>E1189*H1189</f>
        <v>0.950796</v>
      </c>
      <c r="J1189" s="127">
        <v>0</v>
      </c>
      <c r="K1189" s="128">
        <f>E1189*J1189</f>
        <v>0</v>
      </c>
      <c r="O1189" s="119"/>
      <c r="AZ1189" s="129">
        <f>G1189</f>
        <v>0</v>
      </c>
      <c r="CZ1189" s="81">
        <v>2</v>
      </c>
    </row>
    <row r="1190" spans="1:56" ht="12.75">
      <c r="A1190" s="130"/>
      <c r="B1190" s="131"/>
      <c r="C1190" s="199" t="s">
        <v>1510</v>
      </c>
      <c r="D1190" s="200"/>
      <c r="E1190" s="134">
        <v>4.4</v>
      </c>
      <c r="F1190" s="135"/>
      <c r="G1190" s="136"/>
      <c r="H1190" s="137"/>
      <c r="I1190" s="132"/>
      <c r="J1190" s="138"/>
      <c r="K1190" s="132"/>
      <c r="M1190" s="139" t="s">
        <v>1510</v>
      </c>
      <c r="O1190" s="119"/>
      <c r="BD1190" s="108" t="str">
        <f aca="true" t="shared" si="40" ref="BD1190:BD1202">C1189</f>
        <v xml:space="preserve">Montáž podlah keram.,hladké, tmel, 60x60 cm </v>
      </c>
    </row>
    <row r="1191" spans="1:56" ht="12.75">
      <c r="A1191" s="130"/>
      <c r="B1191" s="131"/>
      <c r="C1191" s="199" t="s">
        <v>1511</v>
      </c>
      <c r="D1191" s="200"/>
      <c r="E1191" s="134">
        <v>41.6</v>
      </c>
      <c r="F1191" s="135"/>
      <c r="G1191" s="136"/>
      <c r="H1191" s="137"/>
      <c r="I1191" s="132"/>
      <c r="J1191" s="138"/>
      <c r="K1191" s="132"/>
      <c r="M1191" s="139" t="s">
        <v>1511</v>
      </c>
      <c r="O1191" s="119"/>
      <c r="BD1191" s="108" t="str">
        <f t="shared" si="40"/>
        <v>m.č.104:4,40</v>
      </c>
    </row>
    <row r="1192" spans="1:56" ht="12.75">
      <c r="A1192" s="130"/>
      <c r="B1192" s="131"/>
      <c r="C1192" s="199" t="s">
        <v>1512</v>
      </c>
      <c r="D1192" s="200"/>
      <c r="E1192" s="134">
        <v>20.4</v>
      </c>
      <c r="F1192" s="135"/>
      <c r="G1192" s="136"/>
      <c r="H1192" s="137"/>
      <c r="I1192" s="132"/>
      <c r="J1192" s="138"/>
      <c r="K1192" s="132"/>
      <c r="M1192" s="139" t="s">
        <v>1512</v>
      </c>
      <c r="O1192" s="119"/>
      <c r="BD1192" s="108" t="str">
        <f t="shared" si="40"/>
        <v>m.č.107:41,60</v>
      </c>
    </row>
    <row r="1193" spans="1:56" ht="12.75">
      <c r="A1193" s="130"/>
      <c r="B1193" s="131"/>
      <c r="C1193" s="199" t="s">
        <v>1513</v>
      </c>
      <c r="D1193" s="200"/>
      <c r="E1193" s="134">
        <v>7.9</v>
      </c>
      <c r="F1193" s="135"/>
      <c r="G1193" s="136"/>
      <c r="H1193" s="137"/>
      <c r="I1193" s="132"/>
      <c r="J1193" s="138"/>
      <c r="K1193" s="132"/>
      <c r="M1193" s="139" t="s">
        <v>1513</v>
      </c>
      <c r="O1193" s="119"/>
      <c r="BD1193" s="108" t="str">
        <f t="shared" si="40"/>
        <v>m.č.112:20,40</v>
      </c>
    </row>
    <row r="1194" spans="1:56" ht="12.75">
      <c r="A1194" s="130"/>
      <c r="B1194" s="131"/>
      <c r="C1194" s="199" t="s">
        <v>1514</v>
      </c>
      <c r="D1194" s="200"/>
      <c r="E1194" s="134">
        <v>8.1</v>
      </c>
      <c r="F1194" s="135"/>
      <c r="G1194" s="136"/>
      <c r="H1194" s="137"/>
      <c r="I1194" s="132"/>
      <c r="J1194" s="138"/>
      <c r="K1194" s="132"/>
      <c r="M1194" s="139" t="s">
        <v>1514</v>
      </c>
      <c r="O1194" s="119"/>
      <c r="BD1194" s="108" t="str">
        <f t="shared" si="40"/>
        <v>m.č.113:7,90</v>
      </c>
    </row>
    <row r="1195" spans="1:56" ht="12.75">
      <c r="A1195" s="130"/>
      <c r="B1195" s="131"/>
      <c r="C1195" s="199" t="s">
        <v>1515</v>
      </c>
      <c r="D1195" s="200"/>
      <c r="E1195" s="134">
        <v>2.3</v>
      </c>
      <c r="F1195" s="135"/>
      <c r="G1195" s="136"/>
      <c r="H1195" s="137"/>
      <c r="I1195" s="132"/>
      <c r="J1195" s="138"/>
      <c r="K1195" s="132"/>
      <c r="M1195" s="139" t="s">
        <v>1515</v>
      </c>
      <c r="O1195" s="119"/>
      <c r="BD1195" s="108" t="str">
        <f t="shared" si="40"/>
        <v>m.č.114:8,10</v>
      </c>
    </row>
    <row r="1196" spans="1:56" ht="12.75">
      <c r="A1196" s="130"/>
      <c r="B1196" s="131"/>
      <c r="C1196" s="199" t="s">
        <v>1516</v>
      </c>
      <c r="D1196" s="200"/>
      <c r="E1196" s="134">
        <v>11.4</v>
      </c>
      <c r="F1196" s="135"/>
      <c r="G1196" s="136"/>
      <c r="H1196" s="137"/>
      <c r="I1196" s="132"/>
      <c r="J1196" s="138"/>
      <c r="K1196" s="132"/>
      <c r="M1196" s="139" t="s">
        <v>1516</v>
      </c>
      <c r="O1196" s="119"/>
      <c r="BD1196" s="108" t="str">
        <f t="shared" si="40"/>
        <v>m.č.115:2,30</v>
      </c>
    </row>
    <row r="1197" spans="1:56" ht="12.75">
      <c r="A1197" s="130"/>
      <c r="B1197" s="131"/>
      <c r="C1197" s="199" t="s">
        <v>1517</v>
      </c>
      <c r="D1197" s="200"/>
      <c r="E1197" s="134">
        <v>3.9</v>
      </c>
      <c r="F1197" s="135"/>
      <c r="G1197" s="136"/>
      <c r="H1197" s="137"/>
      <c r="I1197" s="132"/>
      <c r="J1197" s="138"/>
      <c r="K1197" s="132"/>
      <c r="M1197" s="139" t="s">
        <v>1517</v>
      </c>
      <c r="O1197" s="119"/>
      <c r="BD1197" s="108" t="str">
        <f t="shared" si="40"/>
        <v>m.č.120:11,40</v>
      </c>
    </row>
    <row r="1198" spans="1:56" ht="12.75">
      <c r="A1198" s="130"/>
      <c r="B1198" s="131"/>
      <c r="C1198" s="199" t="s">
        <v>1518</v>
      </c>
      <c r="D1198" s="200"/>
      <c r="E1198" s="134">
        <v>10.3</v>
      </c>
      <c r="F1198" s="135"/>
      <c r="G1198" s="136"/>
      <c r="H1198" s="137"/>
      <c r="I1198" s="132"/>
      <c r="J1198" s="138"/>
      <c r="K1198" s="132"/>
      <c r="M1198" s="139" t="s">
        <v>1518</v>
      </c>
      <c r="O1198" s="119"/>
      <c r="BD1198" s="108" t="str">
        <f t="shared" si="40"/>
        <v>m.č.121:3,90</v>
      </c>
    </row>
    <row r="1199" spans="1:56" ht="12.75">
      <c r="A1199" s="130"/>
      <c r="B1199" s="131"/>
      <c r="C1199" s="199" t="s">
        <v>1519</v>
      </c>
      <c r="D1199" s="200"/>
      <c r="E1199" s="134">
        <v>2.6</v>
      </c>
      <c r="F1199" s="135"/>
      <c r="G1199" s="136"/>
      <c r="H1199" s="137"/>
      <c r="I1199" s="132"/>
      <c r="J1199" s="138"/>
      <c r="K1199" s="132"/>
      <c r="M1199" s="139" t="s">
        <v>1519</v>
      </c>
      <c r="O1199" s="119"/>
      <c r="BD1199" s="108" t="str">
        <f t="shared" si="40"/>
        <v>m.č.122:10,30</v>
      </c>
    </row>
    <row r="1200" spans="1:56" ht="12.75">
      <c r="A1200" s="130"/>
      <c r="B1200" s="131"/>
      <c r="C1200" s="199" t="s">
        <v>1520</v>
      </c>
      <c r="D1200" s="200"/>
      <c r="E1200" s="134">
        <v>4</v>
      </c>
      <c r="F1200" s="135"/>
      <c r="G1200" s="136"/>
      <c r="H1200" s="137"/>
      <c r="I1200" s="132"/>
      <c r="J1200" s="138"/>
      <c r="K1200" s="132"/>
      <c r="M1200" s="139" t="s">
        <v>1520</v>
      </c>
      <c r="O1200" s="119"/>
      <c r="BD1200" s="108" t="str">
        <f t="shared" si="40"/>
        <v>m.č.124:2,60</v>
      </c>
    </row>
    <row r="1201" spans="1:56" ht="12.75">
      <c r="A1201" s="130"/>
      <c r="B1201" s="131"/>
      <c r="C1201" s="199" t="s">
        <v>1521</v>
      </c>
      <c r="D1201" s="200"/>
      <c r="E1201" s="134">
        <v>8.5</v>
      </c>
      <c r="F1201" s="135"/>
      <c r="G1201" s="136"/>
      <c r="H1201" s="137"/>
      <c r="I1201" s="132"/>
      <c r="J1201" s="138"/>
      <c r="K1201" s="132"/>
      <c r="M1201" s="139" t="s">
        <v>1521</v>
      </c>
      <c r="O1201" s="119"/>
      <c r="BD1201" s="108" t="str">
        <f t="shared" si="40"/>
        <v>m.č.125:4,00</v>
      </c>
    </row>
    <row r="1202" spans="1:56" ht="12.75">
      <c r="A1202" s="130"/>
      <c r="B1202" s="131"/>
      <c r="C1202" s="199" t="s">
        <v>1522</v>
      </c>
      <c r="D1202" s="200"/>
      <c r="E1202" s="134">
        <v>11.8</v>
      </c>
      <c r="F1202" s="135"/>
      <c r="G1202" s="136"/>
      <c r="H1202" s="137"/>
      <c r="I1202" s="132"/>
      <c r="J1202" s="138"/>
      <c r="K1202" s="132"/>
      <c r="M1202" s="139" t="s">
        <v>1522</v>
      </c>
      <c r="O1202" s="119"/>
      <c r="BD1202" s="108" t="str">
        <f t="shared" si="40"/>
        <v>m.č.126:8,50</v>
      </c>
    </row>
    <row r="1203" spans="1:104" ht="12.75">
      <c r="A1203" s="120">
        <v>359</v>
      </c>
      <c r="B1203" s="121" t="s">
        <v>1523</v>
      </c>
      <c r="C1203" s="122" t="s">
        <v>1524</v>
      </c>
      <c r="D1203" s="123" t="s">
        <v>185</v>
      </c>
      <c r="E1203" s="124">
        <v>194.275</v>
      </c>
      <c r="F1203" s="125">
        <v>0</v>
      </c>
      <c r="G1203" s="126">
        <f>E1203*F1203</f>
        <v>0</v>
      </c>
      <c r="H1203" s="127">
        <v>4E-05</v>
      </c>
      <c r="I1203" s="128">
        <f>E1203*H1203</f>
        <v>0.007771000000000001</v>
      </c>
      <c r="J1203" s="127">
        <v>0</v>
      </c>
      <c r="K1203" s="128">
        <f>E1203*J1203</f>
        <v>0</v>
      </c>
      <c r="O1203" s="119"/>
      <c r="AZ1203" s="129">
        <f>G1203</f>
        <v>0</v>
      </c>
      <c r="CZ1203" s="81">
        <v>2</v>
      </c>
    </row>
    <row r="1204" spans="1:56" ht="12.75">
      <c r="A1204" s="130"/>
      <c r="B1204" s="131"/>
      <c r="C1204" s="199" t="s">
        <v>1012</v>
      </c>
      <c r="D1204" s="200"/>
      <c r="E1204" s="134">
        <v>9.503</v>
      </c>
      <c r="F1204" s="135"/>
      <c r="G1204" s="136"/>
      <c r="H1204" s="137"/>
      <c r="I1204" s="132"/>
      <c r="J1204" s="138"/>
      <c r="K1204" s="132"/>
      <c r="M1204" s="139" t="s">
        <v>1012</v>
      </c>
      <c r="O1204" s="119"/>
      <c r="BD1204" s="108" t="str">
        <f aca="true" t="shared" si="41" ref="BD1204:BD1216">C1203</f>
        <v xml:space="preserve">Spára podlaha - stěna, silikonem </v>
      </c>
    </row>
    <row r="1205" spans="1:56" ht="12.75">
      <c r="A1205" s="130"/>
      <c r="B1205" s="131"/>
      <c r="C1205" s="199" t="s">
        <v>1013</v>
      </c>
      <c r="D1205" s="200"/>
      <c r="E1205" s="134">
        <v>30.283</v>
      </c>
      <c r="F1205" s="135"/>
      <c r="G1205" s="136"/>
      <c r="H1205" s="137"/>
      <c r="I1205" s="132"/>
      <c r="J1205" s="138"/>
      <c r="K1205" s="132"/>
      <c r="M1205" s="139" t="s">
        <v>1013</v>
      </c>
      <c r="O1205" s="119"/>
      <c r="BD1205" s="108" t="str">
        <f t="shared" si="41"/>
        <v>m.č.104: 3,151+4,902+1,45</v>
      </c>
    </row>
    <row r="1206" spans="1:56" ht="12.75">
      <c r="A1206" s="130"/>
      <c r="B1206" s="131"/>
      <c r="C1206" s="199" t="s">
        <v>1014</v>
      </c>
      <c r="D1206" s="200"/>
      <c r="E1206" s="134">
        <v>18.65</v>
      </c>
      <c r="F1206" s="135"/>
      <c r="G1206" s="136"/>
      <c r="H1206" s="137"/>
      <c r="I1206" s="132"/>
      <c r="J1206" s="138"/>
      <c r="K1206" s="132"/>
      <c r="M1206" s="139" t="s">
        <v>1014</v>
      </c>
      <c r="O1206" s="119"/>
      <c r="BD1206" s="108" t="str">
        <f t="shared" si="41"/>
        <v>m.č.107: 22,034+8,249</v>
      </c>
    </row>
    <row r="1207" spans="1:56" ht="12.75">
      <c r="A1207" s="130"/>
      <c r="B1207" s="131"/>
      <c r="C1207" s="199" t="s">
        <v>1015</v>
      </c>
      <c r="D1207" s="200"/>
      <c r="E1207" s="134">
        <v>14.65</v>
      </c>
      <c r="F1207" s="135"/>
      <c r="G1207" s="136"/>
      <c r="H1207" s="137"/>
      <c r="I1207" s="132"/>
      <c r="J1207" s="138"/>
      <c r="K1207" s="132"/>
      <c r="M1207" s="139" t="s">
        <v>1015</v>
      </c>
      <c r="O1207" s="119"/>
      <c r="BD1207" s="108" t="str">
        <f t="shared" si="41"/>
        <v>m.č.112: 18,65</v>
      </c>
    </row>
    <row r="1208" spans="1:56" ht="12.75">
      <c r="A1208" s="130"/>
      <c r="B1208" s="131"/>
      <c r="C1208" s="199" t="s">
        <v>1016</v>
      </c>
      <c r="D1208" s="200"/>
      <c r="E1208" s="134">
        <v>16.35</v>
      </c>
      <c r="F1208" s="135"/>
      <c r="G1208" s="136"/>
      <c r="H1208" s="137"/>
      <c r="I1208" s="132"/>
      <c r="J1208" s="138"/>
      <c r="K1208" s="132"/>
      <c r="M1208" s="139" t="s">
        <v>1016</v>
      </c>
      <c r="O1208" s="119"/>
      <c r="BD1208" s="108" t="str">
        <f t="shared" si="41"/>
        <v>m.č.113: 2,175+4,30+0,20+4,30+3,675</v>
      </c>
    </row>
    <row r="1209" spans="1:56" ht="12.75">
      <c r="A1209" s="130"/>
      <c r="B1209" s="131"/>
      <c r="C1209" s="199" t="s">
        <v>1017</v>
      </c>
      <c r="D1209" s="200"/>
      <c r="E1209" s="134">
        <v>5.353</v>
      </c>
      <c r="F1209" s="135"/>
      <c r="G1209" s="136"/>
      <c r="H1209" s="137"/>
      <c r="I1209" s="132"/>
      <c r="J1209" s="138"/>
      <c r="K1209" s="132"/>
      <c r="M1209" s="139" t="s">
        <v>1017</v>
      </c>
      <c r="O1209" s="119"/>
      <c r="BD1209" s="108" t="str">
        <f t="shared" si="41"/>
        <v>m.č.114: 3,375+4,40+8,575</v>
      </c>
    </row>
    <row r="1210" spans="1:56" ht="12.75">
      <c r="A1210" s="130"/>
      <c r="B1210" s="131"/>
      <c r="C1210" s="199" t="s">
        <v>1018</v>
      </c>
      <c r="D1210" s="200"/>
      <c r="E1210" s="134">
        <v>20.65</v>
      </c>
      <c r="F1210" s="135"/>
      <c r="G1210" s="136"/>
      <c r="H1210" s="137"/>
      <c r="I1210" s="132"/>
      <c r="J1210" s="138"/>
      <c r="K1210" s="132"/>
      <c r="M1210" s="139" t="s">
        <v>1018</v>
      </c>
      <c r="O1210" s="119"/>
      <c r="BD1210" s="108" t="str">
        <f t="shared" si="41"/>
        <v>m.č.115: 5,353</v>
      </c>
    </row>
    <row r="1211" spans="1:56" ht="12.75">
      <c r="A1211" s="130"/>
      <c r="B1211" s="131"/>
      <c r="C1211" s="199" t="s">
        <v>1019</v>
      </c>
      <c r="D1211" s="200"/>
      <c r="E1211" s="134">
        <v>7.45</v>
      </c>
      <c r="F1211" s="135"/>
      <c r="G1211" s="136"/>
      <c r="H1211" s="137"/>
      <c r="I1211" s="132"/>
      <c r="J1211" s="138"/>
      <c r="K1211" s="132"/>
      <c r="M1211" s="139" t="s">
        <v>1019</v>
      </c>
      <c r="O1211" s="119"/>
      <c r="BD1211" s="108" t="str">
        <f t="shared" si="41"/>
        <v>m.č.120: 4,228+3,125+4,20*2+2,125+2,772</v>
      </c>
    </row>
    <row r="1212" spans="1:56" ht="12.75">
      <c r="A1212" s="130"/>
      <c r="B1212" s="131"/>
      <c r="C1212" s="199" t="s">
        <v>1020</v>
      </c>
      <c r="D1212" s="200"/>
      <c r="E1212" s="134">
        <v>18.286</v>
      </c>
      <c r="F1212" s="135"/>
      <c r="G1212" s="136"/>
      <c r="H1212" s="137"/>
      <c r="I1212" s="132"/>
      <c r="J1212" s="138"/>
      <c r="K1212" s="132"/>
      <c r="M1212" s="139" t="s">
        <v>1020</v>
      </c>
      <c r="O1212" s="119"/>
      <c r="BD1212" s="108" t="str">
        <f t="shared" si="41"/>
        <v>m.č.121: 7,45</v>
      </c>
    </row>
    <row r="1213" spans="1:56" ht="12.75">
      <c r="A1213" s="130"/>
      <c r="B1213" s="131"/>
      <c r="C1213" s="199" t="s">
        <v>1190</v>
      </c>
      <c r="D1213" s="200"/>
      <c r="E1213" s="134">
        <v>5.7</v>
      </c>
      <c r="F1213" s="135"/>
      <c r="G1213" s="136"/>
      <c r="H1213" s="137"/>
      <c r="I1213" s="132"/>
      <c r="J1213" s="138"/>
      <c r="K1213" s="132"/>
      <c r="M1213" s="139" t="s">
        <v>1190</v>
      </c>
      <c r="O1213" s="119"/>
      <c r="BD1213" s="108" t="str">
        <f t="shared" si="41"/>
        <v>m.č.122: 6,511+4,40+0,25+4,30+2,825</v>
      </c>
    </row>
    <row r="1214" spans="1:56" ht="12.75">
      <c r="A1214" s="130"/>
      <c r="B1214" s="131"/>
      <c r="C1214" s="199" t="s">
        <v>1191</v>
      </c>
      <c r="D1214" s="200"/>
      <c r="E1214" s="134">
        <v>8.21</v>
      </c>
      <c r="F1214" s="135"/>
      <c r="G1214" s="136"/>
      <c r="H1214" s="137"/>
      <c r="I1214" s="132"/>
      <c r="J1214" s="138"/>
      <c r="K1214" s="132"/>
      <c r="M1214" s="139" t="s">
        <v>1191</v>
      </c>
      <c r="O1214" s="119"/>
      <c r="BD1214" s="108" t="str">
        <f t="shared" si="41"/>
        <v>m.č.124: 5,70</v>
      </c>
    </row>
    <row r="1215" spans="1:56" ht="12.75">
      <c r="A1215" s="130"/>
      <c r="B1215" s="131"/>
      <c r="C1215" s="199" t="s">
        <v>1525</v>
      </c>
      <c r="D1215" s="200"/>
      <c r="E1215" s="134">
        <v>16.206</v>
      </c>
      <c r="F1215" s="135"/>
      <c r="G1215" s="136"/>
      <c r="H1215" s="137"/>
      <c r="I1215" s="132"/>
      <c r="J1215" s="138"/>
      <c r="K1215" s="132"/>
      <c r="M1215" s="139" t="s">
        <v>1525</v>
      </c>
      <c r="O1215" s="119"/>
      <c r="BD1215" s="108" t="str">
        <f t="shared" si="41"/>
        <v>m.č.125: 8,21</v>
      </c>
    </row>
    <row r="1216" spans="1:56" ht="12.75">
      <c r="A1216" s="130"/>
      <c r="B1216" s="131"/>
      <c r="C1216" s="199" t="s">
        <v>1526</v>
      </c>
      <c r="D1216" s="200"/>
      <c r="E1216" s="134">
        <v>22.984</v>
      </c>
      <c r="F1216" s="135"/>
      <c r="G1216" s="136"/>
      <c r="H1216" s="137"/>
      <c r="I1216" s="132"/>
      <c r="J1216" s="138"/>
      <c r="K1216" s="132"/>
      <c r="M1216" s="139" t="s">
        <v>1526</v>
      </c>
      <c r="O1216" s="119"/>
      <c r="BD1216" s="108" t="str">
        <f t="shared" si="41"/>
        <v>m.č.126: 2,685+4,475+0,25+4,675+4,121</v>
      </c>
    </row>
    <row r="1217" spans="1:104" ht="22.5">
      <c r="A1217" s="120">
        <v>360</v>
      </c>
      <c r="B1217" s="121" t="s">
        <v>1527</v>
      </c>
      <c r="C1217" s="122" t="s">
        <v>1528</v>
      </c>
      <c r="D1217" s="123" t="s">
        <v>50</v>
      </c>
      <c r="E1217" s="124">
        <v>17.2</v>
      </c>
      <c r="F1217" s="125">
        <v>0</v>
      </c>
      <c r="G1217" s="126">
        <f>E1217*F1217</f>
        <v>0</v>
      </c>
      <c r="H1217" s="127">
        <v>0</v>
      </c>
      <c r="I1217" s="128">
        <f>E1217*H1217</f>
        <v>0</v>
      </c>
      <c r="J1217" s="127">
        <v>0</v>
      </c>
      <c r="K1217" s="128">
        <f>E1217*J1217</f>
        <v>0</v>
      </c>
      <c r="O1217" s="119"/>
      <c r="AZ1217" s="129">
        <f>G1217</f>
        <v>0</v>
      </c>
      <c r="CZ1217" s="81">
        <v>2</v>
      </c>
    </row>
    <row r="1218" spans="1:56" ht="12.75">
      <c r="A1218" s="130"/>
      <c r="B1218" s="131"/>
      <c r="C1218" s="199" t="s">
        <v>1510</v>
      </c>
      <c r="D1218" s="200"/>
      <c r="E1218" s="134">
        <v>4.4</v>
      </c>
      <c r="F1218" s="135"/>
      <c r="G1218" s="136"/>
      <c r="H1218" s="137"/>
      <c r="I1218" s="132"/>
      <c r="J1218" s="138"/>
      <c r="K1218" s="132"/>
      <c r="M1218" s="139" t="s">
        <v>1510</v>
      </c>
      <c r="O1218" s="119"/>
      <c r="BD1218" s="108" t="str">
        <f>C1217</f>
        <v xml:space="preserve">Příplatek za plochu podlah keram. do 5 m2 jednotl. </v>
      </c>
    </row>
    <row r="1219" spans="1:56" ht="12.75">
      <c r="A1219" s="130"/>
      <c r="B1219" s="131"/>
      <c r="C1219" s="199" t="s">
        <v>1515</v>
      </c>
      <c r="D1219" s="200"/>
      <c r="E1219" s="134">
        <v>2.3</v>
      </c>
      <c r="F1219" s="135"/>
      <c r="G1219" s="136"/>
      <c r="H1219" s="137"/>
      <c r="I1219" s="132"/>
      <c r="J1219" s="138"/>
      <c r="K1219" s="132"/>
      <c r="M1219" s="139" t="s">
        <v>1515</v>
      </c>
      <c r="O1219" s="119"/>
      <c r="BD1219" s="108" t="str">
        <f>C1218</f>
        <v>m.č.104:4,40</v>
      </c>
    </row>
    <row r="1220" spans="1:56" ht="12.75">
      <c r="A1220" s="130"/>
      <c r="B1220" s="131"/>
      <c r="C1220" s="199" t="s">
        <v>1517</v>
      </c>
      <c r="D1220" s="200"/>
      <c r="E1220" s="134">
        <v>3.9</v>
      </c>
      <c r="F1220" s="135"/>
      <c r="G1220" s="136"/>
      <c r="H1220" s="137"/>
      <c r="I1220" s="132"/>
      <c r="J1220" s="138"/>
      <c r="K1220" s="132"/>
      <c r="M1220" s="139" t="s">
        <v>1517</v>
      </c>
      <c r="O1220" s="119"/>
      <c r="BD1220" s="108" t="str">
        <f>C1219</f>
        <v>m.č.115:2,30</v>
      </c>
    </row>
    <row r="1221" spans="1:56" ht="12.75">
      <c r="A1221" s="130"/>
      <c r="B1221" s="131"/>
      <c r="C1221" s="199" t="s">
        <v>1519</v>
      </c>
      <c r="D1221" s="200"/>
      <c r="E1221" s="134">
        <v>2.6</v>
      </c>
      <c r="F1221" s="135"/>
      <c r="G1221" s="136"/>
      <c r="H1221" s="137"/>
      <c r="I1221" s="132"/>
      <c r="J1221" s="138"/>
      <c r="K1221" s="132"/>
      <c r="M1221" s="139" t="s">
        <v>1519</v>
      </c>
      <c r="O1221" s="119"/>
      <c r="BD1221" s="108" t="str">
        <f>C1220</f>
        <v>m.č.121:3,90</v>
      </c>
    </row>
    <row r="1222" spans="1:56" ht="12.75">
      <c r="A1222" s="130"/>
      <c r="B1222" s="131"/>
      <c r="C1222" s="199" t="s">
        <v>1520</v>
      </c>
      <c r="D1222" s="200"/>
      <c r="E1222" s="134">
        <v>4</v>
      </c>
      <c r="F1222" s="135"/>
      <c r="G1222" s="136"/>
      <c r="H1222" s="137"/>
      <c r="I1222" s="132"/>
      <c r="J1222" s="138"/>
      <c r="K1222" s="132"/>
      <c r="M1222" s="139" t="s">
        <v>1520</v>
      </c>
      <c r="O1222" s="119"/>
      <c r="BD1222" s="108" t="str">
        <f>C1221</f>
        <v>m.č.124:2,60</v>
      </c>
    </row>
    <row r="1223" spans="1:104" ht="12.75">
      <c r="A1223" s="120">
        <v>361</v>
      </c>
      <c r="B1223" s="121" t="s">
        <v>1529</v>
      </c>
      <c r="C1223" s="122" t="s">
        <v>1530</v>
      </c>
      <c r="D1223" s="123" t="s">
        <v>50</v>
      </c>
      <c r="E1223" s="124">
        <v>137.2</v>
      </c>
      <c r="F1223" s="125">
        <v>0</v>
      </c>
      <c r="G1223" s="126">
        <f>E1223*F1223</f>
        <v>0</v>
      </c>
      <c r="H1223" s="127">
        <v>0.0008</v>
      </c>
      <c r="I1223" s="128">
        <f>E1223*H1223</f>
        <v>0.10976</v>
      </c>
      <c r="J1223" s="127">
        <v>0</v>
      </c>
      <c r="K1223" s="128">
        <f>E1223*J1223</f>
        <v>0</v>
      </c>
      <c r="O1223" s="119"/>
      <c r="AZ1223" s="129">
        <f>G1223</f>
        <v>0</v>
      </c>
      <c r="CZ1223" s="81">
        <v>2</v>
      </c>
    </row>
    <row r="1224" spans="1:104" ht="12.75">
      <c r="A1224" s="120">
        <v>362</v>
      </c>
      <c r="B1224" s="121" t="s">
        <v>1531</v>
      </c>
      <c r="C1224" s="122" t="s">
        <v>1532</v>
      </c>
      <c r="D1224" s="123" t="s">
        <v>50</v>
      </c>
      <c r="E1224" s="124">
        <v>146.804</v>
      </c>
      <c r="F1224" s="125">
        <v>0</v>
      </c>
      <c r="G1224" s="126">
        <f>E1224*F1224</f>
        <v>0</v>
      </c>
      <c r="H1224" s="127">
        <v>0.0182</v>
      </c>
      <c r="I1224" s="128">
        <f>E1224*H1224</f>
        <v>2.6718328000000002</v>
      </c>
      <c r="J1224" s="127"/>
      <c r="K1224" s="128">
        <f>E1224*J1224</f>
        <v>0</v>
      </c>
      <c r="O1224" s="119"/>
      <c r="AZ1224" s="129">
        <f>G1224</f>
        <v>0</v>
      </c>
      <c r="CZ1224" s="81">
        <v>2</v>
      </c>
    </row>
    <row r="1225" spans="1:56" ht="12.75">
      <c r="A1225" s="130"/>
      <c r="B1225" s="131"/>
      <c r="C1225" s="199" t="s">
        <v>1533</v>
      </c>
      <c r="D1225" s="200"/>
      <c r="E1225" s="134">
        <v>146.804</v>
      </c>
      <c r="F1225" s="135"/>
      <c r="G1225" s="136"/>
      <c r="H1225" s="137"/>
      <c r="I1225" s="132"/>
      <c r="J1225" s="138"/>
      <c r="K1225" s="132"/>
      <c r="M1225" s="139" t="s">
        <v>1533</v>
      </c>
      <c r="O1225" s="119"/>
      <c r="BD1225" s="108" t="str">
        <f>C1224</f>
        <v>Dlažba Imola Creative Concrete 60x60cm grey</v>
      </c>
    </row>
    <row r="1226" spans="1:104" ht="22.5">
      <c r="A1226" s="120">
        <v>363</v>
      </c>
      <c r="B1226" s="121" t="s">
        <v>1534</v>
      </c>
      <c r="C1226" s="122" t="s">
        <v>1535</v>
      </c>
      <c r="D1226" s="123" t="s">
        <v>22</v>
      </c>
      <c r="E1226" s="165">
        <v>0</v>
      </c>
      <c r="F1226" s="125">
        <v>0</v>
      </c>
      <c r="G1226" s="126">
        <f>E1226*F1226</f>
        <v>0</v>
      </c>
      <c r="H1226" s="127">
        <v>0</v>
      </c>
      <c r="I1226" s="128">
        <f>E1226*H1226</f>
        <v>0</v>
      </c>
      <c r="J1226" s="127"/>
      <c r="K1226" s="128">
        <f>E1226*J1226</f>
        <v>0</v>
      </c>
      <c r="O1226" s="119"/>
      <c r="AZ1226" s="129">
        <f>G1226</f>
        <v>0</v>
      </c>
      <c r="CZ1226" s="81">
        <v>2</v>
      </c>
    </row>
    <row r="1227" spans="1:58" ht="12.75">
      <c r="A1227" s="140" t="s">
        <v>51</v>
      </c>
      <c r="B1227" s="141" t="s">
        <v>1504</v>
      </c>
      <c r="C1227" s="142" t="s">
        <v>1505</v>
      </c>
      <c r="D1227" s="143"/>
      <c r="E1227" s="144"/>
      <c r="F1227" s="144"/>
      <c r="G1227" s="145">
        <f>SUM(G1187:G1226)</f>
        <v>0</v>
      </c>
      <c r="H1227" s="146"/>
      <c r="I1227" s="145">
        <f>SUM(I1187:I1226)</f>
        <v>3.7689718</v>
      </c>
      <c r="J1227" s="147"/>
      <c r="K1227" s="145">
        <f>SUM(K1187:K1226)</f>
        <v>0</v>
      </c>
      <c r="O1227" s="119"/>
      <c r="X1227" s="129">
        <f>K1227</f>
        <v>0</v>
      </c>
      <c r="Y1227" s="129">
        <f>I1227</f>
        <v>3.7689718</v>
      </c>
      <c r="Z1227" s="129">
        <f>G1227</f>
        <v>0</v>
      </c>
      <c r="BA1227" s="148"/>
      <c r="BB1227" s="148"/>
      <c r="BC1227" s="148"/>
      <c r="BD1227" s="148"/>
      <c r="BE1227" s="148"/>
      <c r="BF1227" s="148"/>
    </row>
    <row r="1228" spans="1:15" ht="14.25" customHeight="1">
      <c r="A1228" s="109" t="s">
        <v>46</v>
      </c>
      <c r="B1228" s="110" t="s">
        <v>1536</v>
      </c>
      <c r="C1228" s="111" t="s">
        <v>1537</v>
      </c>
      <c r="D1228" s="112"/>
      <c r="E1228" s="113"/>
      <c r="F1228" s="113"/>
      <c r="G1228" s="114"/>
      <c r="H1228" s="115"/>
      <c r="I1228" s="116"/>
      <c r="J1228" s="117"/>
      <c r="K1228" s="118"/>
      <c r="O1228" s="119"/>
    </row>
    <row r="1229" spans="1:104" ht="12.75">
      <c r="A1229" s="120">
        <v>364</v>
      </c>
      <c r="B1229" s="121" t="s">
        <v>1538</v>
      </c>
      <c r="C1229" s="122" t="s">
        <v>1539</v>
      </c>
      <c r="D1229" s="123" t="s">
        <v>50</v>
      </c>
      <c r="E1229" s="124">
        <v>381.3</v>
      </c>
      <c r="F1229" s="125">
        <v>0</v>
      </c>
      <c r="G1229" s="126">
        <f>E1229*F1229</f>
        <v>0</v>
      </c>
      <c r="H1229" s="127">
        <v>0</v>
      </c>
      <c r="I1229" s="128">
        <f>E1229*H1229</f>
        <v>0</v>
      </c>
      <c r="J1229" s="127">
        <v>0</v>
      </c>
      <c r="K1229" s="128">
        <f>E1229*J1229</f>
        <v>0</v>
      </c>
      <c r="O1229" s="119"/>
      <c r="AZ1229" s="129">
        <f>G1229</f>
        <v>0</v>
      </c>
      <c r="CZ1229" s="81">
        <v>2</v>
      </c>
    </row>
    <row r="1230" spans="1:56" ht="12.75">
      <c r="A1230" s="130"/>
      <c r="B1230" s="131"/>
      <c r="C1230" s="199" t="s">
        <v>1540</v>
      </c>
      <c r="D1230" s="200"/>
      <c r="E1230" s="134">
        <v>381.3</v>
      </c>
      <c r="F1230" s="135"/>
      <c r="G1230" s="136"/>
      <c r="H1230" s="137"/>
      <c r="I1230" s="132"/>
      <c r="J1230" s="138"/>
      <c r="K1230" s="132"/>
      <c r="M1230" s="139" t="s">
        <v>1540</v>
      </c>
      <c r="O1230" s="119"/>
      <c r="BD1230" s="108" t="str">
        <f>C1229</f>
        <v xml:space="preserve">Provedení penetrace podkladu </v>
      </c>
    </row>
    <row r="1231" spans="1:104" ht="12.75">
      <c r="A1231" s="120">
        <v>365</v>
      </c>
      <c r="B1231" s="121" t="s">
        <v>1541</v>
      </c>
      <c r="C1231" s="122" t="s">
        <v>1542</v>
      </c>
      <c r="D1231" s="123" t="s">
        <v>185</v>
      </c>
      <c r="E1231" s="124">
        <v>197.889</v>
      </c>
      <c r="F1231" s="125">
        <v>0</v>
      </c>
      <c r="G1231" s="126">
        <f>E1231*F1231</f>
        <v>0</v>
      </c>
      <c r="H1231" s="127">
        <v>3E-05</v>
      </c>
      <c r="I1231" s="128">
        <f>E1231*H1231</f>
        <v>0.005936670000000001</v>
      </c>
      <c r="J1231" s="127">
        <v>0</v>
      </c>
      <c r="K1231" s="128">
        <f>E1231*J1231</f>
        <v>0</v>
      </c>
      <c r="O1231" s="119"/>
      <c r="AZ1231" s="129">
        <f>G1231</f>
        <v>0</v>
      </c>
      <c r="CZ1231" s="81">
        <v>2</v>
      </c>
    </row>
    <row r="1232" spans="1:56" ht="12.75">
      <c r="A1232" s="130"/>
      <c r="B1232" s="131"/>
      <c r="C1232" s="199" t="s">
        <v>1543</v>
      </c>
      <c r="D1232" s="200"/>
      <c r="E1232" s="134">
        <v>21.955</v>
      </c>
      <c r="F1232" s="135"/>
      <c r="G1232" s="136"/>
      <c r="H1232" s="137"/>
      <c r="I1232" s="132"/>
      <c r="J1232" s="138"/>
      <c r="K1232" s="132"/>
      <c r="M1232" s="139" t="s">
        <v>1543</v>
      </c>
      <c r="O1232" s="119"/>
      <c r="BD1232" s="108" t="str">
        <f aca="true" t="shared" si="42" ref="BD1232:BD1241">C1231</f>
        <v xml:space="preserve">Lepení podlahových soklíků z PVC a vinylu </v>
      </c>
    </row>
    <row r="1233" spans="1:56" ht="12.75">
      <c r="A1233" s="130"/>
      <c r="B1233" s="131"/>
      <c r="C1233" s="199" t="s">
        <v>1544</v>
      </c>
      <c r="D1233" s="200"/>
      <c r="E1233" s="134">
        <v>36.545</v>
      </c>
      <c r="F1233" s="135"/>
      <c r="G1233" s="136"/>
      <c r="H1233" s="137"/>
      <c r="I1233" s="132"/>
      <c r="J1233" s="138"/>
      <c r="K1233" s="132"/>
      <c r="M1233" s="139" t="s">
        <v>1544</v>
      </c>
      <c r="O1233" s="119"/>
      <c r="BD1233" s="108" t="str">
        <f t="shared" si="42"/>
        <v>m.č.101: 5,369+2,96+1,645+0,445+4,786+6,75</v>
      </c>
    </row>
    <row r="1234" spans="1:56" ht="12.75">
      <c r="A1234" s="130"/>
      <c r="B1234" s="131"/>
      <c r="C1234" s="199" t="s">
        <v>1545</v>
      </c>
      <c r="D1234" s="200"/>
      <c r="E1234" s="134">
        <v>14.699</v>
      </c>
      <c r="F1234" s="135"/>
      <c r="G1234" s="136"/>
      <c r="H1234" s="137"/>
      <c r="I1234" s="132"/>
      <c r="J1234" s="138"/>
      <c r="K1234" s="132"/>
      <c r="M1234" s="139" t="s">
        <v>1545</v>
      </c>
      <c r="O1234" s="119"/>
      <c r="BD1234" s="108" t="str">
        <f t="shared" si="42"/>
        <v>m.č.102: 9,723+8,35+1,324+4,126+3,199+9,601+0,222</v>
      </c>
    </row>
    <row r="1235" spans="1:56" ht="12.75">
      <c r="A1235" s="130"/>
      <c r="B1235" s="131"/>
      <c r="C1235" s="199" t="s">
        <v>1175</v>
      </c>
      <c r="D1235" s="200"/>
      <c r="E1235" s="134">
        <v>21.8</v>
      </c>
      <c r="F1235" s="135"/>
      <c r="G1235" s="136"/>
      <c r="H1235" s="137"/>
      <c r="I1235" s="132"/>
      <c r="J1235" s="138"/>
      <c r="K1235" s="132"/>
      <c r="M1235" s="139" t="s">
        <v>1175</v>
      </c>
      <c r="O1235" s="119"/>
      <c r="BD1235" s="108" t="str">
        <f t="shared" si="42"/>
        <v>m.č.103: 6,423+7,10+1,176</v>
      </c>
    </row>
    <row r="1236" spans="1:56" ht="12.75">
      <c r="A1236" s="130"/>
      <c r="B1236" s="131"/>
      <c r="C1236" s="199" t="s">
        <v>1176</v>
      </c>
      <c r="D1236" s="200"/>
      <c r="E1236" s="134">
        <v>20.999</v>
      </c>
      <c r="F1236" s="135"/>
      <c r="G1236" s="136"/>
      <c r="H1236" s="137"/>
      <c r="I1236" s="132"/>
      <c r="J1236" s="138"/>
      <c r="K1236" s="132"/>
      <c r="M1236" s="139" t="s">
        <v>1176</v>
      </c>
      <c r="O1236" s="119"/>
      <c r="BD1236" s="108" t="str">
        <f t="shared" si="42"/>
        <v>m.č.105: 13,274+8,526</v>
      </c>
    </row>
    <row r="1237" spans="1:56" ht="12.75">
      <c r="A1237" s="130"/>
      <c r="B1237" s="131"/>
      <c r="C1237" s="199" t="s">
        <v>1546</v>
      </c>
      <c r="D1237" s="200"/>
      <c r="E1237" s="134">
        <v>9.14</v>
      </c>
      <c r="F1237" s="135"/>
      <c r="G1237" s="136"/>
      <c r="H1237" s="137"/>
      <c r="I1237" s="132"/>
      <c r="J1237" s="138"/>
      <c r="K1237" s="132"/>
      <c r="M1237" s="139" t="s">
        <v>1546</v>
      </c>
      <c r="O1237" s="119"/>
      <c r="BD1237" s="108" t="str">
        <f t="shared" si="42"/>
        <v>m.č.106: 7,423+7,325+6,251</v>
      </c>
    </row>
    <row r="1238" spans="1:56" ht="22.5">
      <c r="A1238" s="130"/>
      <c r="B1238" s="131"/>
      <c r="C1238" s="199" t="s">
        <v>1178</v>
      </c>
      <c r="D1238" s="200"/>
      <c r="E1238" s="134">
        <v>18.652</v>
      </c>
      <c r="F1238" s="135"/>
      <c r="G1238" s="136"/>
      <c r="H1238" s="137"/>
      <c r="I1238" s="132"/>
      <c r="J1238" s="138"/>
      <c r="K1238" s="132"/>
      <c r="M1238" s="139" t="s">
        <v>1178</v>
      </c>
      <c r="O1238" s="119"/>
      <c r="BD1238" s="108" t="str">
        <f t="shared" si="42"/>
        <v>m.č.108: 4,79+4,35</v>
      </c>
    </row>
    <row r="1239" spans="1:56" ht="12.75">
      <c r="A1239" s="130"/>
      <c r="B1239" s="131"/>
      <c r="C1239" s="199" t="s">
        <v>1180</v>
      </c>
      <c r="D1239" s="200"/>
      <c r="E1239" s="134">
        <v>18.202</v>
      </c>
      <c r="F1239" s="135"/>
      <c r="G1239" s="136"/>
      <c r="H1239" s="137"/>
      <c r="I1239" s="132"/>
      <c r="J1239" s="138"/>
      <c r="K1239" s="132"/>
      <c r="M1239" s="139" t="s">
        <v>1180</v>
      </c>
      <c r="O1239" s="119"/>
      <c r="BD1239" s="108" t="str">
        <f t="shared" si="42"/>
        <v>m.č.109: 0,688+5,937+2,15+0,30+0,875+4,177+1,423+1,427+1,675</v>
      </c>
    </row>
    <row r="1240" spans="1:56" ht="12.75">
      <c r="A1240" s="130"/>
      <c r="B1240" s="131"/>
      <c r="C1240" s="199" t="s">
        <v>1547</v>
      </c>
      <c r="D1240" s="200"/>
      <c r="E1240" s="134">
        <v>25.937</v>
      </c>
      <c r="F1240" s="135"/>
      <c r="G1240" s="136"/>
      <c r="H1240" s="137"/>
      <c r="I1240" s="132"/>
      <c r="J1240" s="138"/>
      <c r="K1240" s="132"/>
      <c r="M1240" s="139" t="s">
        <v>1547</v>
      </c>
      <c r="O1240" s="119"/>
      <c r="BD1240" s="108" t="str">
        <f t="shared" si="42"/>
        <v>m.č.110: 7,825+10,377</v>
      </c>
    </row>
    <row r="1241" spans="1:56" ht="12.75">
      <c r="A1241" s="130"/>
      <c r="B1241" s="131"/>
      <c r="C1241" s="199" t="s">
        <v>1548</v>
      </c>
      <c r="D1241" s="200"/>
      <c r="E1241" s="134">
        <v>9.96</v>
      </c>
      <c r="F1241" s="135"/>
      <c r="G1241" s="136"/>
      <c r="H1241" s="137"/>
      <c r="I1241" s="132"/>
      <c r="J1241" s="138"/>
      <c r="K1241" s="132"/>
      <c r="M1241" s="139" t="s">
        <v>1548</v>
      </c>
      <c r="O1241" s="119"/>
      <c r="BD1241" s="108" t="str">
        <f t="shared" si="42"/>
        <v>m.č.111: 10,15+6,65+1,00+8,137</v>
      </c>
    </row>
    <row r="1242" spans="1:104" ht="12.75">
      <c r="A1242" s="120">
        <v>366</v>
      </c>
      <c r="B1242" s="121" t="s">
        <v>1549</v>
      </c>
      <c r="C1242" s="122" t="s">
        <v>1550</v>
      </c>
      <c r="D1242" s="123" t="s">
        <v>50</v>
      </c>
      <c r="E1242" s="124">
        <v>381.3</v>
      </c>
      <c r="F1242" s="125">
        <v>0</v>
      </c>
      <c r="G1242" s="126">
        <f>E1242*F1242</f>
        <v>0</v>
      </c>
      <c r="H1242" s="127">
        <v>0.00025</v>
      </c>
      <c r="I1242" s="128">
        <f>E1242*H1242</f>
        <v>0.09532500000000001</v>
      </c>
      <c r="J1242" s="127">
        <v>0</v>
      </c>
      <c r="K1242" s="128">
        <f>E1242*J1242</f>
        <v>0</v>
      </c>
      <c r="O1242" s="119"/>
      <c r="AZ1242" s="129">
        <f>G1242</f>
        <v>0</v>
      </c>
      <c r="CZ1242" s="81">
        <v>2</v>
      </c>
    </row>
    <row r="1243" spans="1:56" ht="12.75">
      <c r="A1243" s="130"/>
      <c r="B1243" s="131"/>
      <c r="C1243" s="199" t="s">
        <v>1551</v>
      </c>
      <c r="D1243" s="200"/>
      <c r="E1243" s="134">
        <v>42.1</v>
      </c>
      <c r="F1243" s="135"/>
      <c r="G1243" s="136"/>
      <c r="H1243" s="137"/>
      <c r="I1243" s="132"/>
      <c r="J1243" s="138"/>
      <c r="K1243" s="132"/>
      <c r="M1243" s="139" t="s">
        <v>1551</v>
      </c>
      <c r="O1243" s="119"/>
      <c r="BD1243" s="108" t="str">
        <f aca="true" t="shared" si="43" ref="BD1243:BD1252">C1242</f>
        <v xml:space="preserve">Lepení povlak.podlah, dílce PVC a vinyl </v>
      </c>
    </row>
    <row r="1244" spans="1:56" ht="12.75">
      <c r="A1244" s="130"/>
      <c r="B1244" s="131"/>
      <c r="C1244" s="199" t="s">
        <v>1552</v>
      </c>
      <c r="D1244" s="200"/>
      <c r="E1244" s="134">
        <v>37.5</v>
      </c>
      <c r="F1244" s="135"/>
      <c r="G1244" s="136"/>
      <c r="H1244" s="137"/>
      <c r="I1244" s="132"/>
      <c r="J1244" s="138"/>
      <c r="K1244" s="132"/>
      <c r="M1244" s="139" t="s">
        <v>1552</v>
      </c>
      <c r="O1244" s="119"/>
      <c r="BD1244" s="108" t="str">
        <f t="shared" si="43"/>
        <v>m.č.101: 42,10</v>
      </c>
    </row>
    <row r="1245" spans="1:56" ht="12.75">
      <c r="A1245" s="130"/>
      <c r="B1245" s="131"/>
      <c r="C1245" s="199" t="s">
        <v>1553</v>
      </c>
      <c r="D1245" s="200"/>
      <c r="E1245" s="134">
        <v>18.1</v>
      </c>
      <c r="F1245" s="135"/>
      <c r="G1245" s="136"/>
      <c r="H1245" s="137"/>
      <c r="I1245" s="132"/>
      <c r="J1245" s="138"/>
      <c r="K1245" s="132"/>
      <c r="M1245" s="139" t="s">
        <v>1553</v>
      </c>
      <c r="O1245" s="119"/>
      <c r="BD1245" s="108" t="str">
        <f t="shared" si="43"/>
        <v>m.č.102: 37,50</v>
      </c>
    </row>
    <row r="1246" spans="1:56" ht="12.75">
      <c r="A1246" s="130"/>
      <c r="B1246" s="131"/>
      <c r="C1246" s="199" t="s">
        <v>1554</v>
      </c>
      <c r="D1246" s="200"/>
      <c r="E1246" s="134">
        <v>63.4</v>
      </c>
      <c r="F1246" s="135"/>
      <c r="G1246" s="136"/>
      <c r="H1246" s="137"/>
      <c r="I1246" s="132"/>
      <c r="J1246" s="138"/>
      <c r="K1246" s="132"/>
      <c r="M1246" s="139" t="s">
        <v>1554</v>
      </c>
      <c r="O1246" s="119"/>
      <c r="BD1246" s="108" t="str">
        <f t="shared" si="43"/>
        <v>m.č.103: 18,10</v>
      </c>
    </row>
    <row r="1247" spans="1:56" ht="12.75">
      <c r="A1247" s="130"/>
      <c r="B1247" s="131"/>
      <c r="C1247" s="199" t="s">
        <v>1555</v>
      </c>
      <c r="D1247" s="200"/>
      <c r="E1247" s="134">
        <v>63.4</v>
      </c>
      <c r="F1247" s="135"/>
      <c r="G1247" s="136"/>
      <c r="H1247" s="137"/>
      <c r="I1247" s="132"/>
      <c r="J1247" s="138"/>
      <c r="K1247" s="132"/>
      <c r="M1247" s="139" t="s">
        <v>1555</v>
      </c>
      <c r="O1247" s="119"/>
      <c r="BD1247" s="108" t="str">
        <f t="shared" si="43"/>
        <v>m.č.105: 63,40</v>
      </c>
    </row>
    <row r="1248" spans="1:56" ht="12.75">
      <c r="A1248" s="130"/>
      <c r="B1248" s="131"/>
      <c r="C1248" s="199" t="s">
        <v>593</v>
      </c>
      <c r="D1248" s="200"/>
      <c r="E1248" s="134">
        <v>8.5</v>
      </c>
      <c r="F1248" s="135"/>
      <c r="G1248" s="136"/>
      <c r="H1248" s="137"/>
      <c r="I1248" s="132"/>
      <c r="J1248" s="138"/>
      <c r="K1248" s="132"/>
      <c r="M1248" s="139" t="s">
        <v>593</v>
      </c>
      <c r="O1248" s="119"/>
      <c r="BD1248" s="108" t="str">
        <f t="shared" si="43"/>
        <v>m.č.106: 63,40</v>
      </c>
    </row>
    <row r="1249" spans="1:56" ht="12.75">
      <c r="A1249" s="130"/>
      <c r="B1249" s="131"/>
      <c r="C1249" s="199" t="s">
        <v>1556</v>
      </c>
      <c r="D1249" s="200"/>
      <c r="E1249" s="134">
        <v>23.3</v>
      </c>
      <c r="F1249" s="135"/>
      <c r="G1249" s="136"/>
      <c r="H1249" s="137"/>
      <c r="I1249" s="132"/>
      <c r="J1249" s="138"/>
      <c r="K1249" s="132"/>
      <c r="M1249" s="139" t="s">
        <v>1556</v>
      </c>
      <c r="O1249" s="119"/>
      <c r="BD1249" s="108" t="str">
        <f t="shared" si="43"/>
        <v>m.č.108: 8,50</v>
      </c>
    </row>
    <row r="1250" spans="1:56" ht="12.75">
      <c r="A1250" s="130"/>
      <c r="B1250" s="131"/>
      <c r="C1250" s="199" t="s">
        <v>1557</v>
      </c>
      <c r="D1250" s="200"/>
      <c r="E1250" s="134">
        <v>40.6</v>
      </c>
      <c r="F1250" s="135"/>
      <c r="G1250" s="136"/>
      <c r="H1250" s="137"/>
      <c r="I1250" s="132"/>
      <c r="J1250" s="138"/>
      <c r="K1250" s="132"/>
      <c r="M1250" s="139" t="s">
        <v>1557</v>
      </c>
      <c r="O1250" s="119"/>
      <c r="BD1250" s="108" t="str">
        <f t="shared" si="43"/>
        <v>m.č.109: 23,30</v>
      </c>
    </row>
    <row r="1251" spans="1:56" ht="12.75">
      <c r="A1251" s="130"/>
      <c r="B1251" s="131"/>
      <c r="C1251" s="199" t="s">
        <v>1558</v>
      </c>
      <c r="D1251" s="200"/>
      <c r="E1251" s="134">
        <v>75.4</v>
      </c>
      <c r="F1251" s="135"/>
      <c r="G1251" s="136"/>
      <c r="H1251" s="137"/>
      <c r="I1251" s="132"/>
      <c r="J1251" s="138"/>
      <c r="K1251" s="132"/>
      <c r="M1251" s="139" t="s">
        <v>1558</v>
      </c>
      <c r="O1251" s="119"/>
      <c r="BD1251" s="108" t="str">
        <f t="shared" si="43"/>
        <v>m.č.110: 40,60</v>
      </c>
    </row>
    <row r="1252" spans="1:56" ht="12.75">
      <c r="A1252" s="130"/>
      <c r="B1252" s="131"/>
      <c r="C1252" s="199" t="s">
        <v>597</v>
      </c>
      <c r="D1252" s="200"/>
      <c r="E1252" s="134">
        <v>9</v>
      </c>
      <c r="F1252" s="135"/>
      <c r="G1252" s="136"/>
      <c r="H1252" s="137"/>
      <c r="I1252" s="132"/>
      <c r="J1252" s="138"/>
      <c r="K1252" s="132"/>
      <c r="M1252" s="139" t="s">
        <v>597</v>
      </c>
      <c r="O1252" s="119"/>
      <c r="BD1252" s="108" t="str">
        <f t="shared" si="43"/>
        <v>m.č.111: 75,40</v>
      </c>
    </row>
    <row r="1253" spans="1:104" ht="12.75">
      <c r="A1253" s="120">
        <v>367</v>
      </c>
      <c r="B1253" s="121" t="s">
        <v>1559</v>
      </c>
      <c r="C1253" s="122" t="s">
        <v>1560</v>
      </c>
      <c r="D1253" s="123" t="s">
        <v>50</v>
      </c>
      <c r="E1253" s="124">
        <v>5.505</v>
      </c>
      <c r="F1253" s="125">
        <v>0</v>
      </c>
      <c r="G1253" s="126">
        <f>E1253*F1253</f>
        <v>0</v>
      </c>
      <c r="H1253" s="127">
        <v>0.0025</v>
      </c>
      <c r="I1253" s="128">
        <f>E1253*H1253</f>
        <v>0.0137625</v>
      </c>
      <c r="J1253" s="127">
        <v>0</v>
      </c>
      <c r="K1253" s="128">
        <f>E1253*J1253</f>
        <v>0</v>
      </c>
      <c r="O1253" s="119"/>
      <c r="AZ1253" s="129">
        <f>G1253</f>
        <v>0</v>
      </c>
      <c r="CZ1253" s="81">
        <v>2</v>
      </c>
    </row>
    <row r="1254" spans="1:56" ht="12.75">
      <c r="A1254" s="130"/>
      <c r="B1254" s="131"/>
      <c r="C1254" s="199" t="s">
        <v>1561</v>
      </c>
      <c r="D1254" s="200"/>
      <c r="E1254" s="134">
        <v>5.505</v>
      </c>
      <c r="F1254" s="135"/>
      <c r="G1254" s="136"/>
      <c r="H1254" s="137"/>
      <c r="I1254" s="132"/>
      <c r="J1254" s="138"/>
      <c r="K1254" s="132"/>
      <c r="M1254" s="139" t="s">
        <v>1561</v>
      </c>
      <c r="O1254" s="119"/>
      <c r="BD1254" s="108" t="str">
        <f>C1253</f>
        <v>O10 - rohož textilní dle výpisu prvků</v>
      </c>
    </row>
    <row r="1255" spans="1:104" ht="12.75">
      <c r="A1255" s="120">
        <v>368</v>
      </c>
      <c r="B1255" s="121" t="s">
        <v>1562</v>
      </c>
      <c r="C1255" s="122" t="s">
        <v>1563</v>
      </c>
      <c r="D1255" s="123" t="s">
        <v>50</v>
      </c>
      <c r="E1255" s="124">
        <v>3.67</v>
      </c>
      <c r="F1255" s="125">
        <v>0</v>
      </c>
      <c r="G1255" s="126">
        <f>E1255*F1255</f>
        <v>0</v>
      </c>
      <c r="H1255" s="127">
        <v>0.018</v>
      </c>
      <c r="I1255" s="128">
        <f>E1255*H1255</f>
        <v>0.06606</v>
      </c>
      <c r="J1255" s="127">
        <v>0</v>
      </c>
      <c r="K1255" s="128">
        <f>E1255*J1255</f>
        <v>0</v>
      </c>
      <c r="O1255" s="119"/>
      <c r="AZ1255" s="129">
        <f>G1255</f>
        <v>0</v>
      </c>
      <c r="CZ1255" s="81">
        <v>2</v>
      </c>
    </row>
    <row r="1256" spans="1:56" ht="12.75">
      <c r="A1256" s="130"/>
      <c r="B1256" s="131"/>
      <c r="C1256" s="199" t="s">
        <v>1564</v>
      </c>
      <c r="D1256" s="200"/>
      <c r="E1256" s="134">
        <v>3.67</v>
      </c>
      <c r="F1256" s="135"/>
      <c r="G1256" s="136"/>
      <c r="H1256" s="137"/>
      <c r="I1256" s="132"/>
      <c r="J1256" s="138"/>
      <c r="K1256" s="132"/>
      <c r="M1256" s="139" t="s">
        <v>1564</v>
      </c>
      <c r="O1256" s="119"/>
      <c r="BD1256" s="108" t="str">
        <f>C1255</f>
        <v>O09 - rohož z Al profilů dle výpisu prvků</v>
      </c>
    </row>
    <row r="1257" spans="1:104" ht="22.5">
      <c r="A1257" s="120">
        <v>369</v>
      </c>
      <c r="B1257" s="121" t="s">
        <v>1565</v>
      </c>
      <c r="C1257" s="122" t="s">
        <v>1566</v>
      </c>
      <c r="D1257" s="123" t="s">
        <v>185</v>
      </c>
      <c r="E1257" s="124">
        <v>24.68</v>
      </c>
      <c r="F1257" s="125">
        <v>0</v>
      </c>
      <c r="G1257" s="126">
        <f>E1257*F1257</f>
        <v>0</v>
      </c>
      <c r="H1257" s="127">
        <v>0.00053</v>
      </c>
      <c r="I1257" s="128">
        <f>E1257*H1257</f>
        <v>0.013080399999999999</v>
      </c>
      <c r="J1257" s="127">
        <v>0</v>
      </c>
      <c r="K1257" s="128">
        <f>E1257*J1257</f>
        <v>0</v>
      </c>
      <c r="O1257" s="119"/>
      <c r="AZ1257" s="129">
        <f>G1257</f>
        <v>0</v>
      </c>
      <c r="CZ1257" s="81">
        <v>2</v>
      </c>
    </row>
    <row r="1258" spans="1:56" ht="12.75">
      <c r="A1258" s="130"/>
      <c r="B1258" s="131"/>
      <c r="C1258" s="199" t="s">
        <v>1567</v>
      </c>
      <c r="D1258" s="200"/>
      <c r="E1258" s="134">
        <v>11.34</v>
      </c>
      <c r="F1258" s="135"/>
      <c r="G1258" s="136"/>
      <c r="H1258" s="137"/>
      <c r="I1258" s="132"/>
      <c r="J1258" s="138"/>
      <c r="K1258" s="132"/>
      <c r="M1258" s="139" t="s">
        <v>1567</v>
      </c>
      <c r="O1258" s="119"/>
      <c r="BD1258" s="108" t="str">
        <f>C1257</f>
        <v>O09-10 - rám pro zapuštění z Al profilů L dle výpisu prvků</v>
      </c>
    </row>
    <row r="1259" spans="1:56" ht="12.75">
      <c r="A1259" s="130"/>
      <c r="B1259" s="131"/>
      <c r="C1259" s="199" t="s">
        <v>1568</v>
      </c>
      <c r="D1259" s="200"/>
      <c r="E1259" s="134">
        <v>13.34</v>
      </c>
      <c r="F1259" s="135"/>
      <c r="G1259" s="136"/>
      <c r="H1259" s="137"/>
      <c r="I1259" s="132"/>
      <c r="J1259" s="138"/>
      <c r="K1259" s="132"/>
      <c r="M1259" s="139" t="s">
        <v>1568</v>
      </c>
      <c r="O1259" s="119"/>
      <c r="BD1259" s="108" t="str">
        <f>C1258</f>
        <v>Venkovní čistící zóny: (1,62+2,05+1,00*2)*2</v>
      </c>
    </row>
    <row r="1260" spans="1:104" ht="12.75">
      <c r="A1260" s="120">
        <v>370</v>
      </c>
      <c r="B1260" s="121" t="s">
        <v>1569</v>
      </c>
      <c r="C1260" s="122" t="s">
        <v>1570</v>
      </c>
      <c r="D1260" s="123" t="s">
        <v>185</v>
      </c>
      <c r="E1260" s="124">
        <v>8.8</v>
      </c>
      <c r="F1260" s="125">
        <v>0</v>
      </c>
      <c r="G1260" s="126">
        <f>E1260*F1260</f>
        <v>0</v>
      </c>
      <c r="H1260" s="127">
        <v>0.00037</v>
      </c>
      <c r="I1260" s="128">
        <f>E1260*H1260</f>
        <v>0.003256</v>
      </c>
      <c r="J1260" s="127">
        <v>0</v>
      </c>
      <c r="K1260" s="128">
        <f>E1260*J1260</f>
        <v>0</v>
      </c>
      <c r="O1260" s="119"/>
      <c r="AZ1260" s="129">
        <f>G1260</f>
        <v>0</v>
      </c>
      <c r="CZ1260" s="81">
        <v>2</v>
      </c>
    </row>
    <row r="1261" spans="1:56" ht="12.75">
      <c r="A1261" s="130"/>
      <c r="B1261" s="131"/>
      <c r="C1261" s="199" t="s">
        <v>1571</v>
      </c>
      <c r="D1261" s="200"/>
      <c r="E1261" s="134">
        <v>8.8</v>
      </c>
      <c r="F1261" s="135"/>
      <c r="G1261" s="136"/>
      <c r="H1261" s="137"/>
      <c r="I1261" s="132"/>
      <c r="J1261" s="138"/>
      <c r="K1261" s="132"/>
      <c r="M1261" s="139" t="s">
        <v>1571</v>
      </c>
      <c r="O1261" s="119"/>
      <c r="BD1261" s="108" t="str">
        <f>C1260</f>
        <v xml:space="preserve">Lišta přechodová, stejná výška krytin </v>
      </c>
    </row>
    <row r="1262" spans="1:104" ht="22.5">
      <c r="A1262" s="120">
        <v>371</v>
      </c>
      <c r="B1262" s="121" t="s">
        <v>1572</v>
      </c>
      <c r="C1262" s="122" t="s">
        <v>1573</v>
      </c>
      <c r="D1262" s="123" t="s">
        <v>185</v>
      </c>
      <c r="E1262" s="124">
        <v>152.751</v>
      </c>
      <c r="F1262" s="125">
        <v>0</v>
      </c>
      <c r="G1262" s="126">
        <f>E1262*F1262</f>
        <v>0</v>
      </c>
      <c r="H1262" s="127">
        <v>4E-05</v>
      </c>
      <c r="I1262" s="128">
        <f>E1262*H1262</f>
        <v>0.006110040000000001</v>
      </c>
      <c r="J1262" s="127">
        <v>0</v>
      </c>
      <c r="K1262" s="128">
        <f>E1262*J1262</f>
        <v>0</v>
      </c>
      <c r="O1262" s="119"/>
      <c r="AZ1262" s="129">
        <f>G1262</f>
        <v>0</v>
      </c>
      <c r="CZ1262" s="81">
        <v>2</v>
      </c>
    </row>
    <row r="1263" spans="1:56" ht="12.75">
      <c r="A1263" s="130"/>
      <c r="B1263" s="131"/>
      <c r="C1263" s="199" t="s">
        <v>1574</v>
      </c>
      <c r="D1263" s="200"/>
      <c r="E1263" s="134">
        <v>20.225</v>
      </c>
      <c r="F1263" s="135"/>
      <c r="G1263" s="136"/>
      <c r="H1263" s="137"/>
      <c r="I1263" s="132"/>
      <c r="J1263" s="138"/>
      <c r="K1263" s="132"/>
      <c r="M1263" s="139" t="s">
        <v>1574</v>
      </c>
      <c r="O1263" s="119"/>
      <c r="BD1263" s="108" t="str">
        <f aca="true" t="shared" si="44" ref="BD1263:BD1272">C1262</f>
        <v xml:space="preserve">Svařování povlakových podlah z pásů nebo čtverců </v>
      </c>
    </row>
    <row r="1264" spans="1:56" ht="12.75">
      <c r="A1264" s="130"/>
      <c r="B1264" s="131"/>
      <c r="C1264" s="199" t="s">
        <v>1575</v>
      </c>
      <c r="D1264" s="200"/>
      <c r="E1264" s="134">
        <v>10.5</v>
      </c>
      <c r="F1264" s="135"/>
      <c r="G1264" s="136"/>
      <c r="H1264" s="137"/>
      <c r="I1264" s="132"/>
      <c r="J1264" s="138"/>
      <c r="K1264" s="132"/>
      <c r="M1264" s="139" t="s">
        <v>1575</v>
      </c>
      <c r="O1264" s="119"/>
      <c r="BD1264" s="108" t="str">
        <f t="shared" si="44"/>
        <v>m.č.101: 4,232+4,08*3+3,753</v>
      </c>
    </row>
    <row r="1265" spans="1:56" ht="12.75">
      <c r="A1265" s="130"/>
      <c r="B1265" s="131"/>
      <c r="C1265" s="199" t="s">
        <v>1576</v>
      </c>
      <c r="D1265" s="200"/>
      <c r="E1265" s="134">
        <v>5.4</v>
      </c>
      <c r="F1265" s="135"/>
      <c r="G1265" s="136"/>
      <c r="H1265" s="137"/>
      <c r="I1265" s="132"/>
      <c r="J1265" s="138"/>
      <c r="K1265" s="132"/>
      <c r="M1265" s="139" t="s">
        <v>1576</v>
      </c>
      <c r="O1265" s="119"/>
      <c r="BD1265" s="108" t="str">
        <f t="shared" si="44"/>
        <v>m.č.102: 0,90*5+6,00</v>
      </c>
    </row>
    <row r="1266" spans="1:56" ht="12.75">
      <c r="A1266" s="130"/>
      <c r="B1266" s="131"/>
      <c r="C1266" s="199" t="s">
        <v>1577</v>
      </c>
      <c r="D1266" s="200"/>
      <c r="E1266" s="134">
        <v>24.8</v>
      </c>
      <c r="F1266" s="135"/>
      <c r="G1266" s="136"/>
      <c r="H1266" s="137"/>
      <c r="I1266" s="132"/>
      <c r="J1266" s="138"/>
      <c r="K1266" s="132"/>
      <c r="M1266" s="139" t="s">
        <v>1577</v>
      </c>
      <c r="O1266" s="119"/>
      <c r="BD1266" s="108" t="str">
        <f t="shared" si="44"/>
        <v>m.č.103: 1,20+4,20</v>
      </c>
    </row>
    <row r="1267" spans="1:56" ht="12.75">
      <c r="A1267" s="130"/>
      <c r="B1267" s="131"/>
      <c r="C1267" s="199" t="s">
        <v>1578</v>
      </c>
      <c r="D1267" s="200"/>
      <c r="E1267" s="134">
        <v>24.95</v>
      </c>
      <c r="F1267" s="135"/>
      <c r="G1267" s="136"/>
      <c r="H1267" s="137"/>
      <c r="I1267" s="132"/>
      <c r="J1267" s="138"/>
      <c r="K1267" s="132"/>
      <c r="M1267" s="139" t="s">
        <v>1578</v>
      </c>
      <c r="O1267" s="119"/>
      <c r="BD1267" s="108" t="str">
        <f t="shared" si="44"/>
        <v>m.č.105: 6,20*4</v>
      </c>
    </row>
    <row r="1268" spans="1:56" ht="12.75">
      <c r="A1268" s="130"/>
      <c r="B1268" s="131"/>
      <c r="C1268" s="199" t="s">
        <v>1579</v>
      </c>
      <c r="D1268" s="200"/>
      <c r="E1268" s="134">
        <v>0</v>
      </c>
      <c r="F1268" s="135"/>
      <c r="G1268" s="136"/>
      <c r="H1268" s="137"/>
      <c r="I1268" s="132"/>
      <c r="J1268" s="138"/>
      <c r="K1268" s="132"/>
      <c r="M1268" s="139" t="s">
        <v>1579</v>
      </c>
      <c r="O1268" s="119"/>
      <c r="BD1268" s="108" t="str">
        <f t="shared" si="44"/>
        <v>m.č.106: 6,35+6,20*3</v>
      </c>
    </row>
    <row r="1269" spans="1:56" ht="12.75">
      <c r="A1269" s="130"/>
      <c r="B1269" s="131"/>
      <c r="C1269" s="199" t="s">
        <v>1580</v>
      </c>
      <c r="D1269" s="200"/>
      <c r="E1269" s="134">
        <v>9.1</v>
      </c>
      <c r="F1269" s="135"/>
      <c r="G1269" s="136"/>
      <c r="H1269" s="137"/>
      <c r="I1269" s="132"/>
      <c r="J1269" s="138"/>
      <c r="K1269" s="132"/>
      <c r="M1269" s="139" t="s">
        <v>1580</v>
      </c>
      <c r="O1269" s="119"/>
      <c r="BD1269" s="108" t="str">
        <f t="shared" si="44"/>
        <v>m.č.108: 0</v>
      </c>
    </row>
    <row r="1270" spans="1:56" ht="12.75">
      <c r="A1270" s="130"/>
      <c r="B1270" s="131"/>
      <c r="C1270" s="199" t="s">
        <v>1581</v>
      </c>
      <c r="D1270" s="200"/>
      <c r="E1270" s="134">
        <v>18.9</v>
      </c>
      <c r="F1270" s="135"/>
      <c r="G1270" s="136"/>
      <c r="H1270" s="137"/>
      <c r="I1270" s="132"/>
      <c r="J1270" s="138"/>
      <c r="K1270" s="132"/>
      <c r="M1270" s="139" t="s">
        <v>1581</v>
      </c>
      <c r="O1270" s="119"/>
      <c r="BD1270" s="108" t="str">
        <f t="shared" si="44"/>
        <v>m.č.109: 0,90*2+0,80*3+0,70+4,20</v>
      </c>
    </row>
    <row r="1271" spans="1:56" ht="12.75">
      <c r="A1271" s="130"/>
      <c r="B1271" s="131"/>
      <c r="C1271" s="199" t="s">
        <v>1582</v>
      </c>
      <c r="D1271" s="200"/>
      <c r="E1271" s="134">
        <v>32.416</v>
      </c>
      <c r="F1271" s="135"/>
      <c r="G1271" s="136"/>
      <c r="H1271" s="137"/>
      <c r="I1271" s="132"/>
      <c r="J1271" s="138"/>
      <c r="K1271" s="132"/>
      <c r="M1271" s="139" t="s">
        <v>1582</v>
      </c>
      <c r="O1271" s="119"/>
      <c r="BD1271" s="108" t="str">
        <f t="shared" si="44"/>
        <v>m.č.110: 6,50+6,20*2</v>
      </c>
    </row>
    <row r="1272" spans="1:56" ht="12.75">
      <c r="A1272" s="130"/>
      <c r="B1272" s="131"/>
      <c r="C1272" s="199" t="s">
        <v>1583</v>
      </c>
      <c r="D1272" s="200"/>
      <c r="E1272" s="134">
        <v>6.46</v>
      </c>
      <c r="F1272" s="135"/>
      <c r="G1272" s="136"/>
      <c r="H1272" s="137"/>
      <c r="I1272" s="132"/>
      <c r="J1272" s="138"/>
      <c r="K1272" s="132"/>
      <c r="M1272" s="139" t="s">
        <v>1583</v>
      </c>
      <c r="O1272" s="119"/>
      <c r="BD1272" s="108" t="str">
        <f t="shared" si="44"/>
        <v>m.č.111: 3,65+12,118*2+0,10+4,43</v>
      </c>
    </row>
    <row r="1273" spans="1:104" ht="12.75">
      <c r="A1273" s="120">
        <v>372</v>
      </c>
      <c r="B1273" s="121" t="s">
        <v>1584</v>
      </c>
      <c r="C1273" s="122" t="s">
        <v>1585</v>
      </c>
      <c r="D1273" s="123" t="s">
        <v>50</v>
      </c>
      <c r="E1273" s="124">
        <v>408.4887</v>
      </c>
      <c r="F1273" s="125">
        <v>0</v>
      </c>
      <c r="G1273" s="126">
        <f>E1273*F1273</f>
        <v>0</v>
      </c>
      <c r="H1273" s="127">
        <v>0</v>
      </c>
      <c r="I1273" s="128">
        <f>E1273*H1273</f>
        <v>0</v>
      </c>
      <c r="J1273" s="127"/>
      <c r="K1273" s="128">
        <f>E1273*J1273</f>
        <v>0</v>
      </c>
      <c r="O1273" s="119"/>
      <c r="AZ1273" s="129">
        <f>G1273</f>
        <v>0</v>
      </c>
      <c r="CZ1273" s="81">
        <v>2</v>
      </c>
    </row>
    <row r="1274" spans="1:56" ht="12.75">
      <c r="A1274" s="130"/>
      <c r="B1274" s="131"/>
      <c r="C1274" s="199" t="s">
        <v>1586</v>
      </c>
      <c r="D1274" s="200"/>
      <c r="E1274" s="134">
        <v>408.4887</v>
      </c>
      <c r="F1274" s="135"/>
      <c r="G1274" s="136"/>
      <c r="H1274" s="137"/>
      <c r="I1274" s="132"/>
      <c r="J1274" s="138"/>
      <c r="K1274" s="132"/>
      <c r="M1274" s="139" t="s">
        <v>1586</v>
      </c>
      <c r="O1274" s="119"/>
      <c r="BD1274" s="108" t="str">
        <f>C1273</f>
        <v>Wineo PureLine Levante, role 20x2m</v>
      </c>
    </row>
    <row r="1275" spans="1:104" ht="22.5">
      <c r="A1275" s="120">
        <v>373</v>
      </c>
      <c r="B1275" s="121" t="s">
        <v>1587</v>
      </c>
      <c r="C1275" s="122" t="s">
        <v>1588</v>
      </c>
      <c r="D1275" s="123" t="s">
        <v>1589</v>
      </c>
      <c r="E1275" s="124">
        <v>2.5968</v>
      </c>
      <c r="F1275" s="125">
        <v>0</v>
      </c>
      <c r="G1275" s="126">
        <f>E1275*F1275</f>
        <v>0</v>
      </c>
      <c r="H1275" s="127">
        <v>0</v>
      </c>
      <c r="I1275" s="128">
        <f>E1275*H1275</f>
        <v>0</v>
      </c>
      <c r="J1275" s="127"/>
      <c r="K1275" s="128">
        <f>E1275*J1275</f>
        <v>0</v>
      </c>
      <c r="O1275" s="119"/>
      <c r="AZ1275" s="129">
        <f>G1275</f>
        <v>0</v>
      </c>
      <c r="CZ1275" s="81">
        <v>2</v>
      </c>
    </row>
    <row r="1276" spans="1:56" ht="12.75">
      <c r="A1276" s="130"/>
      <c r="B1276" s="131"/>
      <c r="C1276" s="199" t="s">
        <v>1590</v>
      </c>
      <c r="D1276" s="200"/>
      <c r="E1276" s="134">
        <v>2.5968</v>
      </c>
      <c r="F1276" s="135"/>
      <c r="G1276" s="136"/>
      <c r="H1276" s="137"/>
      <c r="I1276" s="132"/>
      <c r="J1276" s="138"/>
      <c r="K1276" s="132"/>
      <c r="M1276" s="139" t="s">
        <v>1590</v>
      </c>
      <c r="O1276" s="119"/>
      <c r="BD1276" s="108" t="str">
        <f>C1275</f>
        <v>Wineo PureLine Levante, svařovací šňůra, 60m/bal.</v>
      </c>
    </row>
    <row r="1277" spans="1:104" ht="22.5">
      <c r="A1277" s="120">
        <v>374</v>
      </c>
      <c r="B1277" s="121" t="s">
        <v>1591</v>
      </c>
      <c r="C1277" s="122" t="s">
        <v>1592</v>
      </c>
      <c r="D1277" s="123" t="s">
        <v>185</v>
      </c>
      <c r="E1277" s="124">
        <v>201.8468</v>
      </c>
      <c r="F1277" s="125">
        <v>0</v>
      </c>
      <c r="G1277" s="126">
        <f>E1277*F1277</f>
        <v>0</v>
      </c>
      <c r="H1277" s="127">
        <v>0</v>
      </c>
      <c r="I1277" s="128">
        <f>E1277*H1277</f>
        <v>0</v>
      </c>
      <c r="J1277" s="127"/>
      <c r="K1277" s="128">
        <f>E1277*J1277</f>
        <v>0</v>
      </c>
      <c r="O1277" s="119"/>
      <c r="AZ1277" s="129">
        <f>G1277</f>
        <v>0</v>
      </c>
      <c r="CZ1277" s="81">
        <v>2</v>
      </c>
    </row>
    <row r="1278" spans="1:56" ht="12.75">
      <c r="A1278" s="130"/>
      <c r="B1278" s="131"/>
      <c r="C1278" s="199" t="s">
        <v>1593</v>
      </c>
      <c r="D1278" s="200"/>
      <c r="E1278" s="134">
        <v>201.8468</v>
      </c>
      <c r="F1278" s="135"/>
      <c r="G1278" s="136"/>
      <c r="H1278" s="137"/>
      <c r="I1278" s="132"/>
      <c r="J1278" s="138"/>
      <c r="K1278" s="132"/>
      <c r="M1278" s="139" t="s">
        <v>1593</v>
      </c>
      <c r="O1278" s="119"/>
      <c r="BD1278" s="108" t="str">
        <f>C1277</f>
        <v>Obvodová lišta Bolta pro vkládaný pásek, á 2,5mb</v>
      </c>
    </row>
    <row r="1279" spans="1:104" ht="22.5">
      <c r="A1279" s="120">
        <v>375</v>
      </c>
      <c r="B1279" s="121" t="s">
        <v>1594</v>
      </c>
      <c r="C1279" s="122" t="s">
        <v>1595</v>
      </c>
      <c r="D1279" s="123" t="s">
        <v>22</v>
      </c>
      <c r="E1279" s="165">
        <v>0</v>
      </c>
      <c r="F1279" s="125">
        <v>0</v>
      </c>
      <c r="G1279" s="126">
        <f>E1279*F1279</f>
        <v>0</v>
      </c>
      <c r="H1279" s="127">
        <v>0</v>
      </c>
      <c r="I1279" s="128">
        <f>E1279*H1279</f>
        <v>0</v>
      </c>
      <c r="J1279" s="127"/>
      <c r="K1279" s="128">
        <f>E1279*J1279</f>
        <v>0</v>
      </c>
      <c r="O1279" s="119"/>
      <c r="AZ1279" s="129">
        <f>G1279</f>
        <v>0</v>
      </c>
      <c r="CZ1279" s="81">
        <v>2</v>
      </c>
    </row>
    <row r="1280" spans="1:58" ht="12.75">
      <c r="A1280" s="140" t="s">
        <v>51</v>
      </c>
      <c r="B1280" s="141" t="s">
        <v>1536</v>
      </c>
      <c r="C1280" s="142" t="s">
        <v>1537</v>
      </c>
      <c r="D1280" s="143"/>
      <c r="E1280" s="144"/>
      <c r="F1280" s="144"/>
      <c r="G1280" s="145">
        <f>SUM(G1228:G1279)</f>
        <v>0</v>
      </c>
      <c r="H1280" s="146"/>
      <c r="I1280" s="145">
        <f>SUM(I1228:I1279)</f>
        <v>0.20353061</v>
      </c>
      <c r="J1280" s="147"/>
      <c r="K1280" s="145">
        <f>SUM(K1228:K1279)</f>
        <v>0</v>
      </c>
      <c r="O1280" s="119"/>
      <c r="X1280" s="129">
        <f>K1280</f>
        <v>0</v>
      </c>
      <c r="Y1280" s="129">
        <f>I1280</f>
        <v>0.20353061</v>
      </c>
      <c r="Z1280" s="129">
        <f>G1280</f>
        <v>0</v>
      </c>
      <c r="BA1280" s="148"/>
      <c r="BB1280" s="148"/>
      <c r="BC1280" s="148"/>
      <c r="BD1280" s="148"/>
      <c r="BE1280" s="148"/>
      <c r="BF1280" s="148"/>
    </row>
    <row r="1281" spans="1:15" ht="14.25" customHeight="1">
      <c r="A1281" s="109" t="s">
        <v>46</v>
      </c>
      <c r="B1281" s="110" t="s">
        <v>1596</v>
      </c>
      <c r="C1281" s="111" t="s">
        <v>1597</v>
      </c>
      <c r="D1281" s="112"/>
      <c r="E1281" s="113"/>
      <c r="F1281" s="113"/>
      <c r="G1281" s="114"/>
      <c r="H1281" s="115"/>
      <c r="I1281" s="116"/>
      <c r="J1281" s="117"/>
      <c r="K1281" s="118"/>
      <c r="O1281" s="119"/>
    </row>
    <row r="1282" spans="1:104" ht="12.75">
      <c r="A1282" s="120">
        <v>376</v>
      </c>
      <c r="B1282" s="121" t="s">
        <v>1598</v>
      </c>
      <c r="C1282" s="122" t="s">
        <v>1599</v>
      </c>
      <c r="D1282" s="123" t="s">
        <v>50</v>
      </c>
      <c r="E1282" s="124">
        <v>387.3077</v>
      </c>
      <c r="F1282" s="125">
        <v>0</v>
      </c>
      <c r="G1282" s="126">
        <f>E1282*F1282</f>
        <v>0</v>
      </c>
      <c r="H1282" s="127">
        <v>0.00021</v>
      </c>
      <c r="I1282" s="128">
        <f>E1282*H1282</f>
        <v>0.08133461700000001</v>
      </c>
      <c r="J1282" s="127">
        <v>0</v>
      </c>
      <c r="K1282" s="128">
        <f>E1282*J1282</f>
        <v>0</v>
      </c>
      <c r="O1282" s="119"/>
      <c r="AZ1282" s="129">
        <f>G1282</f>
        <v>0</v>
      </c>
      <c r="CZ1282" s="81">
        <v>2</v>
      </c>
    </row>
    <row r="1283" spans="1:104" ht="22.5">
      <c r="A1283" s="120">
        <v>377</v>
      </c>
      <c r="B1283" s="121" t="s">
        <v>1600</v>
      </c>
      <c r="C1283" s="122" t="s">
        <v>1601</v>
      </c>
      <c r="D1283" s="123" t="s">
        <v>50</v>
      </c>
      <c r="E1283" s="124">
        <v>387.3077</v>
      </c>
      <c r="F1283" s="125">
        <v>0</v>
      </c>
      <c r="G1283" s="126">
        <f>E1283*F1283</f>
        <v>0</v>
      </c>
      <c r="H1283" s="127">
        <v>0.00535</v>
      </c>
      <c r="I1283" s="128">
        <f>E1283*H1283</f>
        <v>2.072096195</v>
      </c>
      <c r="J1283" s="127">
        <v>0</v>
      </c>
      <c r="K1283" s="128">
        <f>E1283*J1283</f>
        <v>0</v>
      </c>
      <c r="O1283" s="119"/>
      <c r="AZ1283" s="129">
        <f>G1283</f>
        <v>0</v>
      </c>
      <c r="CZ1283" s="81">
        <v>2</v>
      </c>
    </row>
    <row r="1284" spans="1:56" ht="12.75">
      <c r="A1284" s="130"/>
      <c r="B1284" s="131"/>
      <c r="C1284" s="199" t="s">
        <v>1602</v>
      </c>
      <c r="D1284" s="200"/>
      <c r="E1284" s="134">
        <v>31.46</v>
      </c>
      <c r="F1284" s="135"/>
      <c r="G1284" s="136"/>
      <c r="H1284" s="137"/>
      <c r="I1284" s="132"/>
      <c r="J1284" s="138"/>
      <c r="K1284" s="132"/>
      <c r="M1284" s="139" t="s">
        <v>1602</v>
      </c>
      <c r="O1284" s="119"/>
      <c r="BD1284" s="108" t="str">
        <f aca="true" t="shared" si="45" ref="BD1284:BD1305">C1283</f>
        <v xml:space="preserve">Obklad vnitřní stěn keramický, do tmele, 30x60 cm </v>
      </c>
    </row>
    <row r="1285" spans="1:56" ht="12.75">
      <c r="A1285" s="130"/>
      <c r="B1285" s="131"/>
      <c r="C1285" s="199" t="s">
        <v>648</v>
      </c>
      <c r="D1285" s="200"/>
      <c r="E1285" s="134">
        <v>-4.137</v>
      </c>
      <c r="F1285" s="135"/>
      <c r="G1285" s="136"/>
      <c r="H1285" s="137"/>
      <c r="I1285" s="132"/>
      <c r="J1285" s="138"/>
      <c r="K1285" s="132"/>
      <c r="M1285" s="139" t="s">
        <v>648</v>
      </c>
      <c r="O1285" s="119"/>
      <c r="BD1285" s="108" t="str">
        <f t="shared" si="45"/>
        <v>m.č.104: 2,60*(2,35+1,85*2)*2</v>
      </c>
    </row>
    <row r="1286" spans="1:56" ht="12.75">
      <c r="A1286" s="130"/>
      <c r="B1286" s="131"/>
      <c r="C1286" s="199" t="s">
        <v>1603</v>
      </c>
      <c r="D1286" s="200"/>
      <c r="E1286" s="134">
        <v>48.88</v>
      </c>
      <c r="F1286" s="135"/>
      <c r="G1286" s="136"/>
      <c r="H1286" s="137"/>
      <c r="I1286" s="132"/>
      <c r="J1286" s="138"/>
      <c r="K1286" s="132"/>
      <c r="M1286" s="139" t="s">
        <v>1603</v>
      </c>
      <c r="O1286" s="119"/>
      <c r="BD1286" s="108" t="str">
        <f t="shared" si="45"/>
        <v>dtto otv: -0,70*1,97*3</v>
      </c>
    </row>
    <row r="1287" spans="1:56" ht="12.75">
      <c r="A1287" s="130"/>
      <c r="B1287" s="131"/>
      <c r="C1287" s="199" t="s">
        <v>658</v>
      </c>
      <c r="D1287" s="200"/>
      <c r="E1287" s="134">
        <v>-8.0098</v>
      </c>
      <c r="F1287" s="135"/>
      <c r="G1287" s="136"/>
      <c r="H1287" s="137"/>
      <c r="I1287" s="132"/>
      <c r="J1287" s="138"/>
      <c r="K1287" s="132"/>
      <c r="M1287" s="139" t="s">
        <v>658</v>
      </c>
      <c r="O1287" s="119"/>
      <c r="BD1287" s="108" t="str">
        <f t="shared" si="45"/>
        <v>m.č.113: 2,60*(2,40+1,90+(0,90+1,65)*2)*2</v>
      </c>
    </row>
    <row r="1288" spans="1:56" ht="12.75">
      <c r="A1288" s="130"/>
      <c r="B1288" s="131"/>
      <c r="C1288" s="199" t="s">
        <v>1604</v>
      </c>
      <c r="D1288" s="200"/>
      <c r="E1288" s="134">
        <v>42.51</v>
      </c>
      <c r="F1288" s="135"/>
      <c r="G1288" s="136"/>
      <c r="H1288" s="137"/>
      <c r="I1288" s="132"/>
      <c r="J1288" s="138"/>
      <c r="K1288" s="132"/>
      <c r="M1288" s="139" t="s">
        <v>1604</v>
      </c>
      <c r="O1288" s="119"/>
      <c r="BD1288" s="108" t="str">
        <f t="shared" si="45"/>
        <v>dtto otv: -0,95*2,625-0,70*1,97*4</v>
      </c>
    </row>
    <row r="1289" spans="1:56" ht="12.75">
      <c r="A1289" s="130"/>
      <c r="B1289" s="131"/>
      <c r="C1289" s="199" t="s">
        <v>660</v>
      </c>
      <c r="D1289" s="200"/>
      <c r="E1289" s="134">
        <v>-5.2517</v>
      </c>
      <c r="F1289" s="135"/>
      <c r="G1289" s="136"/>
      <c r="H1289" s="137"/>
      <c r="I1289" s="132"/>
      <c r="J1289" s="138"/>
      <c r="K1289" s="132"/>
      <c r="M1289" s="139" t="s">
        <v>660</v>
      </c>
      <c r="O1289" s="119"/>
      <c r="BD1289" s="108" t="str">
        <f t="shared" si="45"/>
        <v>m.č.114: 2,60*(2,55+(0,50+3,80+0,95+1,65)*2)</v>
      </c>
    </row>
    <row r="1290" spans="1:56" ht="12.75">
      <c r="A1290" s="130"/>
      <c r="B1290" s="131"/>
      <c r="C1290" s="199" t="s">
        <v>1605</v>
      </c>
      <c r="D1290" s="200"/>
      <c r="E1290" s="134">
        <v>16.12</v>
      </c>
      <c r="F1290" s="135"/>
      <c r="G1290" s="136"/>
      <c r="H1290" s="137"/>
      <c r="I1290" s="132"/>
      <c r="J1290" s="138"/>
      <c r="K1290" s="132"/>
      <c r="M1290" s="139" t="s">
        <v>1605</v>
      </c>
      <c r="O1290" s="119"/>
      <c r="BD1290" s="108" t="str">
        <f t="shared" si="45"/>
        <v>dtto otv: -0,95*2,625-0,70*1,97*2</v>
      </c>
    </row>
    <row r="1291" spans="1:56" ht="12.75">
      <c r="A1291" s="130"/>
      <c r="B1291" s="131"/>
      <c r="C1291" s="199" t="s">
        <v>662</v>
      </c>
      <c r="D1291" s="200"/>
      <c r="E1291" s="134">
        <v>-2.2312</v>
      </c>
      <c r="F1291" s="135"/>
      <c r="G1291" s="136"/>
      <c r="H1291" s="137"/>
      <c r="I1291" s="132"/>
      <c r="J1291" s="138"/>
      <c r="K1291" s="132"/>
      <c r="M1291" s="139" t="s">
        <v>662</v>
      </c>
      <c r="O1291" s="119"/>
      <c r="BD1291" s="108" t="str">
        <f t="shared" si="45"/>
        <v>m.č.115: 2,60*(1,20+1,90)*2</v>
      </c>
    </row>
    <row r="1292" spans="1:56" ht="12.75">
      <c r="A1292" s="130"/>
      <c r="B1292" s="131"/>
      <c r="C1292" s="199" t="s">
        <v>1606</v>
      </c>
      <c r="D1292" s="200"/>
      <c r="E1292" s="134">
        <v>69.056</v>
      </c>
      <c r="F1292" s="135"/>
      <c r="G1292" s="136"/>
      <c r="H1292" s="137"/>
      <c r="I1292" s="132"/>
      <c r="J1292" s="138"/>
      <c r="K1292" s="132"/>
      <c r="M1292" s="139" t="s">
        <v>1606</v>
      </c>
      <c r="O1292" s="119"/>
      <c r="BD1292" s="108" t="str">
        <f t="shared" si="45"/>
        <v>dtto otv: -0,85*2,625</v>
      </c>
    </row>
    <row r="1293" spans="1:56" ht="12.75">
      <c r="A1293" s="130"/>
      <c r="B1293" s="131"/>
      <c r="C1293" s="199" t="s">
        <v>1607</v>
      </c>
      <c r="D1293" s="200"/>
      <c r="E1293" s="134">
        <v>-10.744</v>
      </c>
      <c r="F1293" s="135"/>
      <c r="G1293" s="136"/>
      <c r="H1293" s="137"/>
      <c r="I1293" s="132"/>
      <c r="J1293" s="138"/>
      <c r="K1293" s="132"/>
      <c r="M1293" s="139" t="s">
        <v>1607</v>
      </c>
      <c r="O1293" s="119"/>
      <c r="BD1293" s="108" t="str">
        <f t="shared" si="45"/>
        <v>m.č.120:2,60*(1,905+2,15+0,30+1,90+2,025+(0,90+1,60)*2)*2</v>
      </c>
    </row>
    <row r="1294" spans="1:56" ht="12.75">
      <c r="A1294" s="130"/>
      <c r="B1294" s="131"/>
      <c r="C1294" s="199" t="s">
        <v>1608</v>
      </c>
      <c r="D1294" s="200"/>
      <c r="E1294" s="134">
        <v>11.05</v>
      </c>
      <c r="F1294" s="135"/>
      <c r="G1294" s="136"/>
      <c r="H1294" s="137"/>
      <c r="I1294" s="132"/>
      <c r="J1294" s="138"/>
      <c r="K1294" s="132"/>
      <c r="M1294" s="139" t="s">
        <v>1608</v>
      </c>
      <c r="O1294" s="119"/>
      <c r="BD1294" s="108" t="str">
        <f t="shared" si="45"/>
        <v>dtto otv:-0,95*2,60-0,70*1,97*6</v>
      </c>
    </row>
    <row r="1295" spans="1:56" ht="12.75">
      <c r="A1295" s="130"/>
      <c r="B1295" s="131"/>
      <c r="C1295" s="199" t="s">
        <v>1609</v>
      </c>
      <c r="D1295" s="200"/>
      <c r="E1295" s="134">
        <v>-2.73</v>
      </c>
      <c r="F1295" s="135"/>
      <c r="G1295" s="136"/>
      <c r="H1295" s="137"/>
      <c r="I1295" s="132"/>
      <c r="J1295" s="138"/>
      <c r="K1295" s="132"/>
      <c r="M1295" s="139" t="s">
        <v>1609</v>
      </c>
      <c r="O1295" s="119"/>
      <c r="BD1295" s="108" t="str">
        <f t="shared" si="45"/>
        <v>m.č.121:2,60*(1,80+2,15+0,30)</v>
      </c>
    </row>
    <row r="1296" spans="1:56" ht="12.75">
      <c r="A1296" s="130"/>
      <c r="B1296" s="131"/>
      <c r="C1296" s="199" t="s">
        <v>1610</v>
      </c>
      <c r="D1296" s="200"/>
      <c r="E1296" s="134">
        <v>58.8562</v>
      </c>
      <c r="F1296" s="135"/>
      <c r="G1296" s="136"/>
      <c r="H1296" s="137"/>
      <c r="I1296" s="132"/>
      <c r="J1296" s="138"/>
      <c r="K1296" s="132"/>
      <c r="M1296" s="139" t="s">
        <v>1610</v>
      </c>
      <c r="O1296" s="119"/>
      <c r="BD1296" s="108" t="str">
        <f t="shared" si="45"/>
        <v>dtto otv:-1,05*2,60</v>
      </c>
    </row>
    <row r="1297" spans="1:56" ht="12.75">
      <c r="A1297" s="130"/>
      <c r="B1297" s="131"/>
      <c r="C1297" s="199" t="s">
        <v>1611</v>
      </c>
      <c r="D1297" s="200"/>
      <c r="E1297" s="134">
        <v>-7.986</v>
      </c>
      <c r="F1297" s="135"/>
      <c r="G1297" s="136"/>
      <c r="H1297" s="137"/>
      <c r="I1297" s="132"/>
      <c r="J1297" s="138"/>
      <c r="K1297" s="132"/>
      <c r="M1297" s="139" t="s">
        <v>1611</v>
      </c>
      <c r="O1297" s="119"/>
      <c r="BD1297" s="108" t="str">
        <f t="shared" si="45"/>
        <v>m.č.122:2,60*(12,337+(1,65*2+0,90+0,95)*2)</v>
      </c>
    </row>
    <row r="1298" spans="1:56" ht="12.75">
      <c r="A1298" s="130"/>
      <c r="B1298" s="131"/>
      <c r="C1298" s="199" t="s">
        <v>1612</v>
      </c>
      <c r="D1298" s="200"/>
      <c r="E1298" s="134">
        <v>16.9</v>
      </c>
      <c r="F1298" s="135"/>
      <c r="G1298" s="136"/>
      <c r="H1298" s="137"/>
      <c r="I1298" s="132"/>
      <c r="J1298" s="138"/>
      <c r="K1298" s="132"/>
      <c r="M1298" s="139" t="s">
        <v>1612</v>
      </c>
      <c r="O1298" s="119"/>
      <c r="BD1298" s="108" t="str">
        <f t="shared" si="45"/>
        <v>dtto otv:-0,95*2,60-0,70*1,97*4</v>
      </c>
    </row>
    <row r="1299" spans="1:56" ht="12.75">
      <c r="A1299" s="130"/>
      <c r="B1299" s="131"/>
      <c r="C1299" s="199" t="s">
        <v>664</v>
      </c>
      <c r="D1299" s="200"/>
      <c r="E1299" s="134">
        <v>-1.379</v>
      </c>
      <c r="F1299" s="135"/>
      <c r="G1299" s="136"/>
      <c r="H1299" s="137"/>
      <c r="I1299" s="132"/>
      <c r="J1299" s="138"/>
      <c r="K1299" s="132"/>
      <c r="M1299" s="139" t="s">
        <v>664</v>
      </c>
      <c r="O1299" s="119"/>
      <c r="BD1299" s="108" t="str">
        <f t="shared" si="45"/>
        <v>m.č.124: 2,60*(1,40+1,85)*2</v>
      </c>
    </row>
    <row r="1300" spans="1:56" ht="12.75">
      <c r="A1300" s="130"/>
      <c r="B1300" s="131"/>
      <c r="C1300" s="199" t="s">
        <v>1613</v>
      </c>
      <c r="D1300" s="200"/>
      <c r="E1300" s="134">
        <v>21.736</v>
      </c>
      <c r="F1300" s="135"/>
      <c r="G1300" s="136"/>
      <c r="H1300" s="137"/>
      <c r="I1300" s="132"/>
      <c r="J1300" s="138"/>
      <c r="K1300" s="132"/>
      <c r="M1300" s="139" t="s">
        <v>1613</v>
      </c>
      <c r="O1300" s="119"/>
      <c r="BD1300" s="108" t="str">
        <f t="shared" si="45"/>
        <v>dtto otv: -0,7*1,97</v>
      </c>
    </row>
    <row r="1301" spans="1:56" ht="12.75">
      <c r="A1301" s="130"/>
      <c r="B1301" s="131"/>
      <c r="C1301" s="199" t="s">
        <v>666</v>
      </c>
      <c r="D1301" s="200"/>
      <c r="E1301" s="134">
        <v>-2.7563</v>
      </c>
      <c r="F1301" s="135"/>
      <c r="G1301" s="136"/>
      <c r="H1301" s="137"/>
      <c r="I1301" s="132"/>
      <c r="J1301" s="138"/>
      <c r="K1301" s="132"/>
      <c r="M1301" s="139" t="s">
        <v>666</v>
      </c>
      <c r="O1301" s="119"/>
      <c r="BD1301" s="108" t="str">
        <f t="shared" si="45"/>
        <v>m.č.125: 2,60*(2,33+1,85)*2</v>
      </c>
    </row>
    <row r="1302" spans="1:56" ht="12.75">
      <c r="A1302" s="130"/>
      <c r="B1302" s="131"/>
      <c r="C1302" s="199" t="s">
        <v>1614</v>
      </c>
      <c r="D1302" s="200"/>
      <c r="E1302" s="134">
        <v>48.594</v>
      </c>
      <c r="F1302" s="135"/>
      <c r="G1302" s="136"/>
      <c r="H1302" s="137"/>
      <c r="I1302" s="132"/>
      <c r="J1302" s="138"/>
      <c r="K1302" s="132"/>
      <c r="M1302" s="139" t="s">
        <v>1614</v>
      </c>
      <c r="O1302" s="119"/>
      <c r="BD1302" s="108" t="str">
        <f t="shared" si="45"/>
        <v>dtto otv: -1,05*2,625</v>
      </c>
    </row>
    <row r="1303" spans="1:56" ht="12.75">
      <c r="A1303" s="130"/>
      <c r="B1303" s="131"/>
      <c r="C1303" s="199" t="s">
        <v>668</v>
      </c>
      <c r="D1303" s="200"/>
      <c r="E1303" s="134">
        <v>-2.4937</v>
      </c>
      <c r="F1303" s="135"/>
      <c r="G1303" s="136"/>
      <c r="H1303" s="137"/>
      <c r="I1303" s="132"/>
      <c r="J1303" s="138"/>
      <c r="K1303" s="132"/>
      <c r="M1303" s="139" t="s">
        <v>668</v>
      </c>
      <c r="O1303" s="119"/>
      <c r="BD1303" s="108" t="str">
        <f t="shared" si="45"/>
        <v>m.č.126: 2,60*(1,84+1,445*2+2,515+1,10+1,00)*2</v>
      </c>
    </row>
    <row r="1304" spans="1:56" ht="12.75">
      <c r="A1304" s="130"/>
      <c r="B1304" s="131"/>
      <c r="C1304" s="199" t="s">
        <v>1615</v>
      </c>
      <c r="D1304" s="200"/>
      <c r="E1304" s="134">
        <v>72.358</v>
      </c>
      <c r="F1304" s="135"/>
      <c r="G1304" s="136"/>
      <c r="H1304" s="137"/>
      <c r="I1304" s="132"/>
      <c r="J1304" s="138"/>
      <c r="K1304" s="132"/>
      <c r="M1304" s="139" t="s">
        <v>1615</v>
      </c>
      <c r="O1304" s="119"/>
      <c r="BD1304" s="108" t="str">
        <f t="shared" si="45"/>
        <v>dtto otv: -0,95*2,625</v>
      </c>
    </row>
    <row r="1305" spans="1:56" ht="12.75">
      <c r="A1305" s="130"/>
      <c r="B1305" s="131"/>
      <c r="C1305" s="199" t="s">
        <v>668</v>
      </c>
      <c r="D1305" s="200"/>
      <c r="E1305" s="134">
        <v>-2.4937</v>
      </c>
      <c r="F1305" s="135"/>
      <c r="G1305" s="136"/>
      <c r="H1305" s="137"/>
      <c r="I1305" s="132"/>
      <c r="J1305" s="138"/>
      <c r="K1305" s="132"/>
      <c r="M1305" s="139" t="s">
        <v>668</v>
      </c>
      <c r="O1305" s="119"/>
      <c r="BD1305" s="108" t="str">
        <f t="shared" si="45"/>
        <v>m.č.127: 2,60*(1,84+1,89*3+3,215+0,835*2+1,52)*2</v>
      </c>
    </row>
    <row r="1306" spans="1:104" ht="12.75">
      <c r="A1306" s="120">
        <v>378</v>
      </c>
      <c r="B1306" s="121" t="s">
        <v>1616</v>
      </c>
      <c r="C1306" s="122" t="s">
        <v>1617</v>
      </c>
      <c r="D1306" s="123" t="s">
        <v>50</v>
      </c>
      <c r="E1306" s="124">
        <v>387.3077</v>
      </c>
      <c r="F1306" s="125">
        <v>0</v>
      </c>
      <c r="G1306" s="126">
        <f>E1306*F1306</f>
        <v>0</v>
      </c>
      <c r="H1306" s="127">
        <v>0.0009</v>
      </c>
      <c r="I1306" s="128">
        <f>E1306*H1306</f>
        <v>0.34857693</v>
      </c>
      <c r="J1306" s="127">
        <v>0</v>
      </c>
      <c r="K1306" s="128">
        <f>E1306*J1306</f>
        <v>0</v>
      </c>
      <c r="O1306" s="119"/>
      <c r="AZ1306" s="129">
        <f>G1306</f>
        <v>0</v>
      </c>
      <c r="CZ1306" s="81">
        <v>2</v>
      </c>
    </row>
    <row r="1307" spans="1:104" ht="22.5">
      <c r="A1307" s="120">
        <v>379</v>
      </c>
      <c r="B1307" s="121" t="s">
        <v>1618</v>
      </c>
      <c r="C1307" s="122" t="s">
        <v>1619</v>
      </c>
      <c r="D1307" s="123" t="s">
        <v>50</v>
      </c>
      <c r="E1307" s="124">
        <v>387.3077</v>
      </c>
      <c r="F1307" s="125">
        <v>0</v>
      </c>
      <c r="G1307" s="126">
        <f>E1307*F1307</f>
        <v>0</v>
      </c>
      <c r="H1307" s="127">
        <v>0</v>
      </c>
      <c r="I1307" s="128">
        <f>E1307*H1307</f>
        <v>0</v>
      </c>
      <c r="J1307" s="127">
        <v>0</v>
      </c>
      <c r="K1307" s="128">
        <f>E1307*J1307</f>
        <v>0</v>
      </c>
      <c r="O1307" s="119"/>
      <c r="AZ1307" s="129">
        <f>G1307</f>
        <v>0</v>
      </c>
      <c r="CZ1307" s="81">
        <v>2</v>
      </c>
    </row>
    <row r="1308" spans="1:104" ht="12.75">
      <c r="A1308" s="120">
        <v>380</v>
      </c>
      <c r="B1308" s="121" t="s">
        <v>1620</v>
      </c>
      <c r="C1308" s="122" t="s">
        <v>1621</v>
      </c>
      <c r="D1308" s="123" t="s">
        <v>185</v>
      </c>
      <c r="E1308" s="124">
        <v>40</v>
      </c>
      <c r="F1308" s="125">
        <v>0</v>
      </c>
      <c r="G1308" s="126">
        <f>E1308*F1308</f>
        <v>0</v>
      </c>
      <c r="H1308" s="127">
        <v>0</v>
      </c>
      <c r="I1308" s="128">
        <f>E1308*H1308</f>
        <v>0</v>
      </c>
      <c r="J1308" s="127">
        <v>0</v>
      </c>
      <c r="K1308" s="128">
        <f>E1308*J1308</f>
        <v>0</v>
      </c>
      <c r="O1308" s="119"/>
      <c r="AZ1308" s="129">
        <f>G1308</f>
        <v>0</v>
      </c>
      <c r="CZ1308" s="81">
        <v>2</v>
      </c>
    </row>
    <row r="1309" spans="1:56" ht="12.75">
      <c r="A1309" s="130"/>
      <c r="B1309" s="131"/>
      <c r="C1309" s="199" t="s">
        <v>1622</v>
      </c>
      <c r="D1309" s="200"/>
      <c r="E1309" s="134">
        <v>40</v>
      </c>
      <c r="F1309" s="135"/>
      <c r="G1309" s="136"/>
      <c r="H1309" s="137"/>
      <c r="I1309" s="132"/>
      <c r="J1309" s="138"/>
      <c r="K1309" s="132"/>
      <c r="M1309" s="139" t="s">
        <v>1622</v>
      </c>
      <c r="O1309" s="119"/>
      <c r="BD1309" s="108" t="str">
        <f>C1308</f>
        <v xml:space="preserve">Montáž lišt k obkladům </v>
      </c>
    </row>
    <row r="1310" spans="1:104" ht="12.75">
      <c r="A1310" s="120">
        <v>381</v>
      </c>
      <c r="B1310" s="121" t="s">
        <v>1623</v>
      </c>
      <c r="C1310" s="122" t="s">
        <v>1624</v>
      </c>
      <c r="D1310" s="123" t="s">
        <v>50</v>
      </c>
      <c r="E1310" s="124">
        <v>7.038</v>
      </c>
      <c r="F1310" s="125">
        <v>0</v>
      </c>
      <c r="G1310" s="126">
        <f>E1310*F1310</f>
        <v>0</v>
      </c>
      <c r="H1310" s="127">
        <v>0</v>
      </c>
      <c r="I1310" s="128">
        <f>E1310*H1310</f>
        <v>0</v>
      </c>
      <c r="J1310" s="127"/>
      <c r="K1310" s="128">
        <f>E1310*J1310</f>
        <v>0</v>
      </c>
      <c r="O1310" s="119"/>
      <c r="AZ1310" s="129">
        <f>G1310</f>
        <v>0</v>
      </c>
      <c r="CZ1310" s="81">
        <v>2</v>
      </c>
    </row>
    <row r="1311" spans="1:56" ht="12.75">
      <c r="A1311" s="130"/>
      <c r="B1311" s="131"/>
      <c r="C1311" s="199" t="s">
        <v>1625</v>
      </c>
      <c r="D1311" s="200"/>
      <c r="E1311" s="134">
        <v>2.208</v>
      </c>
      <c r="F1311" s="135"/>
      <c r="G1311" s="136"/>
      <c r="H1311" s="137"/>
      <c r="I1311" s="132"/>
      <c r="J1311" s="138"/>
      <c r="K1311" s="132"/>
      <c r="M1311" s="139" t="s">
        <v>1625</v>
      </c>
      <c r="O1311" s="119"/>
      <c r="BD1311" s="108" t="str">
        <f>C1310</f>
        <v>Vlepení zrcadla včetně dodávky zrcadla</v>
      </c>
    </row>
    <row r="1312" spans="1:56" ht="12.75">
      <c r="A1312" s="130"/>
      <c r="B1312" s="131"/>
      <c r="C1312" s="199" t="s">
        <v>1626</v>
      </c>
      <c r="D1312" s="200"/>
      <c r="E1312" s="134">
        <v>0.75</v>
      </c>
      <c r="F1312" s="135"/>
      <c r="G1312" s="136"/>
      <c r="H1312" s="137"/>
      <c r="I1312" s="132"/>
      <c r="J1312" s="138"/>
      <c r="K1312" s="132"/>
      <c r="M1312" s="139" t="s">
        <v>1626</v>
      </c>
      <c r="O1312" s="119"/>
      <c r="BD1312" s="108" t="str">
        <f>C1311</f>
        <v>ZR01: 1,84*0,60*2</v>
      </c>
    </row>
    <row r="1313" spans="1:56" ht="12.75">
      <c r="A1313" s="130"/>
      <c r="B1313" s="131"/>
      <c r="C1313" s="199" t="s">
        <v>1627</v>
      </c>
      <c r="D1313" s="200"/>
      <c r="E1313" s="134">
        <v>2.28</v>
      </c>
      <c r="F1313" s="135"/>
      <c r="G1313" s="136"/>
      <c r="H1313" s="137"/>
      <c r="I1313" s="132"/>
      <c r="J1313" s="138"/>
      <c r="K1313" s="132"/>
      <c r="M1313" s="139" t="s">
        <v>1627</v>
      </c>
      <c r="O1313" s="119"/>
      <c r="BD1313" s="108" t="str">
        <f>C1312</f>
        <v>ZR02: 1,25*0,60*1</v>
      </c>
    </row>
    <row r="1314" spans="1:56" ht="12.75">
      <c r="A1314" s="130"/>
      <c r="B1314" s="131"/>
      <c r="C1314" s="199" t="s">
        <v>1628</v>
      </c>
      <c r="D1314" s="200"/>
      <c r="E1314" s="134">
        <v>1.8</v>
      </c>
      <c r="F1314" s="135"/>
      <c r="G1314" s="136"/>
      <c r="H1314" s="137"/>
      <c r="I1314" s="132"/>
      <c r="J1314" s="138"/>
      <c r="K1314" s="132"/>
      <c r="M1314" s="139" t="s">
        <v>1628</v>
      </c>
      <c r="O1314" s="119"/>
      <c r="BD1314" s="108" t="str">
        <f>C1313</f>
        <v>ZR03: 1,90*0,60*2</v>
      </c>
    </row>
    <row r="1315" spans="1:104" ht="12.75">
      <c r="A1315" s="120">
        <v>382</v>
      </c>
      <c r="B1315" s="121" t="s">
        <v>1629</v>
      </c>
      <c r="C1315" s="122" t="s">
        <v>1630</v>
      </c>
      <c r="D1315" s="123" t="s">
        <v>50</v>
      </c>
      <c r="E1315" s="124">
        <v>426.0385</v>
      </c>
      <c r="F1315" s="125">
        <v>0</v>
      </c>
      <c r="G1315" s="126">
        <f>E1315*F1315</f>
        <v>0</v>
      </c>
      <c r="H1315" s="127">
        <v>0</v>
      </c>
      <c r="I1315" s="128">
        <f>E1315*H1315</f>
        <v>0</v>
      </c>
      <c r="J1315" s="127"/>
      <c r="K1315" s="128">
        <f>E1315*J1315</f>
        <v>0</v>
      </c>
      <c r="O1315" s="119"/>
      <c r="AZ1315" s="129">
        <f>G1315</f>
        <v>0</v>
      </c>
      <c r="CZ1315" s="81">
        <v>2</v>
      </c>
    </row>
    <row r="1316" spans="1:56" ht="12.75">
      <c r="A1316" s="130"/>
      <c r="B1316" s="131"/>
      <c r="C1316" s="199" t="s">
        <v>1631</v>
      </c>
      <c r="D1316" s="200"/>
      <c r="E1316" s="134">
        <v>426.0385</v>
      </c>
      <c r="F1316" s="135"/>
      <c r="G1316" s="136"/>
      <c r="H1316" s="137"/>
      <c r="I1316" s="132"/>
      <c r="J1316" s="138"/>
      <c r="K1316" s="132"/>
      <c r="M1316" s="139" t="s">
        <v>1631</v>
      </c>
      <c r="O1316" s="119"/>
      <c r="BD1316" s="108" t="str">
        <f>C1315</f>
        <v>Obklad Imola RE-COLOUR 30x60cm silver</v>
      </c>
    </row>
    <row r="1317" spans="1:104" ht="12.75">
      <c r="A1317" s="120">
        <v>383</v>
      </c>
      <c r="B1317" s="121" t="s">
        <v>1632</v>
      </c>
      <c r="C1317" s="122" t="s">
        <v>1633</v>
      </c>
      <c r="D1317" s="123" t="s">
        <v>194</v>
      </c>
      <c r="E1317" s="124">
        <v>16</v>
      </c>
      <c r="F1317" s="125">
        <v>0</v>
      </c>
      <c r="G1317" s="126">
        <f>E1317*F1317</f>
        <v>0</v>
      </c>
      <c r="H1317" s="127">
        <v>0</v>
      </c>
      <c r="I1317" s="128">
        <f>E1317*H1317</f>
        <v>0</v>
      </c>
      <c r="J1317" s="127"/>
      <c r="K1317" s="128">
        <f>E1317*J1317</f>
        <v>0</v>
      </c>
      <c r="O1317" s="119"/>
      <c r="AZ1317" s="129">
        <f>G1317</f>
        <v>0</v>
      </c>
      <c r="CZ1317" s="81">
        <v>2</v>
      </c>
    </row>
    <row r="1318" spans="1:104" ht="22.5">
      <c r="A1318" s="120">
        <v>384</v>
      </c>
      <c r="B1318" s="121" t="s">
        <v>1634</v>
      </c>
      <c r="C1318" s="122" t="s">
        <v>1635</v>
      </c>
      <c r="D1318" s="123" t="s">
        <v>22</v>
      </c>
      <c r="E1318" s="165">
        <v>0</v>
      </c>
      <c r="F1318" s="125">
        <v>0</v>
      </c>
      <c r="G1318" s="126">
        <f>E1318*F1318</f>
        <v>0</v>
      </c>
      <c r="H1318" s="127">
        <v>0</v>
      </c>
      <c r="I1318" s="128">
        <f>E1318*H1318</f>
        <v>0</v>
      </c>
      <c r="J1318" s="127"/>
      <c r="K1318" s="128">
        <f>E1318*J1318</f>
        <v>0</v>
      </c>
      <c r="O1318" s="119"/>
      <c r="AZ1318" s="129">
        <f>G1318</f>
        <v>0</v>
      </c>
      <c r="CZ1318" s="81">
        <v>2</v>
      </c>
    </row>
    <row r="1319" spans="1:58" ht="12.75">
      <c r="A1319" s="140" t="s">
        <v>51</v>
      </c>
      <c r="B1319" s="141" t="s">
        <v>1596</v>
      </c>
      <c r="C1319" s="142" t="s">
        <v>1597</v>
      </c>
      <c r="D1319" s="143"/>
      <c r="E1319" s="144"/>
      <c r="F1319" s="144"/>
      <c r="G1319" s="145">
        <f>SUM(G1281:G1318)</f>
        <v>0</v>
      </c>
      <c r="H1319" s="146"/>
      <c r="I1319" s="145">
        <f>SUM(I1281:I1318)</f>
        <v>2.502007742</v>
      </c>
      <c r="J1319" s="147"/>
      <c r="K1319" s="145">
        <f>SUM(K1281:K1318)</f>
        <v>0</v>
      </c>
      <c r="O1319" s="119"/>
      <c r="X1319" s="129">
        <f>K1319</f>
        <v>0</v>
      </c>
      <c r="Y1319" s="129">
        <f>I1319</f>
        <v>2.502007742</v>
      </c>
      <c r="Z1319" s="129">
        <f>G1319</f>
        <v>0</v>
      </c>
      <c r="BA1319" s="148"/>
      <c r="BB1319" s="148"/>
      <c r="BC1319" s="148"/>
      <c r="BD1319" s="148"/>
      <c r="BE1319" s="148"/>
      <c r="BF1319" s="148"/>
    </row>
    <row r="1320" spans="1:15" ht="14.25" customHeight="1">
      <c r="A1320" s="109" t="s">
        <v>46</v>
      </c>
      <c r="B1320" s="110" t="s">
        <v>1636</v>
      </c>
      <c r="C1320" s="111" t="s">
        <v>1637</v>
      </c>
      <c r="D1320" s="112"/>
      <c r="E1320" s="113"/>
      <c r="F1320" s="113"/>
      <c r="G1320" s="114"/>
      <c r="H1320" s="115"/>
      <c r="I1320" s="116"/>
      <c r="J1320" s="117"/>
      <c r="K1320" s="118"/>
      <c r="O1320" s="119"/>
    </row>
    <row r="1321" spans="1:104" ht="22.5">
      <c r="A1321" s="120">
        <v>385</v>
      </c>
      <c r="B1321" s="121" t="s">
        <v>1638</v>
      </c>
      <c r="C1321" s="122" t="s">
        <v>1639</v>
      </c>
      <c r="D1321" s="123" t="s">
        <v>50</v>
      </c>
      <c r="E1321" s="124">
        <v>20.8753</v>
      </c>
      <c r="F1321" s="125">
        <v>0</v>
      </c>
      <c r="G1321" s="126">
        <f>E1321*F1321</f>
        <v>0</v>
      </c>
      <c r="H1321" s="127">
        <v>0.00024</v>
      </c>
      <c r="I1321" s="128">
        <f>E1321*H1321</f>
        <v>0.005010072</v>
      </c>
      <c r="J1321" s="127">
        <v>0</v>
      </c>
      <c r="K1321" s="128">
        <f>E1321*J1321</f>
        <v>0</v>
      </c>
      <c r="O1321" s="119"/>
      <c r="AZ1321" s="129">
        <f>G1321</f>
        <v>0</v>
      </c>
      <c r="CZ1321" s="81">
        <v>2</v>
      </c>
    </row>
    <row r="1322" spans="1:56" ht="12.75">
      <c r="A1322" s="130"/>
      <c r="B1322" s="131"/>
      <c r="C1322" s="199" t="s">
        <v>1640</v>
      </c>
      <c r="D1322" s="200"/>
      <c r="E1322" s="134">
        <v>11.9109</v>
      </c>
      <c r="F1322" s="135"/>
      <c r="G1322" s="136"/>
      <c r="H1322" s="137"/>
      <c r="I1322" s="132"/>
      <c r="J1322" s="138"/>
      <c r="K1322" s="132"/>
      <c r="M1322" s="139" t="s">
        <v>1640</v>
      </c>
      <c r="O1322" s="119"/>
      <c r="BD1322" s="108" t="str">
        <f>C1321</f>
        <v xml:space="preserve">Nátěr syntetický kovových konstrukcí dvojnásobný </v>
      </c>
    </row>
    <row r="1323" spans="1:56" ht="12.75">
      <c r="A1323" s="130"/>
      <c r="B1323" s="131"/>
      <c r="C1323" s="199" t="s">
        <v>1641</v>
      </c>
      <c r="D1323" s="200"/>
      <c r="E1323" s="134">
        <v>1.0624</v>
      </c>
      <c r="F1323" s="135"/>
      <c r="G1323" s="136"/>
      <c r="H1323" s="137"/>
      <c r="I1323" s="132"/>
      <c r="J1323" s="138"/>
      <c r="K1323" s="132"/>
      <c r="M1323" s="139" t="s">
        <v>1641</v>
      </c>
      <c r="O1323" s="119"/>
      <c r="BD1323" s="108" t="str">
        <f>C1322</f>
        <v>Ocelové sloupy: 3,20*0,5278*2+3,50*0,6095*4</v>
      </c>
    </row>
    <row r="1324" spans="1:56" ht="12.75">
      <c r="A1324" s="130"/>
      <c r="B1324" s="131"/>
      <c r="C1324" s="199" t="s">
        <v>1642</v>
      </c>
      <c r="D1324" s="200"/>
      <c r="E1324" s="134">
        <v>7.902</v>
      </c>
      <c r="F1324" s="135"/>
      <c r="G1324" s="136"/>
      <c r="H1324" s="137"/>
      <c r="I1324" s="132"/>
      <c r="J1324" s="138"/>
      <c r="K1324" s="132"/>
      <c r="M1324" s="139" t="s">
        <v>1642</v>
      </c>
      <c r="O1324" s="119"/>
      <c r="BD1324" s="108" t="str">
        <f>C1323</f>
        <v>dtto: 0,25*0,25*4+0,30*0,30*4+0,67*0,30*2+0,21*0,12*2</v>
      </c>
    </row>
    <row r="1325" spans="1:104" ht="12.75">
      <c r="A1325" s="120">
        <v>386</v>
      </c>
      <c r="B1325" s="121" t="s">
        <v>1643</v>
      </c>
      <c r="C1325" s="122" t="s">
        <v>1644</v>
      </c>
      <c r="D1325" s="123" t="s">
        <v>50</v>
      </c>
      <c r="E1325" s="124">
        <v>20.8753</v>
      </c>
      <c r="F1325" s="125">
        <v>0</v>
      </c>
      <c r="G1325" s="126">
        <f>E1325*F1325</f>
        <v>0</v>
      </c>
      <c r="H1325" s="127">
        <v>8E-05</v>
      </c>
      <c r="I1325" s="128">
        <f>E1325*H1325</f>
        <v>0.001670024</v>
      </c>
      <c r="J1325" s="127">
        <v>0</v>
      </c>
      <c r="K1325" s="128">
        <f>E1325*J1325</f>
        <v>0</v>
      </c>
      <c r="O1325" s="119"/>
      <c r="AZ1325" s="129">
        <f>G1325</f>
        <v>0</v>
      </c>
      <c r="CZ1325" s="81">
        <v>2</v>
      </c>
    </row>
    <row r="1326" spans="1:104" ht="12.75">
      <c r="A1326" s="120">
        <v>387</v>
      </c>
      <c r="B1326" s="121" t="s">
        <v>1645</v>
      </c>
      <c r="C1326" s="122" t="s">
        <v>1646</v>
      </c>
      <c r="D1326" s="123" t="s">
        <v>50</v>
      </c>
      <c r="E1326" s="124">
        <v>37.64</v>
      </c>
      <c r="F1326" s="125">
        <v>0</v>
      </c>
      <c r="G1326" s="126">
        <f>E1326*F1326</f>
        <v>0</v>
      </c>
      <c r="H1326" s="127">
        <v>0.00047</v>
      </c>
      <c r="I1326" s="128">
        <f>E1326*H1326</f>
        <v>0.0176908</v>
      </c>
      <c r="J1326" s="127">
        <v>0</v>
      </c>
      <c r="K1326" s="128">
        <f>E1326*J1326</f>
        <v>0</v>
      </c>
      <c r="O1326" s="119"/>
      <c r="AZ1326" s="129">
        <f>G1326</f>
        <v>0</v>
      </c>
      <c r="CZ1326" s="81">
        <v>2</v>
      </c>
    </row>
    <row r="1327" spans="1:56" ht="12.75">
      <c r="A1327" s="130"/>
      <c r="B1327" s="131"/>
      <c r="C1327" s="199" t="s">
        <v>1647</v>
      </c>
      <c r="D1327" s="200"/>
      <c r="E1327" s="134">
        <v>34.4</v>
      </c>
      <c r="F1327" s="135"/>
      <c r="G1327" s="136"/>
      <c r="H1327" s="137"/>
      <c r="I1327" s="132"/>
      <c r="J1327" s="138"/>
      <c r="K1327" s="132"/>
      <c r="M1327" s="139" t="s">
        <v>1647</v>
      </c>
      <c r="O1327" s="119"/>
      <c r="BD1327" s="108" t="str">
        <f>C1326</f>
        <v xml:space="preserve">Epoxidová stěrka tl.0,5mm vč. penetrace </v>
      </c>
    </row>
    <row r="1328" spans="1:56" ht="12.75">
      <c r="A1328" s="130"/>
      <c r="B1328" s="131"/>
      <c r="C1328" s="199" t="s">
        <v>1648</v>
      </c>
      <c r="D1328" s="200"/>
      <c r="E1328" s="134">
        <v>3.24</v>
      </c>
      <c r="F1328" s="135"/>
      <c r="G1328" s="136"/>
      <c r="H1328" s="137"/>
      <c r="I1328" s="132"/>
      <c r="J1328" s="138"/>
      <c r="K1328" s="132"/>
      <c r="M1328" s="139" t="s">
        <v>1648</v>
      </c>
      <c r="O1328" s="119"/>
      <c r="BD1328" s="108" t="str">
        <f>C1327</f>
        <v>m.č.118, 119: 22,20+12,20</v>
      </c>
    </row>
    <row r="1329" spans="1:104" ht="12.75">
      <c r="A1329" s="120">
        <v>388</v>
      </c>
      <c r="B1329" s="121" t="s">
        <v>1649</v>
      </c>
      <c r="C1329" s="122" t="s">
        <v>1650</v>
      </c>
      <c r="D1329" s="123" t="s">
        <v>50</v>
      </c>
      <c r="E1329" s="124">
        <v>3.9595</v>
      </c>
      <c r="F1329" s="125">
        <v>0</v>
      </c>
      <c r="G1329" s="126">
        <f>E1329*F1329</f>
        <v>0</v>
      </c>
      <c r="H1329" s="127">
        <v>0</v>
      </c>
      <c r="I1329" s="128">
        <f>E1329*H1329</f>
        <v>0</v>
      </c>
      <c r="J1329" s="127"/>
      <c r="K1329" s="128">
        <f>E1329*J1329</f>
        <v>0</v>
      </c>
      <c r="O1329" s="119"/>
      <c r="AZ1329" s="129">
        <f>G1329</f>
        <v>0</v>
      </c>
      <c r="CZ1329" s="81">
        <v>2</v>
      </c>
    </row>
    <row r="1330" spans="1:56" ht="33.75">
      <c r="A1330" s="130"/>
      <c r="B1330" s="131"/>
      <c r="C1330" s="199" t="s">
        <v>1651</v>
      </c>
      <c r="D1330" s="200"/>
      <c r="E1330" s="134">
        <v>1.7085</v>
      </c>
      <c r="F1330" s="135"/>
      <c r="G1330" s="136"/>
      <c r="H1330" s="137"/>
      <c r="I1330" s="132"/>
      <c r="J1330" s="138"/>
      <c r="K1330" s="132"/>
      <c r="M1330" s="139" t="s">
        <v>1651</v>
      </c>
      <c r="O1330" s="119"/>
      <c r="BD1330" s="108" t="str">
        <f>C1329</f>
        <v>Práškové lakování</v>
      </c>
    </row>
    <row r="1331" spans="1:56" ht="12.75">
      <c r="A1331" s="130"/>
      <c r="B1331" s="131"/>
      <c r="C1331" s="199" t="s">
        <v>1652</v>
      </c>
      <c r="D1331" s="200"/>
      <c r="E1331" s="134">
        <v>0.0024</v>
      </c>
      <c r="F1331" s="135"/>
      <c r="G1331" s="136"/>
      <c r="H1331" s="137"/>
      <c r="I1331" s="132"/>
      <c r="J1331" s="138"/>
      <c r="K1331" s="132"/>
      <c r="M1331" s="139" t="s">
        <v>1652</v>
      </c>
      <c r="O1331" s="119"/>
      <c r="BD1331" s="108" t="str">
        <f>C1330</f>
        <v>Z01: (0,06+0,02)*2*((0,16+0,135)*5+8,80)+(0,05*0,17+0,01*0,22*2)*5</v>
      </c>
    </row>
    <row r="1332" spans="1:56" ht="12.75">
      <c r="A1332" s="130"/>
      <c r="B1332" s="131"/>
      <c r="C1332" s="199" t="s">
        <v>1653</v>
      </c>
      <c r="D1332" s="200"/>
      <c r="E1332" s="134">
        <v>2.1784</v>
      </c>
      <c r="F1332" s="135"/>
      <c r="G1332" s="136"/>
      <c r="H1332" s="137"/>
      <c r="I1332" s="132"/>
      <c r="J1332" s="138"/>
      <c r="K1332" s="132"/>
      <c r="M1332" s="139" t="s">
        <v>1653</v>
      </c>
      <c r="O1332" s="119"/>
      <c r="BD1332" s="108" t="str">
        <f>C1331</f>
        <v>dtto: 0,06*0,02*2</v>
      </c>
    </row>
    <row r="1333" spans="1:56" ht="12.75">
      <c r="A1333" s="130"/>
      <c r="B1333" s="131"/>
      <c r="C1333" s="199" t="s">
        <v>1654</v>
      </c>
      <c r="D1333" s="200"/>
      <c r="E1333" s="134">
        <v>0.0702</v>
      </c>
      <c r="F1333" s="135"/>
      <c r="G1333" s="136"/>
      <c r="H1333" s="137"/>
      <c r="I1333" s="132"/>
      <c r="J1333" s="138"/>
      <c r="K1333" s="132"/>
      <c r="M1333" s="139" t="s">
        <v>1654</v>
      </c>
      <c r="O1333" s="119"/>
      <c r="BD1333" s="108" t="str">
        <f>C1332</f>
        <v>Z02: (0,06+0,02)*2*(7,60+1,00*6)+0,06*0,02*2</v>
      </c>
    </row>
    <row r="1334" spans="1:58" ht="12.75">
      <c r="A1334" s="140" t="s">
        <v>51</v>
      </c>
      <c r="B1334" s="141" t="s">
        <v>1636</v>
      </c>
      <c r="C1334" s="142" t="s">
        <v>1637</v>
      </c>
      <c r="D1334" s="143"/>
      <c r="E1334" s="144"/>
      <c r="F1334" s="144"/>
      <c r="G1334" s="145">
        <f>SUM(G1320:G1333)</f>
        <v>0</v>
      </c>
      <c r="H1334" s="146"/>
      <c r="I1334" s="145">
        <f>SUM(I1320:I1333)</f>
        <v>0.024370896</v>
      </c>
      <c r="J1334" s="147"/>
      <c r="K1334" s="145">
        <f>SUM(K1320:K1333)</f>
        <v>0</v>
      </c>
      <c r="O1334" s="119"/>
      <c r="X1334" s="129">
        <f>K1334</f>
        <v>0</v>
      </c>
      <c r="Y1334" s="129">
        <f>I1334</f>
        <v>0.024370896</v>
      </c>
      <c r="Z1334" s="129">
        <f>G1334</f>
        <v>0</v>
      </c>
      <c r="BA1334" s="148"/>
      <c r="BB1334" s="148"/>
      <c r="BC1334" s="148"/>
      <c r="BD1334" s="148"/>
      <c r="BE1334" s="148"/>
      <c r="BF1334" s="148"/>
    </row>
    <row r="1335" spans="1:15" ht="14.25" customHeight="1">
      <c r="A1335" s="109" t="s">
        <v>46</v>
      </c>
      <c r="B1335" s="110" t="s">
        <v>1655</v>
      </c>
      <c r="C1335" s="111" t="s">
        <v>1656</v>
      </c>
      <c r="D1335" s="112"/>
      <c r="E1335" s="113"/>
      <c r="F1335" s="113"/>
      <c r="G1335" s="114"/>
      <c r="H1335" s="115"/>
      <c r="I1335" s="116"/>
      <c r="J1335" s="117"/>
      <c r="K1335" s="118"/>
      <c r="O1335" s="119"/>
    </row>
    <row r="1336" spans="1:104" ht="12.75">
      <c r="A1336" s="120">
        <v>389</v>
      </c>
      <c r="B1336" s="121" t="s">
        <v>1657</v>
      </c>
      <c r="C1336" s="122" t="s">
        <v>1658</v>
      </c>
      <c r="D1336" s="123" t="s">
        <v>50</v>
      </c>
      <c r="E1336" s="124">
        <v>868.8286</v>
      </c>
      <c r="F1336" s="125">
        <v>0</v>
      </c>
      <c r="G1336" s="126">
        <f>E1336*F1336</f>
        <v>0</v>
      </c>
      <c r="H1336" s="127">
        <v>7E-05</v>
      </c>
      <c r="I1336" s="128">
        <f>E1336*H1336</f>
        <v>0.060818001999999996</v>
      </c>
      <c r="J1336" s="127">
        <v>0</v>
      </c>
      <c r="K1336" s="128">
        <f>E1336*J1336</f>
        <v>0</v>
      </c>
      <c r="O1336" s="119"/>
      <c r="AZ1336" s="129">
        <f>G1336</f>
        <v>0</v>
      </c>
      <c r="CZ1336" s="81">
        <v>2</v>
      </c>
    </row>
    <row r="1337" spans="1:104" ht="12.75">
      <c r="A1337" s="120">
        <v>390</v>
      </c>
      <c r="B1337" s="121" t="s">
        <v>1659</v>
      </c>
      <c r="C1337" s="122" t="s">
        <v>1660</v>
      </c>
      <c r="D1337" s="123" t="s">
        <v>50</v>
      </c>
      <c r="E1337" s="124">
        <v>868.8286</v>
      </c>
      <c r="F1337" s="125">
        <v>0</v>
      </c>
      <c r="G1337" s="126">
        <f>E1337*F1337</f>
        <v>0</v>
      </c>
      <c r="H1337" s="127">
        <v>0.00015</v>
      </c>
      <c r="I1337" s="128">
        <f>E1337*H1337</f>
        <v>0.13032429</v>
      </c>
      <c r="J1337" s="127">
        <v>0</v>
      </c>
      <c r="K1337" s="128">
        <f>E1337*J1337</f>
        <v>0</v>
      </c>
      <c r="O1337" s="119"/>
      <c r="AZ1337" s="129">
        <f>G1337</f>
        <v>0</v>
      </c>
      <c r="CZ1337" s="81">
        <v>2</v>
      </c>
    </row>
    <row r="1338" spans="1:56" ht="12.75">
      <c r="A1338" s="130"/>
      <c r="B1338" s="131"/>
      <c r="C1338" s="199" t="s">
        <v>1661</v>
      </c>
      <c r="D1338" s="200"/>
      <c r="E1338" s="134">
        <v>86.4</v>
      </c>
      <c r="F1338" s="135"/>
      <c r="G1338" s="136"/>
      <c r="H1338" s="137"/>
      <c r="I1338" s="132"/>
      <c r="J1338" s="138"/>
      <c r="K1338" s="132"/>
      <c r="M1338" s="139" t="s">
        <v>1661</v>
      </c>
      <c r="O1338" s="119"/>
      <c r="BD1338" s="108" t="str">
        <f aca="true" t="shared" si="46" ref="BD1338:BD1385">C1337</f>
        <v xml:space="preserve">Malba Primalex Plus, bílá, bez penetrace, 2 x </v>
      </c>
    </row>
    <row r="1339" spans="1:56" ht="12.75">
      <c r="A1339" s="130"/>
      <c r="B1339" s="131"/>
      <c r="C1339" s="199" t="s">
        <v>695</v>
      </c>
      <c r="D1339" s="200"/>
      <c r="E1339" s="134">
        <v>-23.9438</v>
      </c>
      <c r="F1339" s="135"/>
      <c r="G1339" s="136"/>
      <c r="H1339" s="137"/>
      <c r="I1339" s="132"/>
      <c r="J1339" s="138"/>
      <c r="K1339" s="132"/>
      <c r="M1339" s="139" t="s">
        <v>695</v>
      </c>
      <c r="O1339" s="119"/>
      <c r="BD1339" s="108" t="str">
        <f t="shared" si="46"/>
        <v>Na sádrové omítce - m.č.101: 3,00*(4,08+10,32)*2</v>
      </c>
    </row>
    <row r="1340" spans="1:56" ht="12.75">
      <c r="A1340" s="130"/>
      <c r="B1340" s="131"/>
      <c r="C1340" s="199" t="s">
        <v>1662</v>
      </c>
      <c r="D1340" s="200"/>
      <c r="E1340" s="134">
        <v>117.364</v>
      </c>
      <c r="F1340" s="135"/>
      <c r="G1340" s="136"/>
      <c r="H1340" s="137"/>
      <c r="I1340" s="132"/>
      <c r="J1340" s="138"/>
      <c r="K1340" s="132"/>
      <c r="M1340" s="139" t="s">
        <v>1662</v>
      </c>
      <c r="O1340" s="119"/>
      <c r="BD1340" s="108" t="str">
        <f t="shared" si="46"/>
        <v>dtto otv: -(1,68+1,67+2,05)*3,00-(1,05+0,95*2)*2,625</v>
      </c>
    </row>
    <row r="1341" spans="1:56" ht="12.75">
      <c r="A1341" s="130"/>
      <c r="B1341" s="131"/>
      <c r="C1341" s="199" t="s">
        <v>1663</v>
      </c>
      <c r="D1341" s="200"/>
      <c r="E1341" s="134">
        <v>-22.835</v>
      </c>
      <c r="F1341" s="135"/>
      <c r="G1341" s="136"/>
      <c r="H1341" s="137"/>
      <c r="I1341" s="132"/>
      <c r="J1341" s="138"/>
      <c r="K1341" s="132"/>
      <c r="M1341" s="139" t="s">
        <v>1663</v>
      </c>
      <c r="O1341" s="119"/>
      <c r="BD1341" s="108" t="str">
        <f t="shared" si="46"/>
        <v>m.č.102: 2,60*(20,30+1,67+0,60)*2</v>
      </c>
    </row>
    <row r="1342" spans="1:56" ht="12.75">
      <c r="A1342" s="130"/>
      <c r="B1342" s="131"/>
      <c r="C1342" s="199" t="s">
        <v>1664</v>
      </c>
      <c r="D1342" s="200"/>
      <c r="E1342" s="134">
        <v>57.3</v>
      </c>
      <c r="F1342" s="135"/>
      <c r="G1342" s="136"/>
      <c r="H1342" s="137"/>
      <c r="I1342" s="132"/>
      <c r="J1342" s="138"/>
      <c r="K1342" s="132"/>
      <c r="M1342" s="139" t="s">
        <v>1664</v>
      </c>
      <c r="O1342" s="119"/>
      <c r="BD1342" s="108" t="str">
        <f t="shared" si="46"/>
        <v>dtto otv: -1,67*(2,90+2,60)-1,05*2,60*5</v>
      </c>
    </row>
    <row r="1343" spans="1:56" ht="12.75">
      <c r="A1343" s="130"/>
      <c r="B1343" s="131"/>
      <c r="C1343" s="199" t="s">
        <v>699</v>
      </c>
      <c r="D1343" s="200"/>
      <c r="E1343" s="134">
        <v>-14.7852</v>
      </c>
      <c r="F1343" s="135"/>
      <c r="G1343" s="136"/>
      <c r="H1343" s="137"/>
      <c r="I1343" s="132"/>
      <c r="J1343" s="138"/>
      <c r="K1343" s="132"/>
      <c r="M1343" s="139" t="s">
        <v>699</v>
      </c>
      <c r="O1343" s="119"/>
      <c r="BD1343" s="108" t="str">
        <f t="shared" si="46"/>
        <v>m.č.103: 3,00*(3,70+5,85)*2</v>
      </c>
    </row>
    <row r="1344" spans="1:56" ht="12.75">
      <c r="A1344" s="130"/>
      <c r="B1344" s="131"/>
      <c r="C1344" s="199" t="s">
        <v>1665</v>
      </c>
      <c r="D1344" s="200"/>
      <c r="E1344" s="134">
        <v>94.65</v>
      </c>
      <c r="F1344" s="135"/>
      <c r="G1344" s="136"/>
      <c r="H1344" s="137"/>
      <c r="I1344" s="132"/>
      <c r="J1344" s="138"/>
      <c r="K1344" s="132"/>
      <c r="M1344" s="139" t="s">
        <v>1665</v>
      </c>
      <c r="O1344" s="119"/>
      <c r="BD1344" s="108" t="str">
        <f t="shared" si="46"/>
        <v>dtto otv: -3,55*3,00-0,70*1,97-1,05*2,625</v>
      </c>
    </row>
    <row r="1345" spans="1:56" ht="12.75">
      <c r="A1345" s="130"/>
      <c r="B1345" s="131"/>
      <c r="C1345" s="199" t="s">
        <v>701</v>
      </c>
      <c r="D1345" s="200"/>
      <c r="E1345" s="134">
        <v>-31.8562</v>
      </c>
      <c r="F1345" s="135"/>
      <c r="G1345" s="136"/>
      <c r="H1345" s="137"/>
      <c r="I1345" s="132"/>
      <c r="J1345" s="138"/>
      <c r="K1345" s="132"/>
      <c r="M1345" s="139" t="s">
        <v>701</v>
      </c>
      <c r="O1345" s="119"/>
      <c r="BD1345" s="108" t="str">
        <f t="shared" si="46"/>
        <v>m.č.105: 3,00*(9,925+5,85)*2</v>
      </c>
    </row>
    <row r="1346" spans="1:56" ht="12.75">
      <c r="A1346" s="130"/>
      <c r="B1346" s="131"/>
      <c r="C1346" s="199" t="s">
        <v>1666</v>
      </c>
      <c r="D1346" s="200"/>
      <c r="E1346" s="134">
        <v>94.95</v>
      </c>
      <c r="F1346" s="135"/>
      <c r="G1346" s="136"/>
      <c r="H1346" s="137"/>
      <c r="I1346" s="132"/>
      <c r="J1346" s="138"/>
      <c r="K1346" s="132"/>
      <c r="M1346" s="139" t="s">
        <v>1666</v>
      </c>
      <c r="O1346" s="119"/>
      <c r="BD1346" s="108" t="str">
        <f t="shared" si="46"/>
        <v>dtto otv: -9,70*3,00-1,05*2,625</v>
      </c>
    </row>
    <row r="1347" spans="1:56" ht="12.75">
      <c r="A1347" s="130"/>
      <c r="B1347" s="131"/>
      <c r="C1347" s="199" t="s">
        <v>703</v>
      </c>
      <c r="D1347" s="200"/>
      <c r="E1347" s="134">
        <v>-35.0625</v>
      </c>
      <c r="F1347" s="135"/>
      <c r="G1347" s="136"/>
      <c r="H1347" s="137"/>
      <c r="I1347" s="132"/>
      <c r="J1347" s="138"/>
      <c r="K1347" s="132"/>
      <c r="M1347" s="139" t="s">
        <v>703</v>
      </c>
      <c r="O1347" s="119"/>
      <c r="BD1347" s="108" t="str">
        <f t="shared" si="46"/>
        <v>m.č.106: 3,00*(9,975+5,85)*2</v>
      </c>
    </row>
    <row r="1348" spans="1:56" ht="12.75">
      <c r="A1348" s="130"/>
      <c r="B1348" s="131"/>
      <c r="C1348" s="199" t="s">
        <v>1667</v>
      </c>
      <c r="D1348" s="200"/>
      <c r="E1348" s="134">
        <v>35</v>
      </c>
      <c r="F1348" s="135"/>
      <c r="G1348" s="136"/>
      <c r="H1348" s="137"/>
      <c r="I1348" s="132"/>
      <c r="J1348" s="138"/>
      <c r="K1348" s="132"/>
      <c r="M1348" s="139" t="s">
        <v>1667</v>
      </c>
      <c r="O1348" s="119"/>
      <c r="BD1348" s="108" t="str">
        <f t="shared" si="46"/>
        <v>dtto otv: -9,85*3,00-1,05*2,625*2</v>
      </c>
    </row>
    <row r="1349" spans="1:56" ht="12.75">
      <c r="A1349" s="130"/>
      <c r="B1349" s="131"/>
      <c r="C1349" s="199" t="s">
        <v>1668</v>
      </c>
      <c r="D1349" s="200"/>
      <c r="E1349" s="134">
        <v>-9.24</v>
      </c>
      <c r="F1349" s="135"/>
      <c r="G1349" s="136"/>
      <c r="H1349" s="137"/>
      <c r="I1349" s="132"/>
      <c r="J1349" s="138"/>
      <c r="K1349" s="132"/>
      <c r="M1349" s="139" t="s">
        <v>1668</v>
      </c>
      <c r="O1349" s="119"/>
      <c r="BD1349" s="108" t="str">
        <f t="shared" si="46"/>
        <v>m.č.108: 2,80*(1,90+4,35)*2</v>
      </c>
    </row>
    <row r="1350" spans="1:56" ht="12.75">
      <c r="A1350" s="130"/>
      <c r="B1350" s="131"/>
      <c r="C1350" s="199" t="s">
        <v>1669</v>
      </c>
      <c r="D1350" s="200"/>
      <c r="E1350" s="134">
        <v>76.544</v>
      </c>
      <c r="F1350" s="135"/>
      <c r="G1350" s="136"/>
      <c r="H1350" s="137"/>
      <c r="I1350" s="132"/>
      <c r="J1350" s="138"/>
      <c r="K1350" s="132"/>
      <c r="M1350" s="139" t="s">
        <v>1669</v>
      </c>
      <c r="O1350" s="119"/>
      <c r="BD1350" s="108" t="str">
        <f t="shared" si="46"/>
        <v>dtto otv: -1,65*2,80*2</v>
      </c>
    </row>
    <row r="1351" spans="1:56" ht="12.75">
      <c r="A1351" s="130"/>
      <c r="B1351" s="131"/>
      <c r="C1351" s="199" t="s">
        <v>1670</v>
      </c>
      <c r="D1351" s="200"/>
      <c r="E1351" s="134">
        <v>-26.079</v>
      </c>
      <c r="F1351" s="135"/>
      <c r="G1351" s="136"/>
      <c r="H1351" s="137"/>
      <c r="I1351" s="132"/>
      <c r="J1351" s="138"/>
      <c r="K1351" s="132"/>
      <c r="M1351" s="139" t="s">
        <v>1670</v>
      </c>
      <c r="O1351" s="119"/>
      <c r="BD1351" s="108" t="str">
        <f t="shared" si="46"/>
        <v>m.č.109: 2,60*(12,45+1,67+0,60)*2</v>
      </c>
    </row>
    <row r="1352" spans="1:56" ht="12.75">
      <c r="A1352" s="130"/>
      <c r="B1352" s="131"/>
      <c r="C1352" s="199" t="s">
        <v>1671</v>
      </c>
      <c r="D1352" s="200"/>
      <c r="E1352" s="134">
        <v>72.9</v>
      </c>
      <c r="F1352" s="135"/>
      <c r="G1352" s="136"/>
      <c r="H1352" s="137"/>
      <c r="I1352" s="132"/>
      <c r="J1352" s="138"/>
      <c r="K1352" s="132"/>
      <c r="M1352" s="139" t="s">
        <v>1671</v>
      </c>
      <c r="O1352" s="119"/>
      <c r="BD1352" s="108" t="str">
        <f t="shared" si="46"/>
        <v>dtto otv: -1,65*2,90-1,67*2,60*2-(1,05*2+0,95*2+0,85)*2,60</v>
      </c>
    </row>
    <row r="1353" spans="1:56" ht="12.75">
      <c r="A1353" s="130"/>
      <c r="B1353" s="131"/>
      <c r="C1353" s="199" t="s">
        <v>1672</v>
      </c>
      <c r="D1353" s="200"/>
      <c r="E1353" s="134">
        <v>-20.88</v>
      </c>
      <c r="F1353" s="135"/>
      <c r="G1353" s="136"/>
      <c r="H1353" s="137"/>
      <c r="I1353" s="132"/>
      <c r="J1353" s="138"/>
      <c r="K1353" s="132"/>
      <c r="M1353" s="139" t="s">
        <v>1672</v>
      </c>
      <c r="O1353" s="119"/>
      <c r="BD1353" s="108" t="str">
        <f t="shared" si="46"/>
        <v>m.č.110: 3,00*(6,30+5,85)*2</v>
      </c>
    </row>
    <row r="1354" spans="1:56" ht="12.75">
      <c r="A1354" s="130"/>
      <c r="B1354" s="131"/>
      <c r="C1354" s="199" t="s">
        <v>1673</v>
      </c>
      <c r="D1354" s="200"/>
      <c r="E1354" s="134">
        <v>109.62</v>
      </c>
      <c r="F1354" s="135"/>
      <c r="G1354" s="136"/>
      <c r="H1354" s="137"/>
      <c r="I1354" s="132"/>
      <c r="J1354" s="138"/>
      <c r="K1354" s="132"/>
      <c r="M1354" s="139" t="s">
        <v>1673</v>
      </c>
      <c r="O1354" s="119"/>
      <c r="BD1354" s="108" t="str">
        <f t="shared" si="46"/>
        <v>dtto otv: -6,05*3,00-1,05*2,60</v>
      </c>
    </row>
    <row r="1355" spans="1:56" ht="12.75">
      <c r="A1355" s="130"/>
      <c r="B1355" s="131"/>
      <c r="C1355" s="199" t="s">
        <v>711</v>
      </c>
      <c r="D1355" s="200"/>
      <c r="E1355" s="134">
        <v>-40.072</v>
      </c>
      <c r="F1355" s="135"/>
      <c r="G1355" s="136"/>
      <c r="H1355" s="137"/>
      <c r="I1355" s="132"/>
      <c r="J1355" s="138"/>
      <c r="K1355" s="132"/>
      <c r="M1355" s="139" t="s">
        <v>711</v>
      </c>
      <c r="O1355" s="119"/>
      <c r="BD1355" s="108" t="str">
        <f t="shared" si="46"/>
        <v>m.č.111 :3,00*(6,50+11,77)*2</v>
      </c>
    </row>
    <row r="1356" spans="1:56" ht="12.75">
      <c r="A1356" s="130"/>
      <c r="B1356" s="131"/>
      <c r="C1356" s="199" t="s">
        <v>1674</v>
      </c>
      <c r="D1356" s="200"/>
      <c r="E1356" s="134">
        <v>38.8107</v>
      </c>
      <c r="F1356" s="135"/>
      <c r="G1356" s="136"/>
      <c r="H1356" s="137"/>
      <c r="I1356" s="132"/>
      <c r="J1356" s="138"/>
      <c r="K1356" s="132"/>
      <c r="M1356" s="139" t="s">
        <v>1674</v>
      </c>
      <c r="O1356" s="119"/>
      <c r="BD1356" s="108" t="str">
        <f t="shared" si="46"/>
        <v>dtto otv: -(4,80+6,20)*3,00-1,67*2,60-1,05*2,60</v>
      </c>
    </row>
    <row r="1357" spans="1:56" ht="12.75">
      <c r="A1357" s="130"/>
      <c r="B1357" s="131"/>
      <c r="C1357" s="199" t="s">
        <v>713</v>
      </c>
      <c r="D1357" s="200"/>
      <c r="E1357" s="134">
        <v>-6.7</v>
      </c>
      <c r="F1357" s="135"/>
      <c r="G1357" s="136"/>
      <c r="H1357" s="137"/>
      <c r="I1357" s="132"/>
      <c r="J1357" s="138"/>
      <c r="K1357" s="132"/>
      <c r="M1357" s="139" t="s">
        <v>713</v>
      </c>
      <c r="O1357" s="119"/>
      <c r="BD1357" s="108" t="str">
        <f t="shared" si="46"/>
        <v>m.č.123: 3,13*((3,225+2,39)*2-1,68)+3,065*1,455*2</v>
      </c>
    </row>
    <row r="1358" spans="1:56" ht="22.5">
      <c r="A1358" s="130"/>
      <c r="B1358" s="131"/>
      <c r="C1358" s="199" t="s">
        <v>1675</v>
      </c>
      <c r="D1358" s="200"/>
      <c r="E1358" s="134">
        <v>4.9475</v>
      </c>
      <c r="F1358" s="135"/>
      <c r="G1358" s="136"/>
      <c r="H1358" s="137"/>
      <c r="I1358" s="132"/>
      <c r="J1358" s="138"/>
      <c r="K1358" s="132"/>
      <c r="M1358" s="139" t="s">
        <v>1675</v>
      </c>
      <c r="O1358" s="119"/>
      <c r="BD1358" s="108" t="str">
        <f t="shared" si="46"/>
        <v>dtto otv: -1,70*3,13-0,70*1,97</v>
      </c>
    </row>
    <row r="1359" spans="1:56" ht="12.75">
      <c r="A1359" s="130"/>
      <c r="B1359" s="131"/>
      <c r="C1359" s="199" t="s">
        <v>1676</v>
      </c>
      <c r="D1359" s="200"/>
      <c r="E1359" s="134">
        <v>4.2875</v>
      </c>
      <c r="F1359" s="135"/>
      <c r="G1359" s="136"/>
      <c r="H1359" s="137"/>
      <c r="I1359" s="132"/>
      <c r="J1359" s="138"/>
      <c r="K1359" s="132"/>
      <c r="M1359" s="139" t="s">
        <v>1676</v>
      </c>
      <c r="O1359" s="119"/>
      <c r="BD1359" s="108" t="str">
        <f t="shared" si="46"/>
        <v>dtto ostění - m.č.101:0,20*(2,625*6+1,05+0,95*2)+0,15*(3,00*2+2,05)</v>
      </c>
    </row>
    <row r="1360" spans="1:56" ht="12.75">
      <c r="A1360" s="130"/>
      <c r="B1360" s="131"/>
      <c r="C1360" s="199" t="s">
        <v>1677</v>
      </c>
      <c r="D1360" s="200"/>
      <c r="E1360" s="134">
        <v>6.44</v>
      </c>
      <c r="F1360" s="135"/>
      <c r="G1360" s="136"/>
      <c r="H1360" s="137"/>
      <c r="I1360" s="132"/>
      <c r="J1360" s="138"/>
      <c r="K1360" s="132"/>
      <c r="M1360" s="139" t="s">
        <v>1677</v>
      </c>
      <c r="O1360" s="119"/>
      <c r="BD1360" s="108" t="str">
        <f t="shared" si="46"/>
        <v>m.č.103:0,15*(2,625*2+1,05)+0,35*(3,00*2+3,55)</v>
      </c>
    </row>
    <row r="1361" spans="1:56" ht="12.75">
      <c r="A1361" s="130"/>
      <c r="B1361" s="131"/>
      <c r="C1361" s="199" t="s">
        <v>1678</v>
      </c>
      <c r="D1361" s="200"/>
      <c r="E1361" s="134">
        <v>7.4375</v>
      </c>
      <c r="F1361" s="135"/>
      <c r="G1361" s="136"/>
      <c r="H1361" s="137"/>
      <c r="I1361" s="132"/>
      <c r="J1361" s="138"/>
      <c r="K1361" s="132"/>
      <c r="M1361" s="139" t="s">
        <v>1678</v>
      </c>
      <c r="O1361" s="119"/>
      <c r="BD1361" s="108" t="str">
        <f t="shared" si="46"/>
        <v>m.č.105:0,15*(2,625*2+1,05)+0,35*(3,00*2+9,70)</v>
      </c>
    </row>
    <row r="1362" spans="1:56" ht="12.75">
      <c r="A1362" s="130"/>
      <c r="B1362" s="131"/>
      <c r="C1362" s="199" t="s">
        <v>1679</v>
      </c>
      <c r="D1362" s="200"/>
      <c r="E1362" s="134">
        <v>5.1625</v>
      </c>
      <c r="F1362" s="135"/>
      <c r="G1362" s="136"/>
      <c r="H1362" s="137"/>
      <c r="I1362" s="132"/>
      <c r="J1362" s="138"/>
      <c r="K1362" s="132"/>
      <c r="M1362" s="139" t="s">
        <v>1679</v>
      </c>
      <c r="O1362" s="119"/>
      <c r="BD1362" s="108" t="str">
        <f t="shared" si="46"/>
        <v>m.č.106:0,15*(2,625*2+1,05)*2+0,35*(3,00*2+9,85)</v>
      </c>
    </row>
    <row r="1363" spans="1:56" ht="22.5">
      <c r="A1363" s="130"/>
      <c r="B1363" s="131"/>
      <c r="C1363" s="199" t="s">
        <v>1680</v>
      </c>
      <c r="D1363" s="200"/>
      <c r="E1363" s="134">
        <v>10.3605</v>
      </c>
      <c r="F1363" s="135"/>
      <c r="G1363" s="136"/>
      <c r="H1363" s="137"/>
      <c r="I1363" s="132"/>
      <c r="J1363" s="138"/>
      <c r="K1363" s="132"/>
      <c r="M1363" s="139" t="s">
        <v>1680</v>
      </c>
      <c r="O1363" s="119"/>
      <c r="BD1363" s="108" t="str">
        <f t="shared" si="46"/>
        <v>m.č.110:0,15*(2,625*2+1,05)+0,35*(3,00*2+6,05)</v>
      </c>
    </row>
    <row r="1364" spans="1:56" ht="12.75">
      <c r="A1364" s="130"/>
      <c r="B1364" s="131"/>
      <c r="C1364" s="199" t="s">
        <v>1681</v>
      </c>
      <c r="D1364" s="200"/>
      <c r="E1364" s="134">
        <v>65.4758</v>
      </c>
      <c r="F1364" s="135"/>
      <c r="G1364" s="136"/>
      <c r="H1364" s="137"/>
      <c r="I1364" s="132"/>
      <c r="J1364" s="138"/>
      <c r="K1364" s="132"/>
      <c r="M1364" s="139" t="s">
        <v>1681</v>
      </c>
      <c r="O1364" s="119"/>
      <c r="BD1364" s="108" t="str">
        <f t="shared" si="46"/>
        <v>m.č.111:0,30*(2,10*2+1,05)+0,35*(3,00*2+4,43+6,10)+0,25*3,00*4</v>
      </c>
    </row>
    <row r="1365" spans="1:56" ht="12.75">
      <c r="A1365" s="130"/>
      <c r="B1365" s="131"/>
      <c r="C1365" s="199" t="s">
        <v>673</v>
      </c>
      <c r="D1365" s="200"/>
      <c r="E1365" s="134">
        <v>-5.5125</v>
      </c>
      <c r="F1365" s="135"/>
      <c r="G1365" s="136"/>
      <c r="H1365" s="137"/>
      <c r="I1365" s="132"/>
      <c r="J1365" s="138"/>
      <c r="K1365" s="132"/>
      <c r="M1365" s="139" t="s">
        <v>673</v>
      </c>
      <c r="O1365" s="119"/>
      <c r="BD1365" s="108" t="str">
        <f t="shared" si="46"/>
        <v>Na MVC omítce - m.č.107: 3,35*(11,845+(3,25+0,60)*2)</v>
      </c>
    </row>
    <row r="1366" spans="1:56" ht="12.75">
      <c r="A1366" s="130"/>
      <c r="B1366" s="131"/>
      <c r="C1366" s="199" t="s">
        <v>1682</v>
      </c>
      <c r="D1366" s="200"/>
      <c r="E1366" s="134">
        <v>45.895</v>
      </c>
      <c r="F1366" s="135"/>
      <c r="G1366" s="136"/>
      <c r="H1366" s="137"/>
      <c r="I1366" s="132"/>
      <c r="J1366" s="138"/>
      <c r="K1366" s="132"/>
      <c r="M1366" s="139" t="s">
        <v>1682</v>
      </c>
      <c r="O1366" s="119"/>
      <c r="BD1366" s="108" t="str">
        <f t="shared" si="46"/>
        <v>dtto otv: -1,05*2,625*2</v>
      </c>
    </row>
    <row r="1367" spans="1:56" ht="12.75">
      <c r="A1367" s="130"/>
      <c r="B1367" s="131"/>
      <c r="C1367" s="199" t="s">
        <v>675</v>
      </c>
      <c r="D1367" s="200"/>
      <c r="E1367" s="134">
        <v>-1.0164</v>
      </c>
      <c r="F1367" s="135"/>
      <c r="G1367" s="136"/>
      <c r="H1367" s="137"/>
      <c r="I1367" s="132"/>
      <c r="J1367" s="138"/>
      <c r="K1367" s="132"/>
      <c r="M1367" s="139" t="s">
        <v>675</v>
      </c>
      <c r="O1367" s="119"/>
      <c r="BD1367" s="108" t="str">
        <f t="shared" si="46"/>
        <v>m.č.112: 3,35*(6,00+(3,25+0,60)*2)</v>
      </c>
    </row>
    <row r="1368" spans="1:56" ht="12.75">
      <c r="A1368" s="130"/>
      <c r="B1368" s="131"/>
      <c r="C1368" s="199" t="s">
        <v>1683</v>
      </c>
      <c r="D1368" s="200"/>
      <c r="E1368" s="134">
        <v>41.2515</v>
      </c>
      <c r="F1368" s="135"/>
      <c r="G1368" s="136"/>
      <c r="H1368" s="137"/>
      <c r="I1368" s="132"/>
      <c r="J1368" s="138"/>
      <c r="K1368" s="132"/>
      <c r="M1368" s="139" t="s">
        <v>1683</v>
      </c>
      <c r="O1368" s="119"/>
      <c r="BD1368" s="108" t="str">
        <f t="shared" si="46"/>
        <v>dtto otv: -0,05*2,625-0,835*1,06</v>
      </c>
    </row>
    <row r="1369" spans="1:56" ht="12.75">
      <c r="A1369" s="130"/>
      <c r="B1369" s="131"/>
      <c r="C1369" s="199" t="s">
        <v>677</v>
      </c>
      <c r="D1369" s="200"/>
      <c r="E1369" s="134">
        <v>-3.45</v>
      </c>
      <c r="F1369" s="135"/>
      <c r="G1369" s="136"/>
      <c r="H1369" s="137"/>
      <c r="I1369" s="132"/>
      <c r="J1369" s="138"/>
      <c r="K1369" s="132"/>
      <c r="M1369" s="139" t="s">
        <v>677</v>
      </c>
      <c r="O1369" s="119"/>
      <c r="BD1369" s="108" t="str">
        <f t="shared" si="46"/>
        <v>m.č.118: 3,09*(3,50*2+6,35)</v>
      </c>
    </row>
    <row r="1370" spans="1:56" ht="12.75">
      <c r="A1370" s="130"/>
      <c r="B1370" s="131"/>
      <c r="C1370" s="199" t="s">
        <v>1684</v>
      </c>
      <c r="D1370" s="200"/>
      <c r="E1370" s="134">
        <v>32.445</v>
      </c>
      <c r="F1370" s="135"/>
      <c r="G1370" s="136"/>
      <c r="H1370" s="137"/>
      <c r="I1370" s="132"/>
      <c r="J1370" s="138"/>
      <c r="K1370" s="132"/>
      <c r="M1370" s="139" t="s">
        <v>1684</v>
      </c>
      <c r="O1370" s="119"/>
      <c r="BD1370" s="108" t="str">
        <f t="shared" si="46"/>
        <v>dtto otv: -1,15*3,00</v>
      </c>
    </row>
    <row r="1371" spans="1:56" ht="12.75">
      <c r="A1371" s="130"/>
      <c r="B1371" s="131"/>
      <c r="C1371" s="199" t="s">
        <v>677</v>
      </c>
      <c r="D1371" s="200"/>
      <c r="E1371" s="134">
        <v>-3.45</v>
      </c>
      <c r="F1371" s="135"/>
      <c r="G1371" s="136"/>
      <c r="H1371" s="137"/>
      <c r="I1371" s="132"/>
      <c r="J1371" s="138"/>
      <c r="K1371" s="132"/>
      <c r="M1371" s="139" t="s">
        <v>677</v>
      </c>
      <c r="O1371" s="119"/>
      <c r="BD1371" s="108" t="str">
        <f t="shared" si="46"/>
        <v>m.č.119: 3,09*(3,50*2+3,50)</v>
      </c>
    </row>
    <row r="1372" spans="1:56" ht="12.75">
      <c r="A1372" s="130"/>
      <c r="B1372" s="131"/>
      <c r="C1372" s="199" t="s">
        <v>1685</v>
      </c>
      <c r="D1372" s="200"/>
      <c r="E1372" s="134">
        <v>4.4</v>
      </c>
      <c r="F1372" s="135"/>
      <c r="G1372" s="136"/>
      <c r="H1372" s="137"/>
      <c r="I1372" s="132"/>
      <c r="J1372" s="138"/>
      <c r="K1372" s="132"/>
      <c r="M1372" s="139" t="s">
        <v>1685</v>
      </c>
      <c r="O1372" s="119"/>
      <c r="BD1372" s="108" t="str">
        <f t="shared" si="46"/>
        <v>dtto otv: -1,15*3,00</v>
      </c>
    </row>
    <row r="1373" spans="1:56" ht="12.75">
      <c r="A1373" s="130"/>
      <c r="B1373" s="131"/>
      <c r="C1373" s="199" t="s">
        <v>1686</v>
      </c>
      <c r="D1373" s="200"/>
      <c r="E1373" s="134">
        <v>8.5</v>
      </c>
      <c r="F1373" s="135"/>
      <c r="G1373" s="136"/>
      <c r="H1373" s="137"/>
      <c r="I1373" s="132"/>
      <c r="J1373" s="138"/>
      <c r="K1373" s="132"/>
      <c r="M1373" s="139" t="s">
        <v>1686</v>
      </c>
      <c r="O1373" s="119"/>
      <c r="BD1373" s="108" t="str">
        <f t="shared" si="46"/>
        <v>Na SDK podhledu - m.č.104:4,40</v>
      </c>
    </row>
    <row r="1374" spans="1:56" ht="12.75">
      <c r="A1374" s="130"/>
      <c r="B1374" s="131"/>
      <c r="C1374" s="199" t="s">
        <v>1513</v>
      </c>
      <c r="D1374" s="200"/>
      <c r="E1374" s="134">
        <v>7.9</v>
      </c>
      <c r="F1374" s="135"/>
      <c r="G1374" s="136"/>
      <c r="H1374" s="137"/>
      <c r="I1374" s="132"/>
      <c r="J1374" s="138"/>
      <c r="K1374" s="132"/>
      <c r="M1374" s="139" t="s">
        <v>1513</v>
      </c>
      <c r="O1374" s="119"/>
      <c r="BD1374" s="108" t="str">
        <f t="shared" si="46"/>
        <v>m.č.108:8,50</v>
      </c>
    </row>
    <row r="1375" spans="1:56" ht="12.75">
      <c r="A1375" s="130"/>
      <c r="B1375" s="131"/>
      <c r="C1375" s="199" t="s">
        <v>1514</v>
      </c>
      <c r="D1375" s="200"/>
      <c r="E1375" s="134">
        <v>8.1</v>
      </c>
      <c r="F1375" s="135"/>
      <c r="G1375" s="136"/>
      <c r="H1375" s="137"/>
      <c r="I1375" s="132"/>
      <c r="J1375" s="138"/>
      <c r="K1375" s="132"/>
      <c r="M1375" s="139" t="s">
        <v>1514</v>
      </c>
      <c r="O1375" s="119"/>
      <c r="BD1375" s="108" t="str">
        <f t="shared" si="46"/>
        <v>m.č.113:7,90</v>
      </c>
    </row>
    <row r="1376" spans="1:56" ht="12.75">
      <c r="A1376" s="130"/>
      <c r="B1376" s="131"/>
      <c r="C1376" s="199" t="s">
        <v>1515</v>
      </c>
      <c r="D1376" s="200"/>
      <c r="E1376" s="134">
        <v>2.3</v>
      </c>
      <c r="F1376" s="135"/>
      <c r="G1376" s="136"/>
      <c r="H1376" s="137"/>
      <c r="I1376" s="132"/>
      <c r="J1376" s="138"/>
      <c r="K1376" s="132"/>
      <c r="M1376" s="139" t="s">
        <v>1515</v>
      </c>
      <c r="O1376" s="119"/>
      <c r="BD1376" s="108" t="str">
        <f t="shared" si="46"/>
        <v>m.č.114:8,10</v>
      </c>
    </row>
    <row r="1377" spans="1:56" ht="12.75">
      <c r="A1377" s="130"/>
      <c r="B1377" s="131"/>
      <c r="C1377" s="199" t="s">
        <v>1687</v>
      </c>
      <c r="D1377" s="200"/>
      <c r="E1377" s="134">
        <v>9</v>
      </c>
      <c r="F1377" s="135"/>
      <c r="G1377" s="136"/>
      <c r="H1377" s="137"/>
      <c r="I1377" s="132"/>
      <c r="J1377" s="138"/>
      <c r="K1377" s="132"/>
      <c r="M1377" s="139" t="s">
        <v>1687</v>
      </c>
      <c r="O1377" s="119"/>
      <c r="BD1377" s="108" t="str">
        <f t="shared" si="46"/>
        <v>m.č.115:2,30</v>
      </c>
    </row>
    <row r="1378" spans="1:56" ht="12.75">
      <c r="A1378" s="130"/>
      <c r="B1378" s="131"/>
      <c r="C1378" s="199" t="s">
        <v>1519</v>
      </c>
      <c r="D1378" s="200"/>
      <c r="E1378" s="134">
        <v>2.6</v>
      </c>
      <c r="F1378" s="135"/>
      <c r="G1378" s="136"/>
      <c r="H1378" s="137"/>
      <c r="I1378" s="132"/>
      <c r="J1378" s="138"/>
      <c r="K1378" s="132"/>
      <c r="M1378" s="139" t="s">
        <v>1519</v>
      </c>
      <c r="O1378" s="119"/>
      <c r="BD1378" s="108" t="str">
        <f t="shared" si="46"/>
        <v>m.č.123:9,00</v>
      </c>
    </row>
    <row r="1379" spans="1:56" ht="12.75">
      <c r="A1379" s="130"/>
      <c r="B1379" s="131"/>
      <c r="C1379" s="199" t="s">
        <v>1520</v>
      </c>
      <c r="D1379" s="200"/>
      <c r="E1379" s="134">
        <v>4</v>
      </c>
      <c r="F1379" s="135"/>
      <c r="G1379" s="136"/>
      <c r="H1379" s="137"/>
      <c r="I1379" s="132"/>
      <c r="J1379" s="138"/>
      <c r="K1379" s="132"/>
      <c r="M1379" s="139" t="s">
        <v>1520</v>
      </c>
      <c r="O1379" s="119"/>
      <c r="BD1379" s="108" t="str">
        <f t="shared" si="46"/>
        <v>m.č.124:2,60</v>
      </c>
    </row>
    <row r="1380" spans="1:56" ht="12.75">
      <c r="A1380" s="130"/>
      <c r="B1380" s="131"/>
      <c r="C1380" s="199" t="s">
        <v>1521</v>
      </c>
      <c r="D1380" s="200"/>
      <c r="E1380" s="134">
        <v>8.5</v>
      </c>
      <c r="F1380" s="135"/>
      <c r="G1380" s="136"/>
      <c r="H1380" s="137"/>
      <c r="I1380" s="132"/>
      <c r="J1380" s="138"/>
      <c r="K1380" s="132"/>
      <c r="M1380" s="139" t="s">
        <v>1521</v>
      </c>
      <c r="O1380" s="119"/>
      <c r="BD1380" s="108" t="str">
        <f t="shared" si="46"/>
        <v>m.č.125:4,00</v>
      </c>
    </row>
    <row r="1381" spans="1:56" ht="12.75">
      <c r="A1381" s="130"/>
      <c r="B1381" s="131"/>
      <c r="C1381" s="199" t="s">
        <v>1522</v>
      </c>
      <c r="D1381" s="200"/>
      <c r="E1381" s="134">
        <v>11.8</v>
      </c>
      <c r="F1381" s="135"/>
      <c r="G1381" s="136"/>
      <c r="H1381" s="137"/>
      <c r="I1381" s="132"/>
      <c r="J1381" s="138"/>
      <c r="K1381" s="132"/>
      <c r="M1381" s="139" t="s">
        <v>1522</v>
      </c>
      <c r="O1381" s="119"/>
      <c r="BD1381" s="108" t="str">
        <f t="shared" si="46"/>
        <v>m.č.126:8,50</v>
      </c>
    </row>
    <row r="1382" spans="1:56" ht="22.5">
      <c r="A1382" s="130"/>
      <c r="B1382" s="131"/>
      <c r="C1382" s="199" t="s">
        <v>1688</v>
      </c>
      <c r="D1382" s="200"/>
      <c r="E1382" s="134">
        <v>13.77</v>
      </c>
      <c r="F1382" s="135"/>
      <c r="G1382" s="136"/>
      <c r="H1382" s="137"/>
      <c r="I1382" s="132"/>
      <c r="J1382" s="138"/>
      <c r="K1382" s="132"/>
      <c r="M1382" s="139" t="s">
        <v>1688</v>
      </c>
      <c r="O1382" s="119"/>
      <c r="BD1382" s="108" t="str">
        <f t="shared" si="46"/>
        <v>m.č.127:11,80</v>
      </c>
    </row>
    <row r="1383" spans="1:56" ht="12.75">
      <c r="A1383" s="130"/>
      <c r="B1383" s="131"/>
      <c r="C1383" s="199" t="s">
        <v>1689</v>
      </c>
      <c r="D1383" s="200"/>
      <c r="E1383" s="134">
        <v>11.4</v>
      </c>
      <c r="F1383" s="135"/>
      <c r="G1383" s="136"/>
      <c r="H1383" s="137"/>
      <c r="I1383" s="132"/>
      <c r="J1383" s="138"/>
      <c r="K1383" s="132"/>
      <c r="M1383" s="139" t="s">
        <v>1689</v>
      </c>
      <c r="O1383" s="119"/>
      <c r="BD1383" s="108" t="str">
        <f t="shared" si="46"/>
        <v>m.č.102 a 109 niky pro vestavěné skříně:(0,60+0,75)*(6,00+4,20)</v>
      </c>
    </row>
    <row r="1384" spans="1:56" ht="12.75">
      <c r="A1384" s="130"/>
      <c r="B1384" s="131"/>
      <c r="C1384" s="199" t="s">
        <v>1517</v>
      </c>
      <c r="D1384" s="200"/>
      <c r="E1384" s="134">
        <v>3.9</v>
      </c>
      <c r="F1384" s="135"/>
      <c r="G1384" s="136"/>
      <c r="H1384" s="137"/>
      <c r="I1384" s="132"/>
      <c r="J1384" s="138"/>
      <c r="K1384" s="132"/>
      <c r="M1384" s="139" t="s">
        <v>1517</v>
      </c>
      <c r="O1384" s="119"/>
      <c r="BD1384" s="108" t="str">
        <f t="shared" si="46"/>
        <v>Na CVK podhledu - m.č.120:11,40</v>
      </c>
    </row>
    <row r="1385" spans="1:56" ht="12.75">
      <c r="A1385" s="130"/>
      <c r="B1385" s="131"/>
      <c r="C1385" s="199" t="s">
        <v>1518</v>
      </c>
      <c r="D1385" s="200"/>
      <c r="E1385" s="134">
        <v>10.3</v>
      </c>
      <c r="F1385" s="135"/>
      <c r="G1385" s="136"/>
      <c r="H1385" s="137"/>
      <c r="I1385" s="132"/>
      <c r="J1385" s="138"/>
      <c r="K1385" s="132"/>
      <c r="M1385" s="139" t="s">
        <v>1518</v>
      </c>
      <c r="O1385" s="119"/>
      <c r="BD1385" s="108" t="str">
        <f t="shared" si="46"/>
        <v>m.č.121:3,90</v>
      </c>
    </row>
    <row r="1386" spans="1:58" ht="12.75">
      <c r="A1386" s="140" t="s">
        <v>51</v>
      </c>
      <c r="B1386" s="141" t="s">
        <v>1655</v>
      </c>
      <c r="C1386" s="142" t="s">
        <v>1656</v>
      </c>
      <c r="D1386" s="143"/>
      <c r="E1386" s="144"/>
      <c r="F1386" s="144"/>
      <c r="G1386" s="145">
        <f>SUM(G1335:G1385)</f>
        <v>0</v>
      </c>
      <c r="H1386" s="146"/>
      <c r="I1386" s="145">
        <f>SUM(I1335:I1385)</f>
        <v>0.191142292</v>
      </c>
      <c r="J1386" s="147"/>
      <c r="K1386" s="145">
        <f>SUM(K1335:K1385)</f>
        <v>0</v>
      </c>
      <c r="O1386" s="119"/>
      <c r="X1386" s="129">
        <f>K1386</f>
        <v>0</v>
      </c>
      <c r="Y1386" s="129">
        <f>I1386</f>
        <v>0.191142292</v>
      </c>
      <c r="Z1386" s="129">
        <f>G1386</f>
        <v>0</v>
      </c>
      <c r="BA1386" s="148"/>
      <c r="BB1386" s="148"/>
      <c r="BC1386" s="148"/>
      <c r="BD1386" s="148"/>
      <c r="BE1386" s="148"/>
      <c r="BF1386" s="148"/>
    </row>
    <row r="1387" spans="1:15" ht="14.25" customHeight="1">
      <c r="A1387" s="109" t="s">
        <v>46</v>
      </c>
      <c r="B1387" s="110" t="s">
        <v>1690</v>
      </c>
      <c r="C1387" s="111" t="s">
        <v>1691</v>
      </c>
      <c r="D1387" s="112"/>
      <c r="E1387" s="113"/>
      <c r="F1387" s="113"/>
      <c r="G1387" s="114"/>
      <c r="H1387" s="115"/>
      <c r="I1387" s="116"/>
      <c r="J1387" s="117"/>
      <c r="K1387" s="118"/>
      <c r="O1387" s="119"/>
    </row>
    <row r="1388" spans="1:104" ht="12.75">
      <c r="A1388" s="120">
        <v>391</v>
      </c>
      <c r="B1388" s="121" t="s">
        <v>1692</v>
      </c>
      <c r="C1388" s="122" t="s">
        <v>1693</v>
      </c>
      <c r="D1388" s="123" t="s">
        <v>194</v>
      </c>
      <c r="E1388" s="124">
        <v>11</v>
      </c>
      <c r="F1388" s="125">
        <v>0</v>
      </c>
      <c r="G1388" s="126">
        <f>E1388*F1388</f>
        <v>0</v>
      </c>
      <c r="H1388" s="127">
        <v>0</v>
      </c>
      <c r="I1388" s="128">
        <f>E1388*H1388</f>
        <v>0</v>
      </c>
      <c r="J1388" s="127"/>
      <c r="K1388" s="128">
        <f>E1388*J1388</f>
        <v>0</v>
      </c>
      <c r="O1388" s="119"/>
      <c r="AZ1388" s="129">
        <f>G1388</f>
        <v>0</v>
      </c>
      <c r="CZ1388" s="81">
        <v>2</v>
      </c>
    </row>
    <row r="1389" spans="1:56" ht="12.75">
      <c r="A1389" s="130"/>
      <c r="B1389" s="131"/>
      <c r="C1389" s="199" t="s">
        <v>1694</v>
      </c>
      <c r="D1389" s="200"/>
      <c r="E1389" s="134">
        <v>11</v>
      </c>
      <c r="F1389" s="135"/>
      <c r="G1389" s="136"/>
      <c r="H1389" s="137"/>
      <c r="I1389" s="132"/>
      <c r="J1389" s="138"/>
      <c r="K1389" s="132"/>
      <c r="M1389" s="139" t="s">
        <v>1694</v>
      </c>
      <c r="O1389" s="119"/>
      <c r="BD1389" s="108" t="str">
        <f>C1388</f>
        <v>D+M světlovodu</v>
      </c>
    </row>
    <row r="1390" spans="1:58" ht="12.75">
      <c r="A1390" s="140" t="s">
        <v>51</v>
      </c>
      <c r="B1390" s="141" t="s">
        <v>1690</v>
      </c>
      <c r="C1390" s="142" t="s">
        <v>1691</v>
      </c>
      <c r="D1390" s="143"/>
      <c r="E1390" s="144"/>
      <c r="F1390" s="144"/>
      <c r="G1390" s="145">
        <f>SUM(G1387:G1389)</f>
        <v>0</v>
      </c>
      <c r="H1390" s="146"/>
      <c r="I1390" s="145">
        <f>SUM(I1387:I1389)</f>
        <v>0</v>
      </c>
      <c r="J1390" s="147"/>
      <c r="K1390" s="145">
        <f>SUM(K1387:K1389)</f>
        <v>0</v>
      </c>
      <c r="O1390" s="119"/>
      <c r="X1390" s="129">
        <f>K1390</f>
        <v>0</v>
      </c>
      <c r="Y1390" s="129">
        <f>I1390</f>
        <v>0</v>
      </c>
      <c r="Z1390" s="129">
        <f>G1390</f>
        <v>0</v>
      </c>
      <c r="BA1390" s="148"/>
      <c r="BB1390" s="148"/>
      <c r="BC1390" s="148"/>
      <c r="BD1390" s="148"/>
      <c r="BE1390" s="148"/>
      <c r="BF1390" s="148"/>
    </row>
    <row r="1391" spans="1:15" ht="14.25" customHeight="1">
      <c r="A1391" s="109" t="s">
        <v>46</v>
      </c>
      <c r="B1391" s="110" t="s">
        <v>1695</v>
      </c>
      <c r="C1391" s="111" t="s">
        <v>1696</v>
      </c>
      <c r="D1391" s="112"/>
      <c r="E1391" s="113"/>
      <c r="F1391" s="113"/>
      <c r="G1391" s="114"/>
      <c r="H1391" s="115"/>
      <c r="I1391" s="116"/>
      <c r="J1391" s="117"/>
      <c r="K1391" s="118"/>
      <c r="O1391" s="119"/>
    </row>
    <row r="1392" spans="1:104" ht="22.5">
      <c r="A1392" s="120">
        <v>392</v>
      </c>
      <c r="B1392" s="121" t="s">
        <v>1697</v>
      </c>
      <c r="C1392" s="122" t="s">
        <v>1698</v>
      </c>
      <c r="D1392" s="123" t="s">
        <v>185</v>
      </c>
      <c r="E1392" s="124">
        <v>28</v>
      </c>
      <c r="F1392" s="125">
        <v>0</v>
      </c>
      <c r="G1392" s="126">
        <f>E1392*F1392</f>
        <v>0</v>
      </c>
      <c r="H1392" s="127">
        <v>0.00033</v>
      </c>
      <c r="I1392" s="128">
        <f>E1392*H1392</f>
        <v>0.00924</v>
      </c>
      <c r="J1392" s="127">
        <v>0</v>
      </c>
      <c r="K1392" s="128">
        <f>E1392*J1392</f>
        <v>0</v>
      </c>
      <c r="O1392" s="119"/>
      <c r="AZ1392" s="129">
        <f>G1392</f>
        <v>0</v>
      </c>
      <c r="CZ1392" s="81">
        <v>4</v>
      </c>
    </row>
    <row r="1393" spans="1:56" ht="25.5">
      <c r="A1393" s="130"/>
      <c r="B1393" s="131"/>
      <c r="C1393" s="199" t="s">
        <v>1699</v>
      </c>
      <c r="D1393" s="200"/>
      <c r="E1393" s="134">
        <v>28</v>
      </c>
      <c r="F1393" s="135"/>
      <c r="G1393" s="136"/>
      <c r="H1393" s="137"/>
      <c r="I1393" s="132"/>
      <c r="J1393" s="138"/>
      <c r="K1393" s="132"/>
      <c r="M1393" s="139" t="s">
        <v>1699</v>
      </c>
      <c r="O1393" s="119"/>
      <c r="BD1393" s="108" t="str">
        <f>C1392</f>
        <v>Chránička kabelu z HDPE do DN 63 mm vč. protahovacího drátu, vložení do konstrukce</v>
      </c>
    </row>
    <row r="1394" spans="1:58" ht="12.75">
      <c r="A1394" s="140" t="s">
        <v>51</v>
      </c>
      <c r="B1394" s="141" t="s">
        <v>1695</v>
      </c>
      <c r="C1394" s="142" t="s">
        <v>1696</v>
      </c>
      <c r="D1394" s="143"/>
      <c r="E1394" s="144"/>
      <c r="F1394" s="144"/>
      <c r="G1394" s="145">
        <f>SUM(G1391:G1393)</f>
        <v>0</v>
      </c>
      <c r="H1394" s="146"/>
      <c r="I1394" s="145">
        <f>SUM(I1391:I1393)</f>
        <v>0.00924</v>
      </c>
      <c r="J1394" s="147"/>
      <c r="K1394" s="145">
        <f>SUM(K1391:K1393)</f>
        <v>0</v>
      </c>
      <c r="O1394" s="119"/>
      <c r="X1394" s="129">
        <f>K1394</f>
        <v>0</v>
      </c>
      <c r="Y1394" s="129">
        <f>I1394</f>
        <v>0.00924</v>
      </c>
      <c r="Z1394" s="129">
        <f>G1394</f>
        <v>0</v>
      </c>
      <c r="BA1394" s="148"/>
      <c r="BB1394" s="148"/>
      <c r="BC1394" s="148"/>
      <c r="BD1394" s="148"/>
      <c r="BE1394" s="148"/>
      <c r="BF1394" s="148"/>
    </row>
    <row r="1395" spans="1:15" ht="14.25" customHeight="1">
      <c r="A1395" s="109" t="s">
        <v>46</v>
      </c>
      <c r="B1395" s="110" t="s">
        <v>1700</v>
      </c>
      <c r="C1395" s="111" t="s">
        <v>1701</v>
      </c>
      <c r="D1395" s="112"/>
      <c r="E1395" s="113"/>
      <c r="F1395" s="113"/>
      <c r="G1395" s="114"/>
      <c r="H1395" s="115"/>
      <c r="I1395" s="116"/>
      <c r="J1395" s="117"/>
      <c r="K1395" s="118"/>
      <c r="O1395" s="119"/>
    </row>
    <row r="1396" spans="1:104" ht="12.75">
      <c r="A1396" s="120">
        <v>393</v>
      </c>
      <c r="B1396" s="121" t="s">
        <v>1702</v>
      </c>
      <c r="C1396" s="122" t="s">
        <v>1703</v>
      </c>
      <c r="D1396" s="123" t="s">
        <v>130</v>
      </c>
      <c r="E1396" s="124">
        <v>70.005530825</v>
      </c>
      <c r="F1396" s="125">
        <v>0</v>
      </c>
      <c r="G1396" s="126">
        <f aca="true" t="shared" si="47" ref="G1396:G1401">E1396*F1396</f>
        <v>0</v>
      </c>
      <c r="H1396" s="127">
        <v>0</v>
      </c>
      <c r="I1396" s="128">
        <f aca="true" t="shared" si="48" ref="I1396:I1401">E1396*H1396</f>
        <v>0</v>
      </c>
      <c r="J1396" s="127"/>
      <c r="K1396" s="128">
        <f aca="true" t="shared" si="49" ref="K1396:K1401">E1396*J1396</f>
        <v>0</v>
      </c>
      <c r="O1396" s="119"/>
      <c r="AZ1396" s="129">
        <f aca="true" t="shared" si="50" ref="AZ1396:AZ1401">G1396</f>
        <v>0</v>
      </c>
      <c r="CZ1396" s="81">
        <v>1</v>
      </c>
    </row>
    <row r="1397" spans="1:104" ht="12.75">
      <c r="A1397" s="120">
        <v>394</v>
      </c>
      <c r="B1397" s="121" t="s">
        <v>1704</v>
      </c>
      <c r="C1397" s="122" t="s">
        <v>1705</v>
      </c>
      <c r="D1397" s="123" t="s">
        <v>130</v>
      </c>
      <c r="E1397" s="124">
        <v>1330.105085675</v>
      </c>
      <c r="F1397" s="125">
        <v>0</v>
      </c>
      <c r="G1397" s="126">
        <f t="shared" si="47"/>
        <v>0</v>
      </c>
      <c r="H1397" s="127">
        <v>0</v>
      </c>
      <c r="I1397" s="128">
        <f t="shared" si="48"/>
        <v>0</v>
      </c>
      <c r="J1397" s="127"/>
      <c r="K1397" s="128">
        <f t="shared" si="49"/>
        <v>0</v>
      </c>
      <c r="O1397" s="119"/>
      <c r="AZ1397" s="129">
        <f t="shared" si="50"/>
        <v>0</v>
      </c>
      <c r="CZ1397" s="81">
        <v>1</v>
      </c>
    </row>
    <row r="1398" spans="1:104" ht="12.75">
      <c r="A1398" s="120">
        <v>395</v>
      </c>
      <c r="B1398" s="121" t="s">
        <v>1706</v>
      </c>
      <c r="C1398" s="122" t="s">
        <v>1707</v>
      </c>
      <c r="D1398" s="123" t="s">
        <v>130</v>
      </c>
      <c r="E1398" s="124">
        <v>70.005530825</v>
      </c>
      <c r="F1398" s="125">
        <v>0</v>
      </c>
      <c r="G1398" s="126">
        <f t="shared" si="47"/>
        <v>0</v>
      </c>
      <c r="H1398" s="127">
        <v>0</v>
      </c>
      <c r="I1398" s="128">
        <f t="shared" si="48"/>
        <v>0</v>
      </c>
      <c r="J1398" s="127"/>
      <c r="K1398" s="128">
        <f t="shared" si="49"/>
        <v>0</v>
      </c>
      <c r="O1398" s="119"/>
      <c r="AZ1398" s="129">
        <f t="shared" si="50"/>
        <v>0</v>
      </c>
      <c r="CZ1398" s="81">
        <v>1</v>
      </c>
    </row>
    <row r="1399" spans="1:104" ht="12.75">
      <c r="A1399" s="120">
        <v>396</v>
      </c>
      <c r="B1399" s="121" t="s">
        <v>1708</v>
      </c>
      <c r="C1399" s="122" t="s">
        <v>1709</v>
      </c>
      <c r="D1399" s="123" t="s">
        <v>130</v>
      </c>
      <c r="E1399" s="124">
        <v>280.0221233</v>
      </c>
      <c r="F1399" s="125">
        <v>0</v>
      </c>
      <c r="G1399" s="126">
        <f t="shared" si="47"/>
        <v>0</v>
      </c>
      <c r="H1399" s="127">
        <v>0</v>
      </c>
      <c r="I1399" s="128">
        <f t="shared" si="48"/>
        <v>0</v>
      </c>
      <c r="J1399" s="127"/>
      <c r="K1399" s="128">
        <f t="shared" si="49"/>
        <v>0</v>
      </c>
      <c r="O1399" s="119"/>
      <c r="AZ1399" s="129">
        <f t="shared" si="50"/>
        <v>0</v>
      </c>
      <c r="CZ1399" s="81">
        <v>1</v>
      </c>
    </row>
    <row r="1400" spans="1:104" ht="12.75">
      <c r="A1400" s="120">
        <v>397</v>
      </c>
      <c r="B1400" s="121" t="s">
        <v>1710</v>
      </c>
      <c r="C1400" s="122" t="s">
        <v>1711</v>
      </c>
      <c r="D1400" s="123" t="s">
        <v>130</v>
      </c>
      <c r="E1400" s="124">
        <v>64.405088359</v>
      </c>
      <c r="F1400" s="125">
        <v>0</v>
      </c>
      <c r="G1400" s="126">
        <f t="shared" si="47"/>
        <v>0</v>
      </c>
      <c r="H1400" s="127">
        <v>0</v>
      </c>
      <c r="I1400" s="128">
        <f t="shared" si="48"/>
        <v>0</v>
      </c>
      <c r="J1400" s="127"/>
      <c r="K1400" s="128">
        <f t="shared" si="49"/>
        <v>0</v>
      </c>
      <c r="O1400" s="119"/>
      <c r="AZ1400" s="129">
        <f t="shared" si="50"/>
        <v>0</v>
      </c>
      <c r="CZ1400" s="81">
        <v>1</v>
      </c>
    </row>
    <row r="1401" spans="1:104" ht="12.75">
      <c r="A1401" s="120">
        <v>398</v>
      </c>
      <c r="B1401" s="121" t="s">
        <v>1712</v>
      </c>
      <c r="C1401" s="122" t="s">
        <v>1713</v>
      </c>
      <c r="D1401" s="123" t="s">
        <v>130</v>
      </c>
      <c r="E1401" s="124">
        <v>5.600442466</v>
      </c>
      <c r="F1401" s="125">
        <v>0</v>
      </c>
      <c r="G1401" s="126">
        <f t="shared" si="47"/>
        <v>0</v>
      </c>
      <c r="H1401" s="127">
        <v>0</v>
      </c>
      <c r="I1401" s="128">
        <f t="shared" si="48"/>
        <v>0</v>
      </c>
      <c r="J1401" s="127"/>
      <c r="K1401" s="128">
        <f t="shared" si="49"/>
        <v>0</v>
      </c>
      <c r="O1401" s="119"/>
      <c r="AZ1401" s="129">
        <f t="shared" si="50"/>
        <v>0</v>
      </c>
      <c r="CZ1401" s="81">
        <v>1</v>
      </c>
    </row>
    <row r="1402" spans="1:58" ht="12.75">
      <c r="A1402" s="140" t="s">
        <v>51</v>
      </c>
      <c r="B1402" s="141" t="s">
        <v>1700</v>
      </c>
      <c r="C1402" s="142" t="s">
        <v>1701</v>
      </c>
      <c r="D1402" s="143"/>
      <c r="E1402" s="144"/>
      <c r="F1402" s="144"/>
      <c r="G1402" s="145">
        <f>SUM(G1395:G1401)</f>
        <v>0</v>
      </c>
      <c r="H1402" s="146"/>
      <c r="I1402" s="145">
        <f>SUM(I1395:I1401)</f>
        <v>0</v>
      </c>
      <c r="J1402" s="147"/>
      <c r="K1402" s="145">
        <f>SUM(K1395:K1401)</f>
        <v>0</v>
      </c>
      <c r="O1402" s="119"/>
      <c r="X1402" s="129">
        <f>K1402</f>
        <v>0</v>
      </c>
      <c r="Y1402" s="129">
        <f>I1402</f>
        <v>0</v>
      </c>
      <c r="Z1402" s="129">
        <f>G1402</f>
        <v>0</v>
      </c>
      <c r="BA1402" s="148"/>
      <c r="BB1402" s="148"/>
      <c r="BC1402" s="148"/>
      <c r="BD1402" s="148"/>
      <c r="BE1402" s="148"/>
      <c r="BF1402" s="148"/>
    </row>
    <row r="1403" spans="1:58" ht="12.75">
      <c r="A1403" s="149" t="s">
        <v>29</v>
      </c>
      <c r="B1403" s="150" t="s">
        <v>52</v>
      </c>
      <c r="C1403" s="151"/>
      <c r="D1403" s="152"/>
      <c r="E1403" s="153"/>
      <c r="F1403" s="153"/>
      <c r="G1403" s="154">
        <f>SUM(Z7:Z1403)</f>
        <v>0</v>
      </c>
      <c r="H1403" s="155"/>
      <c r="I1403" s="154">
        <f>SUM(Y7:Y1403)</f>
        <v>4011.4085858260005</v>
      </c>
      <c r="J1403" s="155"/>
      <c r="K1403" s="154">
        <f>SUM(X7:X1403)</f>
        <v>-70.00553082500001</v>
      </c>
      <c r="O1403" s="119"/>
      <c r="BA1403" s="148"/>
      <c r="BB1403" s="148"/>
      <c r="BC1403" s="148"/>
      <c r="BD1403" s="148"/>
      <c r="BE1403" s="148"/>
      <c r="BF1403" s="148"/>
    </row>
    <row r="1404" ht="12.75">
      <c r="E1404" s="81"/>
    </row>
    <row r="1405" spans="1:5" ht="12.75">
      <c r="A1405" s="156" t="s">
        <v>31</v>
      </c>
      <c r="E1405" s="81"/>
    </row>
    <row r="1406" spans="1:7" ht="117.75" customHeight="1">
      <c r="A1406" s="196"/>
      <c r="B1406" s="197"/>
      <c r="C1406" s="197"/>
      <c r="D1406" s="197"/>
      <c r="E1406" s="197"/>
      <c r="F1406" s="197"/>
      <c r="G1406" s="198"/>
    </row>
    <row r="1407" ht="12.75">
      <c r="E1407" s="81"/>
    </row>
    <row r="1408" ht="12.75">
      <c r="E1408" s="81"/>
    </row>
    <row r="1409" ht="12.75">
      <c r="E1409" s="81"/>
    </row>
    <row r="1410" ht="12.75">
      <c r="E1410" s="81"/>
    </row>
    <row r="1411" ht="12.75">
      <c r="E1411" s="81"/>
    </row>
    <row r="1412" ht="12.75">
      <c r="E1412" s="81"/>
    </row>
    <row r="1413" ht="12.75">
      <c r="E1413" s="81"/>
    </row>
    <row r="1414" ht="12.75">
      <c r="E1414" s="81"/>
    </row>
    <row r="1415" ht="12.75">
      <c r="E1415" s="81"/>
    </row>
    <row r="1416" ht="12.75">
      <c r="E1416" s="81"/>
    </row>
    <row r="1417" ht="12.75">
      <c r="E1417" s="81"/>
    </row>
    <row r="1418" ht="12.75">
      <c r="E1418" s="81"/>
    </row>
    <row r="1419" ht="12.75">
      <c r="E1419" s="81"/>
    </row>
    <row r="1420" ht="12.75">
      <c r="E1420" s="81"/>
    </row>
    <row r="1421" ht="12.75">
      <c r="E1421" s="81"/>
    </row>
    <row r="1422" ht="12.75">
      <c r="E1422" s="81"/>
    </row>
    <row r="1423" ht="12.75">
      <c r="E1423" s="81"/>
    </row>
    <row r="1424" ht="12.75">
      <c r="E1424" s="81"/>
    </row>
    <row r="1425" ht="12.75">
      <c r="E1425" s="81"/>
    </row>
    <row r="1426" ht="12.75">
      <c r="E1426" s="81"/>
    </row>
    <row r="1427" spans="1:7" ht="12.75">
      <c r="A1427" s="138"/>
      <c r="B1427" s="138"/>
      <c r="C1427" s="138"/>
      <c r="D1427" s="138"/>
      <c r="E1427" s="138"/>
      <c r="F1427" s="138"/>
      <c r="G1427" s="138"/>
    </row>
    <row r="1428" spans="1:7" ht="12.75">
      <c r="A1428" s="138"/>
      <c r="B1428" s="138"/>
      <c r="C1428" s="138"/>
      <c r="D1428" s="138"/>
      <c r="E1428" s="138"/>
      <c r="F1428" s="138"/>
      <c r="G1428" s="138"/>
    </row>
    <row r="1429" spans="1:7" ht="12.75">
      <c r="A1429" s="138"/>
      <c r="B1429" s="138"/>
      <c r="C1429" s="138"/>
      <c r="D1429" s="138"/>
      <c r="E1429" s="138"/>
      <c r="F1429" s="138"/>
      <c r="G1429" s="138"/>
    </row>
    <row r="1430" spans="1:7" ht="12.75">
      <c r="A1430" s="138"/>
      <c r="B1430" s="138"/>
      <c r="C1430" s="138"/>
      <c r="D1430" s="138"/>
      <c r="E1430" s="138"/>
      <c r="F1430" s="138"/>
      <c r="G1430" s="138"/>
    </row>
    <row r="1431" ht="12.75">
      <c r="E1431" s="81"/>
    </row>
    <row r="1432" ht="12.75">
      <c r="E1432" s="81"/>
    </row>
    <row r="1433" ht="12.75">
      <c r="E1433" s="81"/>
    </row>
    <row r="1434" ht="12.75">
      <c r="E1434" s="81"/>
    </row>
    <row r="1435" ht="12.75">
      <c r="E1435" s="81"/>
    </row>
    <row r="1436" ht="12.75">
      <c r="E1436" s="81"/>
    </row>
    <row r="1437" ht="12.75">
      <c r="E1437" s="81"/>
    </row>
    <row r="1438" ht="12.75">
      <c r="E1438" s="81"/>
    </row>
    <row r="1439" ht="12.75">
      <c r="E1439" s="81"/>
    </row>
    <row r="1440" ht="12.75">
      <c r="E1440" s="81"/>
    </row>
    <row r="1441" ht="12.75">
      <c r="E1441" s="81"/>
    </row>
    <row r="1442" ht="12.75">
      <c r="E1442" s="81"/>
    </row>
    <row r="1443" ht="12.75">
      <c r="E1443" s="81"/>
    </row>
    <row r="1444" ht="12.75">
      <c r="E1444" s="81"/>
    </row>
    <row r="1445" ht="12.75">
      <c r="E1445" s="81"/>
    </row>
    <row r="1446" ht="12.75">
      <c r="E1446" s="81"/>
    </row>
    <row r="1447" ht="12.75">
      <c r="E1447" s="81"/>
    </row>
    <row r="1448" ht="12.75">
      <c r="E1448" s="81"/>
    </row>
    <row r="1449" ht="12.75">
      <c r="E1449" s="81"/>
    </row>
    <row r="1450" ht="12.75">
      <c r="E1450" s="81"/>
    </row>
    <row r="1451" ht="12.75">
      <c r="E1451" s="81"/>
    </row>
    <row r="1452" ht="12.75">
      <c r="E1452" s="81"/>
    </row>
    <row r="1453" ht="12.75">
      <c r="E1453" s="81"/>
    </row>
    <row r="1454" ht="12.75">
      <c r="E1454" s="81"/>
    </row>
    <row r="1455" ht="12.75">
      <c r="E1455" s="81"/>
    </row>
    <row r="1456" ht="12.75">
      <c r="E1456" s="81"/>
    </row>
    <row r="1457" ht="12.75">
      <c r="E1457" s="81"/>
    </row>
    <row r="1458" ht="12.75">
      <c r="E1458" s="81"/>
    </row>
    <row r="1459" ht="12.75">
      <c r="E1459" s="81"/>
    </row>
    <row r="1460" ht="12.75">
      <c r="E1460" s="81"/>
    </row>
    <row r="1461" ht="12.75">
      <c r="E1461" s="81"/>
    </row>
    <row r="1462" spans="1:2" ht="12.75">
      <c r="A1462" s="157"/>
      <c r="B1462" s="157"/>
    </row>
    <row r="1463" spans="1:7" ht="12.75">
      <c r="A1463" s="138"/>
      <c r="B1463" s="138"/>
      <c r="C1463" s="158"/>
      <c r="D1463" s="158"/>
      <c r="E1463" s="159"/>
      <c r="F1463" s="158"/>
      <c r="G1463" s="160"/>
    </row>
    <row r="1464" spans="1:7" ht="12.75">
      <c r="A1464" s="161"/>
      <c r="B1464" s="161"/>
      <c r="C1464" s="138"/>
      <c r="D1464" s="138"/>
      <c r="E1464" s="162"/>
      <c r="F1464" s="138"/>
      <c r="G1464" s="138"/>
    </row>
    <row r="1465" spans="1:7" ht="12.75">
      <c r="A1465" s="138"/>
      <c r="B1465" s="138"/>
      <c r="C1465" s="138"/>
      <c r="D1465" s="138"/>
      <c r="E1465" s="162"/>
      <c r="F1465" s="138"/>
      <c r="G1465" s="138"/>
    </row>
    <row r="1466" spans="1:7" ht="12.75">
      <c r="A1466" s="138"/>
      <c r="B1466" s="138"/>
      <c r="C1466" s="138"/>
      <c r="D1466" s="138"/>
      <c r="E1466" s="162"/>
      <c r="F1466" s="138"/>
      <c r="G1466" s="138"/>
    </row>
    <row r="1467" spans="1:7" ht="12.75">
      <c r="A1467" s="138"/>
      <c r="B1467" s="138"/>
      <c r="C1467" s="138"/>
      <c r="D1467" s="138"/>
      <c r="E1467" s="162"/>
      <c r="F1467" s="138"/>
      <c r="G1467" s="138"/>
    </row>
    <row r="1468" spans="1:7" ht="12.75">
      <c r="A1468" s="138"/>
      <c r="B1468" s="138"/>
      <c r="C1468" s="138"/>
      <c r="D1468" s="138"/>
      <c r="E1468" s="162"/>
      <c r="F1468" s="138"/>
      <c r="G1468" s="138"/>
    </row>
    <row r="1469" spans="1:7" ht="12.75">
      <c r="A1469" s="138"/>
      <c r="B1469" s="138"/>
      <c r="C1469" s="138"/>
      <c r="D1469" s="138"/>
      <c r="E1469" s="162"/>
      <c r="F1469" s="138"/>
      <c r="G1469" s="138"/>
    </row>
    <row r="1470" spans="1:7" ht="12.75">
      <c r="A1470" s="138"/>
      <c r="B1470" s="138"/>
      <c r="C1470" s="138"/>
      <c r="D1470" s="138"/>
      <c r="E1470" s="162"/>
      <c r="F1470" s="138"/>
      <c r="G1470" s="138"/>
    </row>
    <row r="1471" spans="1:7" ht="12.75">
      <c r="A1471" s="138"/>
      <c r="B1471" s="138"/>
      <c r="C1471" s="138"/>
      <c r="D1471" s="138"/>
      <c r="E1471" s="162"/>
      <c r="F1471" s="138"/>
      <c r="G1471" s="138"/>
    </row>
    <row r="1472" spans="1:7" ht="12.75">
      <c r="A1472" s="138"/>
      <c r="B1472" s="138"/>
      <c r="C1472" s="138"/>
      <c r="D1472" s="138"/>
      <c r="E1472" s="162"/>
      <c r="F1472" s="138"/>
      <c r="G1472" s="138"/>
    </row>
    <row r="1473" spans="1:7" ht="12.75">
      <c r="A1473" s="138"/>
      <c r="B1473" s="138"/>
      <c r="C1473" s="138"/>
      <c r="D1473" s="138"/>
      <c r="E1473" s="162"/>
      <c r="F1473" s="138"/>
      <c r="G1473" s="138"/>
    </row>
    <row r="1474" spans="1:7" ht="12.75">
      <c r="A1474" s="138"/>
      <c r="B1474" s="138"/>
      <c r="C1474" s="138"/>
      <c r="D1474" s="138"/>
      <c r="E1474" s="162"/>
      <c r="F1474" s="138"/>
      <c r="G1474" s="138"/>
    </row>
    <row r="1475" spans="1:7" ht="12.75">
      <c r="A1475" s="138"/>
      <c r="B1475" s="138"/>
      <c r="C1475" s="138"/>
      <c r="D1475" s="138"/>
      <c r="E1475" s="162"/>
      <c r="F1475" s="138"/>
      <c r="G1475" s="138"/>
    </row>
    <row r="1476" spans="1:7" ht="12.75">
      <c r="A1476" s="138"/>
      <c r="B1476" s="138"/>
      <c r="C1476" s="138"/>
      <c r="D1476" s="138"/>
      <c r="E1476" s="162"/>
      <c r="F1476" s="138"/>
      <c r="G1476" s="138"/>
    </row>
  </sheetData>
  <sheetProtection password="C7B2" sheet="1"/>
  <mergeCells count="932">
    <mergeCell ref="C1389:D1389"/>
    <mergeCell ref="C1393:D1393"/>
    <mergeCell ref="C1381:D1381"/>
    <mergeCell ref="C1382:D1382"/>
    <mergeCell ref="C1383:D1383"/>
    <mergeCell ref="C1384:D1384"/>
    <mergeCell ref="C1385:D1385"/>
    <mergeCell ref="C1375:D1375"/>
    <mergeCell ref="C1376:D1376"/>
    <mergeCell ref="C1377:D1377"/>
    <mergeCell ref="C1378:D1378"/>
    <mergeCell ref="C1379:D1379"/>
    <mergeCell ref="C1380:D1380"/>
    <mergeCell ref="C1369:D1369"/>
    <mergeCell ref="C1370:D1370"/>
    <mergeCell ref="C1371:D1371"/>
    <mergeCell ref="C1372:D1372"/>
    <mergeCell ref="C1373:D1373"/>
    <mergeCell ref="C1374:D1374"/>
    <mergeCell ref="C1363:D1363"/>
    <mergeCell ref="C1364:D1364"/>
    <mergeCell ref="C1365:D1365"/>
    <mergeCell ref="C1366:D1366"/>
    <mergeCell ref="C1367:D1367"/>
    <mergeCell ref="C1368:D1368"/>
    <mergeCell ref="C1357:D1357"/>
    <mergeCell ref="C1358:D1358"/>
    <mergeCell ref="C1359:D1359"/>
    <mergeCell ref="C1360:D1360"/>
    <mergeCell ref="C1361:D1361"/>
    <mergeCell ref="C1362:D1362"/>
    <mergeCell ref="C1351:D1351"/>
    <mergeCell ref="C1352:D1352"/>
    <mergeCell ref="C1353:D1353"/>
    <mergeCell ref="C1354:D1354"/>
    <mergeCell ref="C1355:D1355"/>
    <mergeCell ref="C1356:D1356"/>
    <mergeCell ref="C1328:D1328"/>
    <mergeCell ref="C1330:D1330"/>
    <mergeCell ref="C1331:D1331"/>
    <mergeCell ref="C1332:D1332"/>
    <mergeCell ref="C1333:D1333"/>
    <mergeCell ref="C1347:D1347"/>
    <mergeCell ref="C1348:D1348"/>
    <mergeCell ref="C1349:D1349"/>
    <mergeCell ref="C1350:D1350"/>
    <mergeCell ref="C1338:D1338"/>
    <mergeCell ref="C1339:D1339"/>
    <mergeCell ref="C1340:D1340"/>
    <mergeCell ref="C1341:D1341"/>
    <mergeCell ref="C1342:D1342"/>
    <mergeCell ref="C1343:D1343"/>
    <mergeCell ref="C1344:D1344"/>
    <mergeCell ref="C1345:D1345"/>
    <mergeCell ref="C1346:D1346"/>
    <mergeCell ref="C1312:D1312"/>
    <mergeCell ref="C1313:D1313"/>
    <mergeCell ref="C1314:D1314"/>
    <mergeCell ref="C1316:D1316"/>
    <mergeCell ref="C1322:D1322"/>
    <mergeCell ref="C1323:D1323"/>
    <mergeCell ref="C1324:D1324"/>
    <mergeCell ref="C1327:D1327"/>
    <mergeCell ref="C1302:D1302"/>
    <mergeCell ref="C1303:D1303"/>
    <mergeCell ref="C1304:D1304"/>
    <mergeCell ref="C1305:D1305"/>
    <mergeCell ref="C1309:D1309"/>
    <mergeCell ref="C1311:D1311"/>
    <mergeCell ref="C1296:D1296"/>
    <mergeCell ref="C1297:D1297"/>
    <mergeCell ref="C1298:D1298"/>
    <mergeCell ref="C1299:D1299"/>
    <mergeCell ref="C1300:D1300"/>
    <mergeCell ref="C1301:D1301"/>
    <mergeCell ref="C1290:D1290"/>
    <mergeCell ref="C1291:D1291"/>
    <mergeCell ref="C1292:D1292"/>
    <mergeCell ref="C1293:D1293"/>
    <mergeCell ref="C1294:D1294"/>
    <mergeCell ref="C1295:D1295"/>
    <mergeCell ref="C1276:D1276"/>
    <mergeCell ref="C1278:D1278"/>
    <mergeCell ref="C1284:D1284"/>
    <mergeCell ref="C1285:D1285"/>
    <mergeCell ref="C1286:D1286"/>
    <mergeCell ref="C1287:D1287"/>
    <mergeCell ref="C1288:D1288"/>
    <mergeCell ref="C1289:D1289"/>
    <mergeCell ref="C1268:D1268"/>
    <mergeCell ref="C1269:D1269"/>
    <mergeCell ref="C1270:D1270"/>
    <mergeCell ref="C1271:D1271"/>
    <mergeCell ref="C1272:D1272"/>
    <mergeCell ref="C1274:D1274"/>
    <mergeCell ref="C1261:D1261"/>
    <mergeCell ref="C1263:D1263"/>
    <mergeCell ref="C1264:D1264"/>
    <mergeCell ref="C1265:D1265"/>
    <mergeCell ref="C1266:D1266"/>
    <mergeCell ref="C1267:D1267"/>
    <mergeCell ref="C1251:D1251"/>
    <mergeCell ref="C1252:D1252"/>
    <mergeCell ref="C1254:D1254"/>
    <mergeCell ref="C1256:D1256"/>
    <mergeCell ref="C1258:D1258"/>
    <mergeCell ref="C1259:D1259"/>
    <mergeCell ref="C1245:D1245"/>
    <mergeCell ref="C1246:D1246"/>
    <mergeCell ref="C1247:D1247"/>
    <mergeCell ref="C1248:D1248"/>
    <mergeCell ref="C1249:D1249"/>
    <mergeCell ref="C1250:D1250"/>
    <mergeCell ref="C1238:D1238"/>
    <mergeCell ref="C1239:D1239"/>
    <mergeCell ref="C1240:D1240"/>
    <mergeCell ref="C1241:D1241"/>
    <mergeCell ref="C1243:D1243"/>
    <mergeCell ref="C1244:D1244"/>
    <mergeCell ref="C1225:D1225"/>
    <mergeCell ref="C1230:D1230"/>
    <mergeCell ref="C1232:D1232"/>
    <mergeCell ref="C1233:D1233"/>
    <mergeCell ref="C1234:D1234"/>
    <mergeCell ref="C1235:D1235"/>
    <mergeCell ref="C1236:D1236"/>
    <mergeCell ref="C1237:D1237"/>
    <mergeCell ref="C1216:D1216"/>
    <mergeCell ref="C1218:D1218"/>
    <mergeCell ref="C1219:D1219"/>
    <mergeCell ref="C1220:D1220"/>
    <mergeCell ref="C1221:D1221"/>
    <mergeCell ref="C1222:D1222"/>
    <mergeCell ref="C1210:D1210"/>
    <mergeCell ref="C1211:D1211"/>
    <mergeCell ref="C1212:D1212"/>
    <mergeCell ref="C1213:D1213"/>
    <mergeCell ref="C1214:D1214"/>
    <mergeCell ref="C1215:D1215"/>
    <mergeCell ref="C1204:D1204"/>
    <mergeCell ref="C1205:D1205"/>
    <mergeCell ref="C1206:D1206"/>
    <mergeCell ref="C1207:D1207"/>
    <mergeCell ref="C1208:D1208"/>
    <mergeCell ref="C1209:D1209"/>
    <mergeCell ref="C1197:D1197"/>
    <mergeCell ref="C1198:D1198"/>
    <mergeCell ref="C1199:D1199"/>
    <mergeCell ref="C1200:D1200"/>
    <mergeCell ref="C1201:D1201"/>
    <mergeCell ref="C1202:D1202"/>
    <mergeCell ref="C1184:D1184"/>
    <mergeCell ref="C1190:D1190"/>
    <mergeCell ref="C1191:D1191"/>
    <mergeCell ref="C1192:D1192"/>
    <mergeCell ref="C1193:D1193"/>
    <mergeCell ref="C1194:D1194"/>
    <mergeCell ref="C1195:D1195"/>
    <mergeCell ref="C1196:D1196"/>
    <mergeCell ref="C1173:D1173"/>
    <mergeCell ref="C1174:D1174"/>
    <mergeCell ref="C1176:D1176"/>
    <mergeCell ref="C1179:D1179"/>
    <mergeCell ref="C1181:D1181"/>
    <mergeCell ref="C1183:D1183"/>
    <mergeCell ref="C1162:D1162"/>
    <mergeCell ref="C1164:D1164"/>
    <mergeCell ref="C1165:D1165"/>
    <mergeCell ref="C1167:D1167"/>
    <mergeCell ref="C1169:D1169"/>
    <mergeCell ref="C1171:D1171"/>
    <mergeCell ref="C1153:D1153"/>
    <mergeCell ref="C1154:D1154"/>
    <mergeCell ref="C1156:D1156"/>
    <mergeCell ref="C1157:D1157"/>
    <mergeCell ref="C1159:D1159"/>
    <mergeCell ref="C1161:D1161"/>
    <mergeCell ref="C1142:D1142"/>
    <mergeCell ref="C1144:D1144"/>
    <mergeCell ref="C1146:D1146"/>
    <mergeCell ref="C1149:D1149"/>
    <mergeCell ref="C1150:D1150"/>
    <mergeCell ref="C1151:D1151"/>
    <mergeCell ref="C1132:D1132"/>
    <mergeCell ref="C1133:D1133"/>
    <mergeCell ref="C1134:D1134"/>
    <mergeCell ref="C1135:D1135"/>
    <mergeCell ref="C1136:D1136"/>
    <mergeCell ref="C1139:D1139"/>
    <mergeCell ref="C1125:D1125"/>
    <mergeCell ref="C1126:D1126"/>
    <mergeCell ref="C1127:D1127"/>
    <mergeCell ref="C1128:D1128"/>
    <mergeCell ref="C1130:D1130"/>
    <mergeCell ref="C1131:D1131"/>
    <mergeCell ref="C1109:D1109"/>
    <mergeCell ref="C1111:D1111"/>
    <mergeCell ref="C1119:D1119"/>
    <mergeCell ref="C1121:D1121"/>
    <mergeCell ref="C1122:D1122"/>
    <mergeCell ref="C1123:D1123"/>
    <mergeCell ref="C1098:D1098"/>
    <mergeCell ref="C1100:D1100"/>
    <mergeCell ref="C1102:D1102"/>
    <mergeCell ref="C1104:D1104"/>
    <mergeCell ref="C1105:D1105"/>
    <mergeCell ref="C1107:D1107"/>
    <mergeCell ref="C1087:D1087"/>
    <mergeCell ref="C1089:G1089"/>
    <mergeCell ref="C1090:D1090"/>
    <mergeCell ref="C1092:D1092"/>
    <mergeCell ref="C1094:D1094"/>
    <mergeCell ref="C1096:D1096"/>
    <mergeCell ref="C1065:D1065"/>
    <mergeCell ref="C1067:D1067"/>
    <mergeCell ref="C1069:D1069"/>
    <mergeCell ref="C1071:D1071"/>
    <mergeCell ref="C1073:D1073"/>
    <mergeCell ref="C1075:D1075"/>
    <mergeCell ref="C1077:D1077"/>
    <mergeCell ref="C1078:D1078"/>
    <mergeCell ref="C1080:D1080"/>
    <mergeCell ref="C1054:D1054"/>
    <mergeCell ref="C1055:D1055"/>
    <mergeCell ref="C1057:D1057"/>
    <mergeCell ref="C1058:D1058"/>
    <mergeCell ref="C1060:D1060"/>
    <mergeCell ref="C1081:D1081"/>
    <mergeCell ref="C1082:D1082"/>
    <mergeCell ref="C1084:D1084"/>
    <mergeCell ref="C1085:D1085"/>
    <mergeCell ref="C1046:D1046"/>
    <mergeCell ref="C1047:D1047"/>
    <mergeCell ref="C1048:D1048"/>
    <mergeCell ref="C1050:D1050"/>
    <mergeCell ref="C1051:D1051"/>
    <mergeCell ref="C1052:D1052"/>
    <mergeCell ref="C1032:D1032"/>
    <mergeCell ref="C1037:D1037"/>
    <mergeCell ref="C1038:D1038"/>
    <mergeCell ref="C1039:D1039"/>
    <mergeCell ref="C1040:D1040"/>
    <mergeCell ref="C1042:D1042"/>
    <mergeCell ref="C1043:D1043"/>
    <mergeCell ref="C1044:D1044"/>
    <mergeCell ref="C1020:D1020"/>
    <mergeCell ref="C1022:D1022"/>
    <mergeCell ref="C1024:D1024"/>
    <mergeCell ref="C1026:D1026"/>
    <mergeCell ref="C1028:D1028"/>
    <mergeCell ref="C1030:D1030"/>
    <mergeCell ref="C1012:D1012"/>
    <mergeCell ref="C1014:D1014"/>
    <mergeCell ref="C1015:D1015"/>
    <mergeCell ref="C1016:D1016"/>
    <mergeCell ref="C1017:D1017"/>
    <mergeCell ref="C1018:D1018"/>
    <mergeCell ref="C1002:D1002"/>
    <mergeCell ref="C1004:D1004"/>
    <mergeCell ref="C1006:D1006"/>
    <mergeCell ref="C1007:D1007"/>
    <mergeCell ref="C1008:D1008"/>
    <mergeCell ref="C1010:D1010"/>
    <mergeCell ref="C993:D993"/>
    <mergeCell ref="C995:D995"/>
    <mergeCell ref="C996:D996"/>
    <mergeCell ref="C997:D997"/>
    <mergeCell ref="C998:D998"/>
    <mergeCell ref="C1000:D1000"/>
    <mergeCell ref="C983:D983"/>
    <mergeCell ref="C984:D984"/>
    <mergeCell ref="C985:D985"/>
    <mergeCell ref="C987:D987"/>
    <mergeCell ref="C989:D989"/>
    <mergeCell ref="C991:D991"/>
    <mergeCell ref="C974:D974"/>
    <mergeCell ref="C976:D976"/>
    <mergeCell ref="C977:D977"/>
    <mergeCell ref="C978:D978"/>
    <mergeCell ref="C980:D980"/>
    <mergeCell ref="C981:D981"/>
    <mergeCell ref="C966:D966"/>
    <mergeCell ref="C968:D968"/>
    <mergeCell ref="C969:D969"/>
    <mergeCell ref="C970:D970"/>
    <mergeCell ref="C971:D971"/>
    <mergeCell ref="C973:D973"/>
    <mergeCell ref="C960:D960"/>
    <mergeCell ref="C961:D961"/>
    <mergeCell ref="C962:D962"/>
    <mergeCell ref="C963:D963"/>
    <mergeCell ref="C964:D964"/>
    <mergeCell ref="C965:D965"/>
    <mergeCell ref="C954:D954"/>
    <mergeCell ref="C955:D955"/>
    <mergeCell ref="C956:D956"/>
    <mergeCell ref="C957:D957"/>
    <mergeCell ref="C958:D958"/>
    <mergeCell ref="C959:D959"/>
    <mergeCell ref="C946:D946"/>
    <mergeCell ref="C947:D947"/>
    <mergeCell ref="C948:D948"/>
    <mergeCell ref="C950:D950"/>
    <mergeCell ref="C951:D951"/>
    <mergeCell ref="C952:D952"/>
    <mergeCell ref="C940:D940"/>
    <mergeCell ref="C941:D941"/>
    <mergeCell ref="C942:D942"/>
    <mergeCell ref="C943:D943"/>
    <mergeCell ref="C944:D944"/>
    <mergeCell ref="C945:D945"/>
    <mergeCell ref="C934:D934"/>
    <mergeCell ref="C935:D935"/>
    <mergeCell ref="C936:D936"/>
    <mergeCell ref="C937:D937"/>
    <mergeCell ref="C938:D938"/>
    <mergeCell ref="C939:D939"/>
    <mergeCell ref="C928:D928"/>
    <mergeCell ref="C929:D929"/>
    <mergeCell ref="C930:D930"/>
    <mergeCell ref="C931:D931"/>
    <mergeCell ref="C932:D932"/>
    <mergeCell ref="C933:D933"/>
    <mergeCell ref="C922:D922"/>
    <mergeCell ref="C923:D923"/>
    <mergeCell ref="C924:D924"/>
    <mergeCell ref="C925:D925"/>
    <mergeCell ref="C926:D926"/>
    <mergeCell ref="C927:D927"/>
    <mergeCell ref="C907:D907"/>
    <mergeCell ref="C909:D909"/>
    <mergeCell ref="C910:D910"/>
    <mergeCell ref="C915:D915"/>
    <mergeCell ref="C917:G917"/>
    <mergeCell ref="C918:D918"/>
    <mergeCell ref="C919:D919"/>
    <mergeCell ref="C920:D920"/>
    <mergeCell ref="C898:D898"/>
    <mergeCell ref="C900:D900"/>
    <mergeCell ref="C901:D901"/>
    <mergeCell ref="C903:D903"/>
    <mergeCell ref="C904:D904"/>
    <mergeCell ref="C906:D906"/>
    <mergeCell ref="C887:D887"/>
    <mergeCell ref="C888:D888"/>
    <mergeCell ref="C890:D890"/>
    <mergeCell ref="C892:D892"/>
    <mergeCell ref="C894:D894"/>
    <mergeCell ref="C896:D896"/>
    <mergeCell ref="C877:D877"/>
    <mergeCell ref="C878:D878"/>
    <mergeCell ref="C880:D880"/>
    <mergeCell ref="C882:D882"/>
    <mergeCell ref="C884:D884"/>
    <mergeCell ref="C886:D886"/>
    <mergeCell ref="C867:D867"/>
    <mergeCell ref="C870:D870"/>
    <mergeCell ref="C871:D871"/>
    <mergeCell ref="C873:D873"/>
    <mergeCell ref="C875:D875"/>
    <mergeCell ref="C876:D876"/>
    <mergeCell ref="C852:D852"/>
    <mergeCell ref="C854:D854"/>
    <mergeCell ref="C855:D855"/>
    <mergeCell ref="C860:D860"/>
    <mergeCell ref="C861:D861"/>
    <mergeCell ref="C863:D863"/>
    <mergeCell ref="C864:D864"/>
    <mergeCell ref="C866:D866"/>
    <mergeCell ref="C841:D841"/>
    <mergeCell ref="C843:D843"/>
    <mergeCell ref="C845:D845"/>
    <mergeCell ref="C848:D848"/>
    <mergeCell ref="C849:D849"/>
    <mergeCell ref="C851:D851"/>
    <mergeCell ref="C834:D834"/>
    <mergeCell ref="C835:D835"/>
    <mergeCell ref="C836:D836"/>
    <mergeCell ref="C837:D837"/>
    <mergeCell ref="C838:D838"/>
    <mergeCell ref="C839:D839"/>
    <mergeCell ref="C825:D825"/>
    <mergeCell ref="C827:D827"/>
    <mergeCell ref="C829:D829"/>
    <mergeCell ref="C830:D830"/>
    <mergeCell ref="C831:D831"/>
    <mergeCell ref="C833:D833"/>
    <mergeCell ref="C817:D817"/>
    <mergeCell ref="C818:D818"/>
    <mergeCell ref="C819:D819"/>
    <mergeCell ref="C820:D820"/>
    <mergeCell ref="C822:D822"/>
    <mergeCell ref="C824:D824"/>
    <mergeCell ref="C809:D809"/>
    <mergeCell ref="C810:D810"/>
    <mergeCell ref="C812:D812"/>
    <mergeCell ref="C813:D813"/>
    <mergeCell ref="C814:D814"/>
    <mergeCell ref="C816:D816"/>
    <mergeCell ref="C802:D802"/>
    <mergeCell ref="C803:D803"/>
    <mergeCell ref="C804:D804"/>
    <mergeCell ref="C805:D805"/>
    <mergeCell ref="C806:D806"/>
    <mergeCell ref="C807:D807"/>
    <mergeCell ref="C796:D796"/>
    <mergeCell ref="C797:D797"/>
    <mergeCell ref="C798:D798"/>
    <mergeCell ref="C799:D799"/>
    <mergeCell ref="C800:D800"/>
    <mergeCell ref="C801:D801"/>
    <mergeCell ref="C786:D786"/>
    <mergeCell ref="C788:D788"/>
    <mergeCell ref="C789:D789"/>
    <mergeCell ref="C791:D791"/>
    <mergeCell ref="C793:D793"/>
    <mergeCell ref="C795:D795"/>
    <mergeCell ref="C780:D780"/>
    <mergeCell ref="C781:D781"/>
    <mergeCell ref="C782:D782"/>
    <mergeCell ref="C783:D783"/>
    <mergeCell ref="C784:D784"/>
    <mergeCell ref="C785:D785"/>
    <mergeCell ref="C773:D773"/>
    <mergeCell ref="C774:D774"/>
    <mergeCell ref="C775:D775"/>
    <mergeCell ref="C776:D776"/>
    <mergeCell ref="C778:D778"/>
    <mergeCell ref="C779:D779"/>
    <mergeCell ref="C767:D767"/>
    <mergeCell ref="C768:D768"/>
    <mergeCell ref="C769:D769"/>
    <mergeCell ref="C770:D770"/>
    <mergeCell ref="C771:D771"/>
    <mergeCell ref="C772:D772"/>
    <mergeCell ref="C750:D750"/>
    <mergeCell ref="C751:D751"/>
    <mergeCell ref="C752:D752"/>
    <mergeCell ref="C753:D753"/>
    <mergeCell ref="C754:D754"/>
    <mergeCell ref="C760:G760"/>
    <mergeCell ref="C743:D743"/>
    <mergeCell ref="C744:D744"/>
    <mergeCell ref="C745:D745"/>
    <mergeCell ref="C746:D746"/>
    <mergeCell ref="C747:D747"/>
    <mergeCell ref="C749:D749"/>
    <mergeCell ref="C730:D730"/>
    <mergeCell ref="C732:D732"/>
    <mergeCell ref="C737:D737"/>
    <mergeCell ref="C739:D739"/>
    <mergeCell ref="C741:D741"/>
    <mergeCell ref="C742:D742"/>
    <mergeCell ref="C720:D720"/>
    <mergeCell ref="C721:D721"/>
    <mergeCell ref="C723:D723"/>
    <mergeCell ref="C725:D725"/>
    <mergeCell ref="C726:D726"/>
    <mergeCell ref="C728:D728"/>
    <mergeCell ref="C712:D712"/>
    <mergeCell ref="C713:D713"/>
    <mergeCell ref="C714:D714"/>
    <mergeCell ref="C715:D715"/>
    <mergeCell ref="C716:D716"/>
    <mergeCell ref="C718:D718"/>
    <mergeCell ref="C671:D671"/>
    <mergeCell ref="C672:D672"/>
    <mergeCell ref="C674:D674"/>
    <mergeCell ref="C677:D677"/>
    <mergeCell ref="C678:D678"/>
    <mergeCell ref="C707:D707"/>
    <mergeCell ref="C708:D708"/>
    <mergeCell ref="C709:D709"/>
    <mergeCell ref="C710:D710"/>
    <mergeCell ref="C691:D691"/>
    <mergeCell ref="C694:D694"/>
    <mergeCell ref="C696:D696"/>
    <mergeCell ref="C698:D698"/>
    <mergeCell ref="C699:D699"/>
    <mergeCell ref="C700:D700"/>
    <mergeCell ref="C701:D701"/>
    <mergeCell ref="C703:D703"/>
    <mergeCell ref="C705:D705"/>
    <mergeCell ref="C658:D658"/>
    <mergeCell ref="C660:D660"/>
    <mergeCell ref="C662:D662"/>
    <mergeCell ref="C663:D663"/>
    <mergeCell ref="C665:D665"/>
    <mergeCell ref="C666:D666"/>
    <mergeCell ref="C668:G668"/>
    <mergeCell ref="C669:D669"/>
    <mergeCell ref="C644:D644"/>
    <mergeCell ref="C645:D645"/>
    <mergeCell ref="C646:D646"/>
    <mergeCell ref="C647:D647"/>
    <mergeCell ref="C648:D648"/>
    <mergeCell ref="C650:D650"/>
    <mergeCell ref="C652:D652"/>
    <mergeCell ref="C654:D654"/>
    <mergeCell ref="C627:D627"/>
    <mergeCell ref="C628:D628"/>
    <mergeCell ref="C630:D630"/>
    <mergeCell ref="C632:D632"/>
    <mergeCell ref="C636:D636"/>
    <mergeCell ref="C637:D637"/>
    <mergeCell ref="C639:D639"/>
    <mergeCell ref="C620:D620"/>
    <mergeCell ref="C621:D621"/>
    <mergeCell ref="C622:D622"/>
    <mergeCell ref="C623:D623"/>
    <mergeCell ref="C625:D625"/>
    <mergeCell ref="C626:D626"/>
    <mergeCell ref="C612:D612"/>
    <mergeCell ref="C613:D613"/>
    <mergeCell ref="C615:D615"/>
    <mergeCell ref="C617:D617"/>
    <mergeCell ref="C618:D618"/>
    <mergeCell ref="C619:D619"/>
    <mergeCell ref="C606:D606"/>
    <mergeCell ref="C607:D607"/>
    <mergeCell ref="C608:D608"/>
    <mergeCell ref="C609:D609"/>
    <mergeCell ref="C610:D610"/>
    <mergeCell ref="C611:D611"/>
    <mergeCell ref="C597:G597"/>
    <mergeCell ref="C598:D598"/>
    <mergeCell ref="C600:D600"/>
    <mergeCell ref="C601:D601"/>
    <mergeCell ref="C602:D602"/>
    <mergeCell ref="C604:D604"/>
    <mergeCell ref="C588:D588"/>
    <mergeCell ref="C589:D589"/>
    <mergeCell ref="C590:D590"/>
    <mergeCell ref="C592:D592"/>
    <mergeCell ref="C594:G594"/>
    <mergeCell ref="C595:D595"/>
    <mergeCell ref="C578:D578"/>
    <mergeCell ref="C579:D579"/>
    <mergeCell ref="C580:D580"/>
    <mergeCell ref="C581:D581"/>
    <mergeCell ref="C583:D583"/>
    <mergeCell ref="C584:D584"/>
    <mergeCell ref="C585:D585"/>
    <mergeCell ref="C587:D587"/>
    <mergeCell ref="C566:D566"/>
    <mergeCell ref="C567:D567"/>
    <mergeCell ref="C569:D569"/>
    <mergeCell ref="C570:D570"/>
    <mergeCell ref="C572:D572"/>
    <mergeCell ref="C574:D574"/>
    <mergeCell ref="C549:D549"/>
    <mergeCell ref="C553:D553"/>
    <mergeCell ref="C555:D555"/>
    <mergeCell ref="C557:D557"/>
    <mergeCell ref="C559:D559"/>
    <mergeCell ref="C561:D561"/>
    <mergeCell ref="C563:D563"/>
    <mergeCell ref="C564:D564"/>
    <mergeCell ref="C542:D542"/>
    <mergeCell ref="C543:D543"/>
    <mergeCell ref="C545:D545"/>
    <mergeCell ref="C546:D546"/>
    <mergeCell ref="C547:D547"/>
    <mergeCell ref="C548:D548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4:D524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09:D509"/>
    <mergeCell ref="C510:D510"/>
    <mergeCell ref="C511:D511"/>
    <mergeCell ref="C513:D513"/>
    <mergeCell ref="C514:D514"/>
    <mergeCell ref="C515:D515"/>
    <mergeCell ref="C502:D502"/>
    <mergeCell ref="C504:D504"/>
    <mergeCell ref="C505:D505"/>
    <mergeCell ref="C506:D506"/>
    <mergeCell ref="C507:D507"/>
    <mergeCell ref="C508:D508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C484:D484"/>
    <mergeCell ref="C485:D485"/>
    <mergeCell ref="C486:D486"/>
    <mergeCell ref="C487:D487"/>
    <mergeCell ref="C488:D488"/>
    <mergeCell ref="C489:D489"/>
    <mergeCell ref="C478:D478"/>
    <mergeCell ref="C479:D479"/>
    <mergeCell ref="C480:D480"/>
    <mergeCell ref="C481:D481"/>
    <mergeCell ref="C482:D482"/>
    <mergeCell ref="C483:D483"/>
    <mergeCell ref="C469:D469"/>
    <mergeCell ref="C470:D470"/>
    <mergeCell ref="C471:D471"/>
    <mergeCell ref="C472:D472"/>
    <mergeCell ref="C473:D473"/>
    <mergeCell ref="C475:G475"/>
    <mergeCell ref="C476:D476"/>
    <mergeCell ref="C477:D477"/>
    <mergeCell ref="C454:D454"/>
    <mergeCell ref="C455:D455"/>
    <mergeCell ref="C457:D457"/>
    <mergeCell ref="C459:D459"/>
    <mergeCell ref="C461:D461"/>
    <mergeCell ref="C465:G465"/>
    <mergeCell ref="C447:D447"/>
    <mergeCell ref="C448:D448"/>
    <mergeCell ref="C449:D449"/>
    <mergeCell ref="C450:D450"/>
    <mergeCell ref="C452:D452"/>
    <mergeCell ref="C453:D453"/>
    <mergeCell ref="C440:D440"/>
    <mergeCell ref="C441:D441"/>
    <mergeCell ref="C442:D442"/>
    <mergeCell ref="C443:D443"/>
    <mergeCell ref="C445:D445"/>
    <mergeCell ref="C446:D446"/>
    <mergeCell ref="C432:D432"/>
    <mergeCell ref="C433:D433"/>
    <mergeCell ref="C435:D435"/>
    <mergeCell ref="C436:D436"/>
    <mergeCell ref="C437:D437"/>
    <mergeCell ref="C439:D439"/>
    <mergeCell ref="C426:D426"/>
    <mergeCell ref="C427:D427"/>
    <mergeCell ref="C428:D428"/>
    <mergeCell ref="C429:D429"/>
    <mergeCell ref="C430:D430"/>
    <mergeCell ref="C431:D431"/>
    <mergeCell ref="C413:D413"/>
    <mergeCell ref="C414:D414"/>
    <mergeCell ref="C415:D415"/>
    <mergeCell ref="C419:D419"/>
    <mergeCell ref="C420:D420"/>
    <mergeCell ref="C422:D422"/>
    <mergeCell ref="C424:D424"/>
    <mergeCell ref="C425:D425"/>
    <mergeCell ref="C404:D404"/>
    <mergeCell ref="C405:D405"/>
    <mergeCell ref="C406:D406"/>
    <mergeCell ref="C407:D407"/>
    <mergeCell ref="C408:D408"/>
    <mergeCell ref="C409:D409"/>
    <mergeCell ref="C396:D396"/>
    <mergeCell ref="C399:D399"/>
    <mergeCell ref="C400:D400"/>
    <mergeCell ref="C401:D401"/>
    <mergeCell ref="C402:D402"/>
    <mergeCell ref="C403:D403"/>
    <mergeCell ref="C388:D388"/>
    <mergeCell ref="C389:D389"/>
    <mergeCell ref="C390:D390"/>
    <mergeCell ref="C392:D392"/>
    <mergeCell ref="C393:D393"/>
    <mergeCell ref="C395:D395"/>
    <mergeCell ref="C382:D382"/>
    <mergeCell ref="C383:D383"/>
    <mergeCell ref="C384:D384"/>
    <mergeCell ref="C385:D385"/>
    <mergeCell ref="C386:D386"/>
    <mergeCell ref="C387:D387"/>
    <mergeCell ref="C375:D375"/>
    <mergeCell ref="C377:D377"/>
    <mergeCell ref="C378:D378"/>
    <mergeCell ref="C379:D379"/>
    <mergeCell ref="C380:D380"/>
    <mergeCell ref="C381:D381"/>
    <mergeCell ref="C353:D353"/>
    <mergeCell ref="C356:D356"/>
    <mergeCell ref="C361:G361"/>
    <mergeCell ref="C370:D370"/>
    <mergeCell ref="C371:D371"/>
    <mergeCell ref="C372:D372"/>
    <mergeCell ref="C373:D373"/>
    <mergeCell ref="C374:D374"/>
    <mergeCell ref="C341:D341"/>
    <mergeCell ref="C342:D342"/>
    <mergeCell ref="C343:D343"/>
    <mergeCell ref="C348:D348"/>
    <mergeCell ref="C349:D349"/>
    <mergeCell ref="C351:D351"/>
    <mergeCell ref="C332:D332"/>
    <mergeCell ref="C333:D333"/>
    <mergeCell ref="C337:D337"/>
    <mergeCell ref="C338:D338"/>
    <mergeCell ref="C339:D339"/>
    <mergeCell ref="C340:D340"/>
    <mergeCell ref="C324:D324"/>
    <mergeCell ref="C326:D326"/>
    <mergeCell ref="C328:D328"/>
    <mergeCell ref="C329:D329"/>
    <mergeCell ref="C330:D330"/>
    <mergeCell ref="C331:D331"/>
    <mergeCell ref="C318:D318"/>
    <mergeCell ref="C319:D319"/>
    <mergeCell ref="C320:D320"/>
    <mergeCell ref="C321:D321"/>
    <mergeCell ref="C322:D322"/>
    <mergeCell ref="C323:D323"/>
    <mergeCell ref="C310:D310"/>
    <mergeCell ref="C311:D311"/>
    <mergeCell ref="C312:D312"/>
    <mergeCell ref="C314:D314"/>
    <mergeCell ref="C315:D315"/>
    <mergeCell ref="C316:D316"/>
    <mergeCell ref="C296:D296"/>
    <mergeCell ref="C298:G298"/>
    <mergeCell ref="C299:D299"/>
    <mergeCell ref="C301:D301"/>
    <mergeCell ref="C306:D306"/>
    <mergeCell ref="C307:D307"/>
    <mergeCell ref="C308:D308"/>
    <mergeCell ref="C309:D309"/>
    <mergeCell ref="C286:D286"/>
    <mergeCell ref="C287:D287"/>
    <mergeCell ref="C288:D288"/>
    <mergeCell ref="C290:D290"/>
    <mergeCell ref="C291:D291"/>
    <mergeCell ref="C295:G295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3:D273"/>
    <mergeCell ref="C274:D274"/>
    <mergeCell ref="C275:D275"/>
    <mergeCell ref="C276:D276"/>
    <mergeCell ref="C263:D263"/>
    <mergeCell ref="C264:D264"/>
    <mergeCell ref="C266:G266"/>
    <mergeCell ref="C267:D267"/>
    <mergeCell ref="C268:D268"/>
    <mergeCell ref="C270:G270"/>
    <mergeCell ref="C257:D257"/>
    <mergeCell ref="C258:D258"/>
    <mergeCell ref="C259:D259"/>
    <mergeCell ref="C260:D260"/>
    <mergeCell ref="C261:D261"/>
    <mergeCell ref="C262:D262"/>
    <mergeCell ref="C249:G249"/>
    <mergeCell ref="C250:D250"/>
    <mergeCell ref="C252:G252"/>
    <mergeCell ref="C253:D253"/>
    <mergeCell ref="C255:G255"/>
    <mergeCell ref="C256:D256"/>
    <mergeCell ref="C239:D239"/>
    <mergeCell ref="C241:D241"/>
    <mergeCell ref="C242:D242"/>
    <mergeCell ref="C245:G245"/>
    <mergeCell ref="C246:D246"/>
    <mergeCell ref="C247:D247"/>
    <mergeCell ref="C230:D230"/>
    <mergeCell ref="C232:D232"/>
    <mergeCell ref="C233:D233"/>
    <mergeCell ref="C234:D234"/>
    <mergeCell ref="C235:D235"/>
    <mergeCell ref="C237:D237"/>
    <mergeCell ref="C216:D216"/>
    <mergeCell ref="C218:D218"/>
    <mergeCell ref="C220:D220"/>
    <mergeCell ref="C224:D224"/>
    <mergeCell ref="C226:D226"/>
    <mergeCell ref="C228:D228"/>
    <mergeCell ref="C206:D206"/>
    <mergeCell ref="C208:G208"/>
    <mergeCell ref="C209:D209"/>
    <mergeCell ref="C210:D210"/>
    <mergeCell ref="C212:D212"/>
    <mergeCell ref="C214:D214"/>
    <mergeCell ref="C200:G200"/>
    <mergeCell ref="C201:D201"/>
    <mergeCell ref="C202:D202"/>
    <mergeCell ref="C203:D203"/>
    <mergeCell ref="C204:D204"/>
    <mergeCell ref="C205:D205"/>
    <mergeCell ref="C184:D184"/>
    <mergeCell ref="C186:D186"/>
    <mergeCell ref="C189:D189"/>
    <mergeCell ref="C193:D193"/>
    <mergeCell ref="C195:G195"/>
    <mergeCell ref="C196:D196"/>
    <mergeCell ref="C198:D198"/>
    <mergeCell ref="C168:D168"/>
    <mergeCell ref="C169:D169"/>
    <mergeCell ref="C173:D173"/>
    <mergeCell ref="C175:D175"/>
    <mergeCell ref="C177:D177"/>
    <mergeCell ref="C161:D161"/>
    <mergeCell ref="C162:D162"/>
    <mergeCell ref="C163:D163"/>
    <mergeCell ref="C164:D164"/>
    <mergeCell ref="C165:D165"/>
    <mergeCell ref="C167:D167"/>
    <mergeCell ref="C154:D154"/>
    <mergeCell ref="C155:D155"/>
    <mergeCell ref="C156:D156"/>
    <mergeCell ref="C157:D157"/>
    <mergeCell ref="C158:D158"/>
    <mergeCell ref="C159:D159"/>
    <mergeCell ref="C139:D139"/>
    <mergeCell ref="C143:D143"/>
    <mergeCell ref="C144:D144"/>
    <mergeCell ref="C145:D145"/>
    <mergeCell ref="C147:D147"/>
    <mergeCell ref="C148:D148"/>
    <mergeCell ref="C149:D149"/>
    <mergeCell ref="C152:D152"/>
    <mergeCell ref="C123:G123"/>
    <mergeCell ref="C126:D126"/>
    <mergeCell ref="C131:D131"/>
    <mergeCell ref="C132:D132"/>
    <mergeCell ref="C134:D134"/>
    <mergeCell ref="C135:D135"/>
    <mergeCell ref="C136:D136"/>
    <mergeCell ref="C138:D138"/>
    <mergeCell ref="C109:D109"/>
    <mergeCell ref="C110:D110"/>
    <mergeCell ref="C113:D113"/>
    <mergeCell ref="C116:D116"/>
    <mergeCell ref="C119:G119"/>
    <mergeCell ref="C121:G121"/>
    <mergeCell ref="C100:D100"/>
    <mergeCell ref="C101:D101"/>
    <mergeCell ref="C102:D102"/>
    <mergeCell ref="C104:D104"/>
    <mergeCell ref="C106:D106"/>
    <mergeCell ref="C107:D107"/>
    <mergeCell ref="C70:D70"/>
    <mergeCell ref="C74:G74"/>
    <mergeCell ref="C75:D75"/>
    <mergeCell ref="C94:D94"/>
    <mergeCell ref="C95:D95"/>
    <mergeCell ref="C96:D96"/>
    <mergeCell ref="C99:D99"/>
    <mergeCell ref="C63:D63"/>
    <mergeCell ref="C64:D64"/>
    <mergeCell ref="C65:D65"/>
    <mergeCell ref="C66:D66"/>
    <mergeCell ref="C67:D67"/>
    <mergeCell ref="C68:D68"/>
    <mergeCell ref="C84:D84"/>
    <mergeCell ref="C85:D85"/>
    <mergeCell ref="C86:D86"/>
    <mergeCell ref="C87:D87"/>
    <mergeCell ref="C89:D89"/>
    <mergeCell ref="C90:D90"/>
    <mergeCell ref="C91:D91"/>
    <mergeCell ref="C92:D92"/>
    <mergeCell ref="C93:D93"/>
    <mergeCell ref="C56:D56"/>
    <mergeCell ref="C57:D57"/>
    <mergeCell ref="C58:D58"/>
    <mergeCell ref="C59:D59"/>
    <mergeCell ref="C61:D61"/>
    <mergeCell ref="C62:D62"/>
    <mergeCell ref="C49:D49"/>
    <mergeCell ref="C50:D50"/>
    <mergeCell ref="C51:D51"/>
    <mergeCell ref="C52:D52"/>
    <mergeCell ref="C54:D54"/>
    <mergeCell ref="C55:D55"/>
    <mergeCell ref="C45:D45"/>
    <mergeCell ref="C46:D46"/>
    <mergeCell ref="C47:D47"/>
    <mergeCell ref="C48:D48"/>
    <mergeCell ref="C36:D36"/>
    <mergeCell ref="C37:D37"/>
    <mergeCell ref="C38:D38"/>
    <mergeCell ref="C39:D39"/>
    <mergeCell ref="C40:D40"/>
    <mergeCell ref="C41:D41"/>
    <mergeCell ref="A1:G1"/>
    <mergeCell ref="A1406:G1406"/>
    <mergeCell ref="C9:D9"/>
    <mergeCell ref="C10:D10"/>
    <mergeCell ref="C12:D12"/>
    <mergeCell ref="C14:G14"/>
    <mergeCell ref="C15:D15"/>
    <mergeCell ref="C29:D29"/>
    <mergeCell ref="C30:D30"/>
    <mergeCell ref="C31:D31"/>
    <mergeCell ref="C32:D32"/>
    <mergeCell ref="C33:D33"/>
    <mergeCell ref="C34:D34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42:D42"/>
    <mergeCell ref="C43:D43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9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1856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53</v>
      </c>
      <c r="C7" s="111" t="s">
        <v>54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55</v>
      </c>
      <c r="C8" s="122" t="s">
        <v>1717</v>
      </c>
      <c r="D8" s="123" t="s">
        <v>57</v>
      </c>
      <c r="E8" s="124">
        <v>1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1</v>
      </c>
    </row>
    <row r="9" spans="1:58" ht="12.75">
      <c r="A9" s="140" t="s">
        <v>51</v>
      </c>
      <c r="B9" s="141" t="s">
        <v>53</v>
      </c>
      <c r="C9" s="142" t="s">
        <v>54</v>
      </c>
      <c r="D9" s="143"/>
      <c r="E9" s="144"/>
      <c r="F9" s="144"/>
      <c r="G9" s="145">
        <f>SUM(G7:G8)</f>
        <v>0</v>
      </c>
      <c r="H9" s="146"/>
      <c r="I9" s="145">
        <f>SUM(I7:I8)</f>
        <v>0</v>
      </c>
      <c r="J9" s="147"/>
      <c r="K9" s="145">
        <f>SUM(K7:K8)</f>
        <v>0</v>
      </c>
      <c r="O9" s="119"/>
      <c r="X9" s="129">
        <f>K9</f>
        <v>0</v>
      </c>
      <c r="Y9" s="129">
        <f>I9</f>
        <v>0</v>
      </c>
      <c r="Z9" s="129">
        <f>G9</f>
        <v>0</v>
      </c>
      <c r="BA9" s="148"/>
      <c r="BB9" s="148"/>
      <c r="BC9" s="148"/>
      <c r="BD9" s="148"/>
      <c r="BE9" s="148"/>
      <c r="BF9" s="148"/>
    </row>
    <row r="10" spans="1:15" ht="14.25" customHeight="1">
      <c r="A10" s="109" t="s">
        <v>46</v>
      </c>
      <c r="B10" s="110" t="s">
        <v>47</v>
      </c>
      <c r="C10" s="111" t="s">
        <v>48</v>
      </c>
      <c r="D10" s="112"/>
      <c r="E10" s="113"/>
      <c r="F10" s="113"/>
      <c r="G10" s="114"/>
      <c r="H10" s="115"/>
      <c r="I10" s="116"/>
      <c r="J10" s="117"/>
      <c r="K10" s="118"/>
      <c r="O10" s="119"/>
    </row>
    <row r="11" spans="1:104" ht="22.5">
      <c r="A11" s="120">
        <v>2</v>
      </c>
      <c r="B11" s="121" t="s">
        <v>1718</v>
      </c>
      <c r="C11" s="122" t="s">
        <v>1719</v>
      </c>
      <c r="D11" s="123" t="s">
        <v>1720</v>
      </c>
      <c r="E11" s="124">
        <v>720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AZ11" s="129">
        <f>G11</f>
        <v>0</v>
      </c>
      <c r="CZ11" s="81">
        <v>1</v>
      </c>
    </row>
    <row r="12" spans="1:104" ht="22.5">
      <c r="A12" s="120">
        <v>3</v>
      </c>
      <c r="B12" s="121" t="s">
        <v>1721</v>
      </c>
      <c r="C12" s="122" t="s">
        <v>1722</v>
      </c>
      <c r="D12" s="123" t="s">
        <v>82</v>
      </c>
      <c r="E12" s="124">
        <v>90.88</v>
      </c>
      <c r="F12" s="125">
        <v>0</v>
      </c>
      <c r="G12" s="126">
        <f>E12*F12</f>
        <v>0</v>
      </c>
      <c r="H12" s="127">
        <v>0.00234999999999985</v>
      </c>
      <c r="I12" s="128">
        <f>E12*H12</f>
        <v>0.21356799999998635</v>
      </c>
      <c r="J12" s="127">
        <v>0</v>
      </c>
      <c r="K12" s="128">
        <f>E12*J12</f>
        <v>0</v>
      </c>
      <c r="O12" s="119"/>
      <c r="AZ12" s="129">
        <f>G12</f>
        <v>0</v>
      </c>
      <c r="CZ12" s="81">
        <v>1</v>
      </c>
    </row>
    <row r="13" spans="1:56" ht="25.5">
      <c r="A13" s="130"/>
      <c r="B13" s="131"/>
      <c r="C13" s="199" t="s">
        <v>1723</v>
      </c>
      <c r="D13" s="200"/>
      <c r="E13" s="134">
        <v>90.88</v>
      </c>
      <c r="F13" s="135"/>
      <c r="G13" s="136"/>
      <c r="H13" s="137"/>
      <c r="I13" s="132"/>
      <c r="J13" s="138"/>
      <c r="K13" s="132"/>
      <c r="M13" s="139" t="s">
        <v>1723</v>
      </c>
      <c r="O13" s="119"/>
      <c r="BD13" s="108" t="str">
        <f>C12</f>
        <v>Hloubení zapaž.rýh šířky.do 200 cm v hornině.1-4 pažení, odvoz 10 km, uložení na skládku</v>
      </c>
    </row>
    <row r="14" spans="1:104" ht="22.5">
      <c r="A14" s="120">
        <v>4</v>
      </c>
      <c r="B14" s="121" t="s">
        <v>1724</v>
      </c>
      <c r="C14" s="122" t="s">
        <v>1725</v>
      </c>
      <c r="D14" s="123" t="s">
        <v>82</v>
      </c>
      <c r="E14" s="124">
        <v>19.2</v>
      </c>
      <c r="F14" s="125">
        <v>0</v>
      </c>
      <c r="G14" s="126">
        <f>E14*F14</f>
        <v>0</v>
      </c>
      <c r="H14" s="127">
        <v>0.000740000000000407</v>
      </c>
      <c r="I14" s="128">
        <f>E14*H14</f>
        <v>0.014208000000007813</v>
      </c>
      <c r="J14" s="127">
        <v>0</v>
      </c>
      <c r="K14" s="128">
        <f>E14*J14</f>
        <v>0</v>
      </c>
      <c r="O14" s="119"/>
      <c r="AZ14" s="129">
        <f>G14</f>
        <v>0</v>
      </c>
      <c r="CZ14" s="81">
        <v>1</v>
      </c>
    </row>
    <row r="15" spans="1:56" ht="25.5">
      <c r="A15" s="130"/>
      <c r="B15" s="131"/>
      <c r="C15" s="199" t="s">
        <v>1726</v>
      </c>
      <c r="D15" s="200"/>
      <c r="E15" s="134">
        <v>19.2</v>
      </c>
      <c r="F15" s="135"/>
      <c r="G15" s="136"/>
      <c r="H15" s="137"/>
      <c r="I15" s="132"/>
      <c r="J15" s="138"/>
      <c r="K15" s="132"/>
      <c r="M15" s="139" t="s">
        <v>1726</v>
      </c>
      <c r="O15" s="119"/>
      <c r="BD15" s="108" t="str">
        <f>C14</f>
        <v>Hloubení šachet, pažení a rozepření, v hornině 1-4  odvoz do 10 km, uložení na skládku</v>
      </c>
    </row>
    <row r="16" spans="1:104" ht="22.5">
      <c r="A16" s="120">
        <v>5</v>
      </c>
      <c r="B16" s="121" t="s">
        <v>1727</v>
      </c>
      <c r="C16" s="122" t="s">
        <v>1728</v>
      </c>
      <c r="D16" s="123" t="s">
        <v>82</v>
      </c>
      <c r="E16" s="124">
        <v>46.12</v>
      </c>
      <c r="F16" s="125">
        <v>0</v>
      </c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AZ16" s="129">
        <f>G16</f>
        <v>0</v>
      </c>
      <c r="CZ16" s="81">
        <v>1</v>
      </c>
    </row>
    <row r="17" spans="1:56" ht="12.75">
      <c r="A17" s="130"/>
      <c r="B17" s="131"/>
      <c r="C17" s="199" t="s">
        <v>1729</v>
      </c>
      <c r="D17" s="200"/>
      <c r="E17" s="134">
        <v>46.12</v>
      </c>
      <c r="F17" s="135"/>
      <c r="G17" s="136"/>
      <c r="H17" s="137"/>
      <c r="I17" s="132"/>
      <c r="J17" s="138"/>
      <c r="K17" s="132"/>
      <c r="M17" s="139" t="s">
        <v>1729</v>
      </c>
      <c r="O17" s="119"/>
      <c r="BD17" s="108" t="str">
        <f>C16</f>
        <v>Zásyp jam, rýh a šachet sypaninou dovoz sypaniny ze vzdálenosti 1 km</v>
      </c>
    </row>
    <row r="18" spans="1:58" ht="12.75">
      <c r="A18" s="140" t="s">
        <v>51</v>
      </c>
      <c r="B18" s="141" t="s">
        <v>47</v>
      </c>
      <c r="C18" s="142" t="s">
        <v>48</v>
      </c>
      <c r="D18" s="143"/>
      <c r="E18" s="144"/>
      <c r="F18" s="144"/>
      <c r="G18" s="145">
        <f>SUM(G10:G17)</f>
        <v>0</v>
      </c>
      <c r="H18" s="146"/>
      <c r="I18" s="145">
        <f>SUM(I10:I17)</f>
        <v>0.22777599999999418</v>
      </c>
      <c r="J18" s="147"/>
      <c r="K18" s="145">
        <f>SUM(K10:K17)</f>
        <v>0</v>
      </c>
      <c r="O18" s="119"/>
      <c r="X18" s="129">
        <f>K18</f>
        <v>0</v>
      </c>
      <c r="Y18" s="129">
        <f>I18</f>
        <v>0.22777599999999418</v>
      </c>
      <c r="Z18" s="129">
        <f>G18</f>
        <v>0</v>
      </c>
      <c r="BA18" s="148"/>
      <c r="BB18" s="148"/>
      <c r="BC18" s="148"/>
      <c r="BD18" s="148"/>
      <c r="BE18" s="148"/>
      <c r="BF18" s="148"/>
    </row>
    <row r="19" spans="1:15" ht="14.25" customHeight="1">
      <c r="A19" s="109" t="s">
        <v>46</v>
      </c>
      <c r="B19" s="110" t="s">
        <v>1730</v>
      </c>
      <c r="C19" s="111" t="s">
        <v>1731</v>
      </c>
      <c r="D19" s="112"/>
      <c r="E19" s="113"/>
      <c r="F19" s="113"/>
      <c r="G19" s="114"/>
      <c r="H19" s="115"/>
      <c r="I19" s="116"/>
      <c r="J19" s="117"/>
      <c r="K19" s="118"/>
      <c r="O19" s="119"/>
    </row>
    <row r="20" spans="1:104" ht="22.5">
      <c r="A20" s="120">
        <v>6</v>
      </c>
      <c r="B20" s="121" t="s">
        <v>1732</v>
      </c>
      <c r="C20" s="122" t="s">
        <v>1733</v>
      </c>
      <c r="D20" s="123" t="s">
        <v>82</v>
      </c>
      <c r="E20" s="124">
        <v>25.56</v>
      </c>
      <c r="F20" s="125">
        <v>0</v>
      </c>
      <c r="G20" s="126">
        <f>E20*F20</f>
        <v>0</v>
      </c>
      <c r="H20" s="127">
        <v>2.43600000000151</v>
      </c>
      <c r="I20" s="128">
        <f>E20*H20</f>
        <v>62.264160000038586</v>
      </c>
      <c r="J20" s="127">
        <v>0</v>
      </c>
      <c r="K20" s="128">
        <f>E20*J20</f>
        <v>0</v>
      </c>
      <c r="O20" s="119"/>
      <c r="AZ20" s="129">
        <f>G20</f>
        <v>0</v>
      </c>
      <c r="CZ20" s="81">
        <v>1</v>
      </c>
    </row>
    <row r="21" spans="1:56" ht="12.75">
      <c r="A21" s="130"/>
      <c r="B21" s="131"/>
      <c r="C21" s="199" t="s">
        <v>1734</v>
      </c>
      <c r="D21" s="200"/>
      <c r="E21" s="134">
        <v>25.56</v>
      </c>
      <c r="F21" s="135"/>
      <c r="G21" s="136"/>
      <c r="H21" s="137"/>
      <c r="I21" s="132"/>
      <c r="J21" s="138"/>
      <c r="K21" s="132"/>
      <c r="M21" s="139" t="s">
        <v>1734</v>
      </c>
      <c r="O21" s="119"/>
      <c r="BD21" s="108" t="str">
        <f>C20</f>
        <v xml:space="preserve">Obetonování potrubí nebo zdiva stok betonem B 12,5 </v>
      </c>
    </row>
    <row r="22" spans="1:58" ht="12.75">
      <c r="A22" s="140" t="s">
        <v>51</v>
      </c>
      <c r="B22" s="141" t="s">
        <v>1730</v>
      </c>
      <c r="C22" s="142" t="s">
        <v>1731</v>
      </c>
      <c r="D22" s="143"/>
      <c r="E22" s="144"/>
      <c r="F22" s="144"/>
      <c r="G22" s="145">
        <f>SUM(G19:G21)</f>
        <v>0</v>
      </c>
      <c r="H22" s="146"/>
      <c r="I22" s="145">
        <f>SUM(I19:I21)</f>
        <v>62.264160000038586</v>
      </c>
      <c r="J22" s="147"/>
      <c r="K22" s="145">
        <f>SUM(K19:K21)</f>
        <v>0</v>
      </c>
      <c r="O22" s="119"/>
      <c r="X22" s="129">
        <f>K22</f>
        <v>0</v>
      </c>
      <c r="Y22" s="129">
        <f>I22</f>
        <v>62.264160000038586</v>
      </c>
      <c r="Z22" s="129">
        <f>G22</f>
        <v>0</v>
      </c>
      <c r="BA22" s="148"/>
      <c r="BB22" s="148"/>
      <c r="BC22" s="148"/>
      <c r="BD22" s="148"/>
      <c r="BE22" s="148"/>
      <c r="BF22" s="148"/>
    </row>
    <row r="23" spans="1:15" ht="14.25" customHeight="1">
      <c r="A23" s="109" t="s">
        <v>46</v>
      </c>
      <c r="B23" s="110" t="s">
        <v>1735</v>
      </c>
      <c r="C23" s="111" t="s">
        <v>1736</v>
      </c>
      <c r="D23" s="112"/>
      <c r="E23" s="113"/>
      <c r="F23" s="113"/>
      <c r="G23" s="114"/>
      <c r="H23" s="115"/>
      <c r="I23" s="116"/>
      <c r="J23" s="117"/>
      <c r="K23" s="118"/>
      <c r="O23" s="119"/>
    </row>
    <row r="24" spans="1:104" ht="12.75">
      <c r="A24" s="120">
        <v>7</v>
      </c>
      <c r="B24" s="121" t="s">
        <v>1737</v>
      </c>
      <c r="C24" s="122" t="s">
        <v>1738</v>
      </c>
      <c r="D24" s="123" t="s">
        <v>185</v>
      </c>
      <c r="E24" s="124">
        <v>15</v>
      </c>
      <c r="F24" s="125">
        <v>0</v>
      </c>
      <c r="G24" s="126">
        <f aca="true" t="shared" si="0" ref="G24:G45">E24*F24</f>
        <v>0</v>
      </c>
      <c r="H24" s="127">
        <v>0.00244</v>
      </c>
      <c r="I24" s="128">
        <f aca="true" t="shared" si="1" ref="I24:I45">E24*H24</f>
        <v>0.0366</v>
      </c>
      <c r="J24" s="127">
        <v>0</v>
      </c>
      <c r="K24" s="128">
        <f aca="true" t="shared" si="2" ref="K24:K45">E24*J24</f>
        <v>0</v>
      </c>
      <c r="O24" s="119"/>
      <c r="AZ24" s="129">
        <f aca="true" t="shared" si="3" ref="AZ24:AZ45">G24</f>
        <v>0</v>
      </c>
      <c r="CZ24" s="81">
        <v>2</v>
      </c>
    </row>
    <row r="25" spans="1:104" ht="12.75">
      <c r="A25" s="120">
        <v>8</v>
      </c>
      <c r="B25" s="121" t="s">
        <v>1739</v>
      </c>
      <c r="C25" s="122" t="s">
        <v>1740</v>
      </c>
      <c r="D25" s="123" t="s">
        <v>185</v>
      </c>
      <c r="E25" s="124">
        <v>15</v>
      </c>
      <c r="F25" s="125">
        <v>0</v>
      </c>
      <c r="G25" s="126">
        <f t="shared" si="0"/>
        <v>0</v>
      </c>
      <c r="H25" s="127">
        <v>0.00312999999999874</v>
      </c>
      <c r="I25" s="128">
        <f t="shared" si="1"/>
        <v>0.046949999999981104</v>
      </c>
      <c r="J25" s="127">
        <v>0</v>
      </c>
      <c r="K25" s="128">
        <f t="shared" si="2"/>
        <v>0</v>
      </c>
      <c r="O25" s="119"/>
      <c r="AZ25" s="129">
        <f t="shared" si="3"/>
        <v>0</v>
      </c>
      <c r="CZ25" s="81">
        <v>2</v>
      </c>
    </row>
    <row r="26" spans="1:104" ht="22.5">
      <c r="A26" s="120">
        <v>9</v>
      </c>
      <c r="B26" s="121" t="s">
        <v>1741</v>
      </c>
      <c r="C26" s="122" t="s">
        <v>1742</v>
      </c>
      <c r="D26" s="123" t="s">
        <v>185</v>
      </c>
      <c r="E26" s="124">
        <v>45</v>
      </c>
      <c r="F26" s="125">
        <v>0</v>
      </c>
      <c r="G26" s="126">
        <f t="shared" si="0"/>
        <v>0</v>
      </c>
      <c r="H26" s="127">
        <v>0.00173999999999985</v>
      </c>
      <c r="I26" s="128">
        <f t="shared" si="1"/>
        <v>0.07829999999999325</v>
      </c>
      <c r="J26" s="127">
        <v>0</v>
      </c>
      <c r="K26" s="128">
        <f t="shared" si="2"/>
        <v>0</v>
      </c>
      <c r="O26" s="119"/>
      <c r="AZ26" s="129">
        <f t="shared" si="3"/>
        <v>0</v>
      </c>
      <c r="CZ26" s="81">
        <v>2</v>
      </c>
    </row>
    <row r="27" spans="1:104" ht="22.5">
      <c r="A27" s="120">
        <v>10</v>
      </c>
      <c r="B27" s="121" t="s">
        <v>1743</v>
      </c>
      <c r="C27" s="122" t="s">
        <v>1744</v>
      </c>
      <c r="D27" s="123" t="s">
        <v>185</v>
      </c>
      <c r="E27" s="124">
        <v>26</v>
      </c>
      <c r="F27" s="125">
        <v>0</v>
      </c>
      <c r="G27" s="126">
        <f t="shared" si="0"/>
        <v>0</v>
      </c>
      <c r="H27" s="127">
        <v>0.00148000000000081</v>
      </c>
      <c r="I27" s="128">
        <f t="shared" si="1"/>
        <v>0.03848000000002106</v>
      </c>
      <c r="J27" s="127">
        <v>0</v>
      </c>
      <c r="K27" s="128">
        <f t="shared" si="2"/>
        <v>0</v>
      </c>
      <c r="O27" s="119"/>
      <c r="AZ27" s="129">
        <f t="shared" si="3"/>
        <v>0</v>
      </c>
      <c r="CZ27" s="81">
        <v>2</v>
      </c>
    </row>
    <row r="28" spans="1:104" ht="12.75">
      <c r="A28" s="120">
        <v>11</v>
      </c>
      <c r="B28" s="121" t="s">
        <v>1745</v>
      </c>
      <c r="C28" s="122" t="s">
        <v>1746</v>
      </c>
      <c r="D28" s="123" t="s">
        <v>185</v>
      </c>
      <c r="E28" s="124">
        <v>34</v>
      </c>
      <c r="F28" s="125">
        <v>0</v>
      </c>
      <c r="G28" s="126">
        <f t="shared" si="0"/>
        <v>0</v>
      </c>
      <c r="H28" s="127">
        <v>0.000700000000000145</v>
      </c>
      <c r="I28" s="128">
        <f t="shared" si="1"/>
        <v>0.02380000000000493</v>
      </c>
      <c r="J28" s="127">
        <v>0</v>
      </c>
      <c r="K28" s="128">
        <f t="shared" si="2"/>
        <v>0</v>
      </c>
      <c r="O28" s="119"/>
      <c r="AZ28" s="129">
        <f t="shared" si="3"/>
        <v>0</v>
      </c>
      <c r="CZ28" s="81">
        <v>2</v>
      </c>
    </row>
    <row r="29" spans="1:104" ht="22.5">
      <c r="A29" s="120">
        <v>12</v>
      </c>
      <c r="B29" s="121" t="s">
        <v>1747</v>
      </c>
      <c r="C29" s="122" t="s">
        <v>1748</v>
      </c>
      <c r="D29" s="123" t="s">
        <v>194</v>
      </c>
      <c r="E29" s="124">
        <v>3</v>
      </c>
      <c r="F29" s="125">
        <v>0</v>
      </c>
      <c r="G29" s="126">
        <f t="shared" si="0"/>
        <v>0</v>
      </c>
      <c r="H29" s="127">
        <v>0.00746999999999787</v>
      </c>
      <c r="I29" s="128">
        <f t="shared" si="1"/>
        <v>0.02240999999999361</v>
      </c>
      <c r="J29" s="127">
        <v>0</v>
      </c>
      <c r="K29" s="128">
        <f t="shared" si="2"/>
        <v>0</v>
      </c>
      <c r="O29" s="119"/>
      <c r="AZ29" s="129">
        <f t="shared" si="3"/>
        <v>0</v>
      </c>
      <c r="CZ29" s="81">
        <v>2</v>
      </c>
    </row>
    <row r="30" spans="1:104" ht="22.5">
      <c r="A30" s="120">
        <v>13</v>
      </c>
      <c r="B30" s="121" t="s">
        <v>1749</v>
      </c>
      <c r="C30" s="122" t="s">
        <v>1750</v>
      </c>
      <c r="D30" s="123" t="s">
        <v>194</v>
      </c>
      <c r="E30" s="124">
        <v>2</v>
      </c>
      <c r="F30" s="125">
        <v>0</v>
      </c>
      <c r="G30" s="126">
        <f t="shared" si="0"/>
        <v>0</v>
      </c>
      <c r="H30" s="127">
        <v>0.00760999999999967</v>
      </c>
      <c r="I30" s="128">
        <f t="shared" si="1"/>
        <v>0.01521999999999934</v>
      </c>
      <c r="J30" s="127">
        <v>0</v>
      </c>
      <c r="K30" s="128">
        <f t="shared" si="2"/>
        <v>0</v>
      </c>
      <c r="O30" s="119"/>
      <c r="AZ30" s="129">
        <f t="shared" si="3"/>
        <v>0</v>
      </c>
      <c r="CZ30" s="81">
        <v>2</v>
      </c>
    </row>
    <row r="31" spans="1:104" ht="12.75">
      <c r="A31" s="120">
        <v>14</v>
      </c>
      <c r="B31" s="121" t="s">
        <v>1751</v>
      </c>
      <c r="C31" s="122" t="s">
        <v>1752</v>
      </c>
      <c r="D31" s="123" t="s">
        <v>194</v>
      </c>
      <c r="E31" s="124">
        <v>3</v>
      </c>
      <c r="F31" s="125">
        <v>0</v>
      </c>
      <c r="G31" s="126">
        <f t="shared" si="0"/>
        <v>0</v>
      </c>
      <c r="H31" s="127">
        <v>0</v>
      </c>
      <c r="I31" s="128">
        <f t="shared" si="1"/>
        <v>0</v>
      </c>
      <c r="J31" s="127">
        <v>0</v>
      </c>
      <c r="K31" s="128">
        <f t="shared" si="2"/>
        <v>0</v>
      </c>
      <c r="O31" s="119"/>
      <c r="AZ31" s="129">
        <f t="shared" si="3"/>
        <v>0</v>
      </c>
      <c r="CZ31" s="81">
        <v>2</v>
      </c>
    </row>
    <row r="32" spans="1:104" ht="12.75">
      <c r="A32" s="120">
        <v>15</v>
      </c>
      <c r="B32" s="121" t="s">
        <v>1753</v>
      </c>
      <c r="C32" s="122" t="s">
        <v>1754</v>
      </c>
      <c r="D32" s="123" t="s">
        <v>194</v>
      </c>
      <c r="E32" s="124">
        <v>2</v>
      </c>
      <c r="F32" s="125">
        <v>0</v>
      </c>
      <c r="G32" s="126">
        <f t="shared" si="0"/>
        <v>0</v>
      </c>
      <c r="H32" s="127">
        <v>0</v>
      </c>
      <c r="I32" s="128">
        <f t="shared" si="1"/>
        <v>0</v>
      </c>
      <c r="J32" s="127">
        <v>0</v>
      </c>
      <c r="K32" s="128">
        <f t="shared" si="2"/>
        <v>0</v>
      </c>
      <c r="O32" s="119"/>
      <c r="AZ32" s="129">
        <f t="shared" si="3"/>
        <v>0</v>
      </c>
      <c r="CZ32" s="81">
        <v>2</v>
      </c>
    </row>
    <row r="33" spans="1:104" ht="12.75">
      <c r="A33" s="120">
        <v>16</v>
      </c>
      <c r="B33" s="121" t="s">
        <v>1755</v>
      </c>
      <c r="C33" s="122" t="s">
        <v>1756</v>
      </c>
      <c r="D33" s="123" t="s">
        <v>185</v>
      </c>
      <c r="E33" s="124">
        <v>16</v>
      </c>
      <c r="F33" s="125">
        <v>0</v>
      </c>
      <c r="G33" s="126">
        <f t="shared" si="0"/>
        <v>0</v>
      </c>
      <c r="H33" s="127">
        <v>0.00150999999999968</v>
      </c>
      <c r="I33" s="128">
        <f t="shared" si="1"/>
        <v>0.02415999999999488</v>
      </c>
      <c r="J33" s="127">
        <v>0</v>
      </c>
      <c r="K33" s="128">
        <f t="shared" si="2"/>
        <v>0</v>
      </c>
      <c r="O33" s="119"/>
      <c r="AZ33" s="129">
        <f t="shared" si="3"/>
        <v>0</v>
      </c>
      <c r="CZ33" s="81">
        <v>2</v>
      </c>
    </row>
    <row r="34" spans="1:104" ht="12.75">
      <c r="A34" s="120">
        <v>17</v>
      </c>
      <c r="B34" s="121" t="s">
        <v>1757</v>
      </c>
      <c r="C34" s="122" t="s">
        <v>1758</v>
      </c>
      <c r="D34" s="123" t="s">
        <v>185</v>
      </c>
      <c r="E34" s="124">
        <v>12</v>
      </c>
      <c r="F34" s="125">
        <v>0</v>
      </c>
      <c r="G34" s="126">
        <f t="shared" si="0"/>
        <v>0</v>
      </c>
      <c r="H34" s="127">
        <v>0.000379999999999825</v>
      </c>
      <c r="I34" s="128">
        <f t="shared" si="1"/>
        <v>0.0045599999999979</v>
      </c>
      <c r="J34" s="127">
        <v>0</v>
      </c>
      <c r="K34" s="128">
        <f t="shared" si="2"/>
        <v>0</v>
      </c>
      <c r="O34" s="119"/>
      <c r="AZ34" s="129">
        <f t="shared" si="3"/>
        <v>0</v>
      </c>
      <c r="CZ34" s="81">
        <v>2</v>
      </c>
    </row>
    <row r="35" spans="1:104" ht="12.75">
      <c r="A35" s="120">
        <v>18</v>
      </c>
      <c r="B35" s="121" t="s">
        <v>1759</v>
      </c>
      <c r="C35" s="122" t="s">
        <v>1760</v>
      </c>
      <c r="D35" s="123" t="s">
        <v>194</v>
      </c>
      <c r="E35" s="124">
        <v>15</v>
      </c>
      <c r="F35" s="125">
        <v>0</v>
      </c>
      <c r="G35" s="126">
        <f t="shared" si="0"/>
        <v>0</v>
      </c>
      <c r="H35" s="127">
        <v>0</v>
      </c>
      <c r="I35" s="128">
        <f t="shared" si="1"/>
        <v>0</v>
      </c>
      <c r="J35" s="127">
        <v>0</v>
      </c>
      <c r="K35" s="128">
        <f t="shared" si="2"/>
        <v>0</v>
      </c>
      <c r="O35" s="119"/>
      <c r="AZ35" s="129">
        <f t="shared" si="3"/>
        <v>0</v>
      </c>
      <c r="CZ35" s="81">
        <v>2</v>
      </c>
    </row>
    <row r="36" spans="1:104" ht="12.75">
      <c r="A36" s="120">
        <v>19</v>
      </c>
      <c r="B36" s="121" t="s">
        <v>1761</v>
      </c>
      <c r="C36" s="122" t="s">
        <v>1762</v>
      </c>
      <c r="D36" s="123" t="s">
        <v>194</v>
      </c>
      <c r="E36" s="124">
        <v>9</v>
      </c>
      <c r="F36" s="125">
        <v>0</v>
      </c>
      <c r="G36" s="126">
        <f t="shared" si="0"/>
        <v>0</v>
      </c>
      <c r="H36" s="127">
        <v>0</v>
      </c>
      <c r="I36" s="128">
        <f t="shared" si="1"/>
        <v>0</v>
      </c>
      <c r="J36" s="127">
        <v>0</v>
      </c>
      <c r="K36" s="128">
        <f t="shared" si="2"/>
        <v>0</v>
      </c>
      <c r="O36" s="119"/>
      <c r="AZ36" s="129">
        <f t="shared" si="3"/>
        <v>0</v>
      </c>
      <c r="CZ36" s="81">
        <v>2</v>
      </c>
    </row>
    <row r="37" spans="1:104" ht="12.75">
      <c r="A37" s="120">
        <v>20</v>
      </c>
      <c r="B37" s="121" t="s">
        <v>1763</v>
      </c>
      <c r="C37" s="122" t="s">
        <v>1764</v>
      </c>
      <c r="D37" s="123" t="s">
        <v>194</v>
      </c>
      <c r="E37" s="124">
        <v>10</v>
      </c>
      <c r="F37" s="125">
        <v>0</v>
      </c>
      <c r="G37" s="126">
        <f t="shared" si="0"/>
        <v>0</v>
      </c>
      <c r="H37" s="127">
        <v>0</v>
      </c>
      <c r="I37" s="128">
        <f t="shared" si="1"/>
        <v>0</v>
      </c>
      <c r="J37" s="127">
        <v>0</v>
      </c>
      <c r="K37" s="128">
        <f t="shared" si="2"/>
        <v>0</v>
      </c>
      <c r="O37" s="119"/>
      <c r="AZ37" s="129">
        <f t="shared" si="3"/>
        <v>0</v>
      </c>
      <c r="CZ37" s="81">
        <v>2</v>
      </c>
    </row>
    <row r="38" spans="1:104" ht="12.75">
      <c r="A38" s="120">
        <v>21</v>
      </c>
      <c r="B38" s="121" t="s">
        <v>1765</v>
      </c>
      <c r="C38" s="122" t="s">
        <v>1766</v>
      </c>
      <c r="D38" s="123" t="s">
        <v>194</v>
      </c>
      <c r="E38" s="124">
        <v>2</v>
      </c>
      <c r="F38" s="125">
        <v>0</v>
      </c>
      <c r="G38" s="126">
        <f t="shared" si="0"/>
        <v>0</v>
      </c>
      <c r="H38" s="127">
        <v>1.68000000000029</v>
      </c>
      <c r="I38" s="128">
        <f t="shared" si="1"/>
        <v>3.36000000000058</v>
      </c>
      <c r="J38" s="127"/>
      <c r="K38" s="128">
        <f t="shared" si="2"/>
        <v>0</v>
      </c>
      <c r="O38" s="119"/>
      <c r="AZ38" s="129">
        <f t="shared" si="3"/>
        <v>0</v>
      </c>
      <c r="CZ38" s="81">
        <v>2</v>
      </c>
    </row>
    <row r="39" spans="1:104" ht="12.75">
      <c r="A39" s="120">
        <v>22</v>
      </c>
      <c r="B39" s="121" t="s">
        <v>1767</v>
      </c>
      <c r="C39" s="122" t="s">
        <v>1768</v>
      </c>
      <c r="D39" s="123" t="s">
        <v>194</v>
      </c>
      <c r="E39" s="124">
        <v>2</v>
      </c>
      <c r="F39" s="125">
        <v>0</v>
      </c>
      <c r="G39" s="126">
        <f t="shared" si="0"/>
        <v>0</v>
      </c>
      <c r="H39" s="127">
        <v>0.00260000000000105</v>
      </c>
      <c r="I39" s="128">
        <f t="shared" si="1"/>
        <v>0.0052000000000021</v>
      </c>
      <c r="J39" s="127"/>
      <c r="K39" s="128">
        <f t="shared" si="2"/>
        <v>0</v>
      </c>
      <c r="O39" s="119"/>
      <c r="AZ39" s="129">
        <f t="shared" si="3"/>
        <v>0</v>
      </c>
      <c r="CZ39" s="81">
        <v>2</v>
      </c>
    </row>
    <row r="40" spans="1:104" ht="12.75">
      <c r="A40" s="120">
        <v>23</v>
      </c>
      <c r="B40" s="121" t="s">
        <v>1769</v>
      </c>
      <c r="C40" s="122" t="s">
        <v>1770</v>
      </c>
      <c r="D40" s="123" t="s">
        <v>194</v>
      </c>
      <c r="E40" s="124">
        <v>7</v>
      </c>
      <c r="F40" s="125">
        <v>0</v>
      </c>
      <c r="G40" s="126">
        <f t="shared" si="0"/>
        <v>0</v>
      </c>
      <c r="H40" s="127">
        <v>0.000379999999999825</v>
      </c>
      <c r="I40" s="128">
        <f t="shared" si="1"/>
        <v>0.002659999999998775</v>
      </c>
      <c r="J40" s="127"/>
      <c r="K40" s="128">
        <f t="shared" si="2"/>
        <v>0</v>
      </c>
      <c r="O40" s="119"/>
      <c r="AZ40" s="129">
        <f t="shared" si="3"/>
        <v>0</v>
      </c>
      <c r="CZ40" s="81">
        <v>2</v>
      </c>
    </row>
    <row r="41" spans="1:104" ht="22.5">
      <c r="A41" s="120">
        <v>24</v>
      </c>
      <c r="B41" s="121" t="s">
        <v>1771</v>
      </c>
      <c r="C41" s="122" t="s">
        <v>1772</v>
      </c>
      <c r="D41" s="123" t="s">
        <v>194</v>
      </c>
      <c r="E41" s="124">
        <v>1</v>
      </c>
      <c r="F41" s="125">
        <v>0</v>
      </c>
      <c r="G41" s="126">
        <f t="shared" si="0"/>
        <v>0</v>
      </c>
      <c r="H41" s="127">
        <v>0.00368999999999886</v>
      </c>
      <c r="I41" s="128">
        <f t="shared" si="1"/>
        <v>0.00368999999999886</v>
      </c>
      <c r="J41" s="127">
        <v>0</v>
      </c>
      <c r="K41" s="128">
        <f t="shared" si="2"/>
        <v>0</v>
      </c>
      <c r="O41" s="119"/>
      <c r="AZ41" s="129">
        <f t="shared" si="3"/>
        <v>0</v>
      </c>
      <c r="CZ41" s="81">
        <v>2</v>
      </c>
    </row>
    <row r="42" spans="1:104" ht="12.75">
      <c r="A42" s="120">
        <v>25</v>
      </c>
      <c r="B42" s="121" t="s">
        <v>1773</v>
      </c>
      <c r="C42" s="122" t="s">
        <v>1774</v>
      </c>
      <c r="D42" s="123" t="s">
        <v>194</v>
      </c>
      <c r="E42" s="124">
        <v>4</v>
      </c>
      <c r="F42" s="125">
        <v>0</v>
      </c>
      <c r="G42" s="126">
        <f t="shared" si="0"/>
        <v>0</v>
      </c>
      <c r="H42" s="127">
        <v>0.00120000000000076</v>
      </c>
      <c r="I42" s="128">
        <f t="shared" si="1"/>
        <v>0.00480000000000304</v>
      </c>
      <c r="J42" s="127"/>
      <c r="K42" s="128">
        <f t="shared" si="2"/>
        <v>0</v>
      </c>
      <c r="O42" s="119"/>
      <c r="AZ42" s="129">
        <f t="shared" si="3"/>
        <v>0</v>
      </c>
      <c r="CZ42" s="81">
        <v>2</v>
      </c>
    </row>
    <row r="43" spans="1:104" ht="22.5">
      <c r="A43" s="120">
        <v>26</v>
      </c>
      <c r="B43" s="121" t="s">
        <v>1775</v>
      </c>
      <c r="C43" s="122" t="s">
        <v>1776</v>
      </c>
      <c r="D43" s="123" t="s">
        <v>194</v>
      </c>
      <c r="E43" s="124">
        <v>2</v>
      </c>
      <c r="F43" s="125">
        <v>0</v>
      </c>
      <c r="G43" s="126">
        <f t="shared" si="0"/>
        <v>0</v>
      </c>
      <c r="H43" s="127">
        <v>0.000899999999999679</v>
      </c>
      <c r="I43" s="128">
        <f t="shared" si="1"/>
        <v>0.001799999999999358</v>
      </c>
      <c r="J43" s="127">
        <v>0</v>
      </c>
      <c r="K43" s="128">
        <f t="shared" si="2"/>
        <v>0</v>
      </c>
      <c r="O43" s="119"/>
      <c r="AZ43" s="129">
        <f t="shared" si="3"/>
        <v>0</v>
      </c>
      <c r="CZ43" s="81">
        <v>2</v>
      </c>
    </row>
    <row r="44" spans="1:104" ht="22.5">
      <c r="A44" s="120">
        <v>27</v>
      </c>
      <c r="B44" s="121" t="s">
        <v>1777</v>
      </c>
      <c r="C44" s="122" t="s">
        <v>1778</v>
      </c>
      <c r="D44" s="123" t="s">
        <v>194</v>
      </c>
      <c r="E44" s="124">
        <v>3</v>
      </c>
      <c r="F44" s="125">
        <v>0</v>
      </c>
      <c r="G44" s="126">
        <f t="shared" si="0"/>
        <v>0</v>
      </c>
      <c r="H44" s="127">
        <v>0.000499999999999723</v>
      </c>
      <c r="I44" s="128">
        <f t="shared" si="1"/>
        <v>0.001499999999999169</v>
      </c>
      <c r="J44" s="127">
        <v>0</v>
      </c>
      <c r="K44" s="128">
        <f t="shared" si="2"/>
        <v>0</v>
      </c>
      <c r="O44" s="119"/>
      <c r="AZ44" s="129">
        <f t="shared" si="3"/>
        <v>0</v>
      </c>
      <c r="CZ44" s="81">
        <v>2</v>
      </c>
    </row>
    <row r="45" spans="1:104" ht="12.75">
      <c r="A45" s="120">
        <v>28</v>
      </c>
      <c r="B45" s="121" t="s">
        <v>1779</v>
      </c>
      <c r="C45" s="122" t="s">
        <v>1780</v>
      </c>
      <c r="D45" s="123" t="s">
        <v>130</v>
      </c>
      <c r="E45" s="124">
        <v>3.6701</v>
      </c>
      <c r="F45" s="125">
        <v>0</v>
      </c>
      <c r="G45" s="126">
        <f t="shared" si="0"/>
        <v>0</v>
      </c>
      <c r="H45" s="127">
        <v>0</v>
      </c>
      <c r="I45" s="128">
        <f t="shared" si="1"/>
        <v>0</v>
      </c>
      <c r="J45" s="127">
        <v>0</v>
      </c>
      <c r="K45" s="128">
        <f t="shared" si="2"/>
        <v>0</v>
      </c>
      <c r="O45" s="119"/>
      <c r="AZ45" s="129">
        <f t="shared" si="3"/>
        <v>0</v>
      </c>
      <c r="CZ45" s="81">
        <v>2</v>
      </c>
    </row>
    <row r="46" spans="1:58" ht="12.75">
      <c r="A46" s="140" t="s">
        <v>51</v>
      </c>
      <c r="B46" s="141" t="s">
        <v>1735</v>
      </c>
      <c r="C46" s="142" t="s">
        <v>1736</v>
      </c>
      <c r="D46" s="143"/>
      <c r="E46" s="144"/>
      <c r="F46" s="144"/>
      <c r="G46" s="145">
        <f>SUM(G23:G45)</f>
        <v>0</v>
      </c>
      <c r="H46" s="146"/>
      <c r="I46" s="145">
        <f>SUM(I23:I45)</f>
        <v>3.670130000000567</v>
      </c>
      <c r="J46" s="147"/>
      <c r="K46" s="145">
        <f>SUM(K23:K45)</f>
        <v>0</v>
      </c>
      <c r="O46" s="119"/>
      <c r="X46" s="129">
        <f>K46</f>
        <v>0</v>
      </c>
      <c r="Y46" s="129">
        <f>I46</f>
        <v>3.670130000000567</v>
      </c>
      <c r="Z46" s="129">
        <f>G46</f>
        <v>0</v>
      </c>
      <c r="BA46" s="148"/>
      <c r="BB46" s="148"/>
      <c r="BC46" s="148"/>
      <c r="BD46" s="148"/>
      <c r="BE46" s="148"/>
      <c r="BF46" s="148"/>
    </row>
    <row r="47" spans="1:15" ht="14.25" customHeight="1">
      <c r="A47" s="109" t="s">
        <v>46</v>
      </c>
      <c r="B47" s="110" t="s">
        <v>1781</v>
      </c>
      <c r="C47" s="111" t="s">
        <v>1782</v>
      </c>
      <c r="D47" s="112"/>
      <c r="E47" s="113"/>
      <c r="F47" s="113"/>
      <c r="G47" s="114"/>
      <c r="H47" s="115"/>
      <c r="I47" s="116"/>
      <c r="J47" s="117"/>
      <c r="K47" s="118"/>
      <c r="O47" s="119"/>
    </row>
    <row r="48" spans="1:104" ht="12.75">
      <c r="A48" s="120">
        <v>29</v>
      </c>
      <c r="B48" s="121" t="s">
        <v>1783</v>
      </c>
      <c r="C48" s="122" t="s">
        <v>1784</v>
      </c>
      <c r="D48" s="123" t="s">
        <v>185</v>
      </c>
      <c r="E48" s="124">
        <v>20</v>
      </c>
      <c r="F48" s="125">
        <v>0</v>
      </c>
      <c r="G48" s="126">
        <f aca="true" t="shared" si="4" ref="G48:G72">E48*F48</f>
        <v>0</v>
      </c>
      <c r="H48" s="127">
        <v>0.0015300000000007</v>
      </c>
      <c r="I48" s="128">
        <f aca="true" t="shared" si="5" ref="I48:I72">E48*H48</f>
        <v>0.030600000000014</v>
      </c>
      <c r="J48" s="127">
        <v>0</v>
      </c>
      <c r="K48" s="128">
        <f aca="true" t="shared" si="6" ref="K48:K72">E48*J48</f>
        <v>0</v>
      </c>
      <c r="O48" s="119"/>
      <c r="AZ48" s="129">
        <f aca="true" t="shared" si="7" ref="AZ48:AZ72">G48</f>
        <v>0</v>
      </c>
      <c r="CZ48" s="81">
        <v>2</v>
      </c>
    </row>
    <row r="49" spans="1:104" ht="12.75">
      <c r="A49" s="120">
        <v>30</v>
      </c>
      <c r="B49" s="121" t="s">
        <v>1785</v>
      </c>
      <c r="C49" s="122" t="s">
        <v>1786</v>
      </c>
      <c r="D49" s="123" t="s">
        <v>185</v>
      </c>
      <c r="E49" s="124">
        <v>69</v>
      </c>
      <c r="F49" s="125">
        <v>0</v>
      </c>
      <c r="G49" s="126">
        <f t="shared" si="4"/>
        <v>0</v>
      </c>
      <c r="H49" s="127">
        <v>0.00596000000000174</v>
      </c>
      <c r="I49" s="128">
        <f t="shared" si="5"/>
        <v>0.41124000000012007</v>
      </c>
      <c r="J49" s="127">
        <v>0</v>
      </c>
      <c r="K49" s="128">
        <f t="shared" si="6"/>
        <v>0</v>
      </c>
      <c r="O49" s="119"/>
      <c r="AZ49" s="129">
        <f t="shared" si="7"/>
        <v>0</v>
      </c>
      <c r="CZ49" s="81">
        <v>2</v>
      </c>
    </row>
    <row r="50" spans="1:104" ht="12.75">
      <c r="A50" s="120">
        <v>31</v>
      </c>
      <c r="B50" s="121" t="s">
        <v>1787</v>
      </c>
      <c r="C50" s="122" t="s">
        <v>1788</v>
      </c>
      <c r="D50" s="123" t="s">
        <v>185</v>
      </c>
      <c r="E50" s="124">
        <v>78</v>
      </c>
      <c r="F50" s="125">
        <v>0</v>
      </c>
      <c r="G50" s="126">
        <f t="shared" si="4"/>
        <v>0</v>
      </c>
      <c r="H50" s="127">
        <v>0.00518000000000285</v>
      </c>
      <c r="I50" s="128">
        <f t="shared" si="5"/>
        <v>0.4040400000002223</v>
      </c>
      <c r="J50" s="127">
        <v>0</v>
      </c>
      <c r="K50" s="128">
        <f t="shared" si="6"/>
        <v>0</v>
      </c>
      <c r="O50" s="119"/>
      <c r="AZ50" s="129">
        <f t="shared" si="7"/>
        <v>0</v>
      </c>
      <c r="CZ50" s="81">
        <v>2</v>
      </c>
    </row>
    <row r="51" spans="1:104" ht="12.75">
      <c r="A51" s="120">
        <v>32</v>
      </c>
      <c r="B51" s="121" t="s">
        <v>1789</v>
      </c>
      <c r="C51" s="122" t="s">
        <v>1790</v>
      </c>
      <c r="D51" s="123" t="s">
        <v>185</v>
      </c>
      <c r="E51" s="124">
        <v>69</v>
      </c>
      <c r="F51" s="125">
        <v>0</v>
      </c>
      <c r="G51" s="126">
        <f t="shared" si="4"/>
        <v>0</v>
      </c>
      <c r="H51" s="127">
        <v>0.00401000000000096</v>
      </c>
      <c r="I51" s="128">
        <f t="shared" si="5"/>
        <v>0.2766900000000662</v>
      </c>
      <c r="J51" s="127">
        <v>0</v>
      </c>
      <c r="K51" s="128">
        <f t="shared" si="6"/>
        <v>0</v>
      </c>
      <c r="O51" s="119"/>
      <c r="AZ51" s="129">
        <f t="shared" si="7"/>
        <v>0</v>
      </c>
      <c r="CZ51" s="81">
        <v>2</v>
      </c>
    </row>
    <row r="52" spans="1:104" ht="12.75">
      <c r="A52" s="120">
        <v>33</v>
      </c>
      <c r="B52" s="121" t="s">
        <v>1791</v>
      </c>
      <c r="C52" s="122" t="s">
        <v>1792</v>
      </c>
      <c r="D52" s="123" t="s">
        <v>185</v>
      </c>
      <c r="E52" s="124">
        <v>39</v>
      </c>
      <c r="F52" s="125">
        <v>0</v>
      </c>
      <c r="G52" s="126">
        <f t="shared" si="4"/>
        <v>0</v>
      </c>
      <c r="H52" s="127">
        <v>0.00522000000000133</v>
      </c>
      <c r="I52" s="128">
        <f t="shared" si="5"/>
        <v>0.20358000000005189</v>
      </c>
      <c r="J52" s="127">
        <v>0</v>
      </c>
      <c r="K52" s="128">
        <f t="shared" si="6"/>
        <v>0</v>
      </c>
      <c r="O52" s="119"/>
      <c r="AZ52" s="129">
        <f t="shared" si="7"/>
        <v>0</v>
      </c>
      <c r="CZ52" s="81">
        <v>2</v>
      </c>
    </row>
    <row r="53" spans="1:104" ht="12.75">
      <c r="A53" s="120">
        <v>34</v>
      </c>
      <c r="B53" s="121" t="s">
        <v>1793</v>
      </c>
      <c r="C53" s="122" t="s">
        <v>1794</v>
      </c>
      <c r="D53" s="123" t="s">
        <v>185</v>
      </c>
      <c r="E53" s="124">
        <v>69</v>
      </c>
      <c r="F53" s="125">
        <v>0</v>
      </c>
      <c r="G53" s="126">
        <f t="shared" si="4"/>
        <v>0</v>
      </c>
      <c r="H53" s="127">
        <v>0.00540999999999769</v>
      </c>
      <c r="I53" s="128">
        <f t="shared" si="5"/>
        <v>0.37328999999984064</v>
      </c>
      <c r="J53" s="127">
        <v>0</v>
      </c>
      <c r="K53" s="128">
        <f t="shared" si="6"/>
        <v>0</v>
      </c>
      <c r="O53" s="119"/>
      <c r="AZ53" s="129">
        <f t="shared" si="7"/>
        <v>0</v>
      </c>
      <c r="CZ53" s="81">
        <v>2</v>
      </c>
    </row>
    <row r="54" spans="1:104" ht="22.5">
      <c r="A54" s="120">
        <v>35</v>
      </c>
      <c r="B54" s="121" t="s">
        <v>1795</v>
      </c>
      <c r="C54" s="122" t="s">
        <v>1796</v>
      </c>
      <c r="D54" s="123" t="s">
        <v>185</v>
      </c>
      <c r="E54" s="124">
        <v>186</v>
      </c>
      <c r="F54" s="125">
        <v>0</v>
      </c>
      <c r="G54" s="126">
        <f t="shared" si="4"/>
        <v>0</v>
      </c>
      <c r="H54" s="127">
        <v>0</v>
      </c>
      <c r="I54" s="128">
        <f t="shared" si="5"/>
        <v>0</v>
      </c>
      <c r="J54" s="127">
        <v>0</v>
      </c>
      <c r="K54" s="128">
        <f t="shared" si="6"/>
        <v>0</v>
      </c>
      <c r="O54" s="119"/>
      <c r="AZ54" s="129">
        <f t="shared" si="7"/>
        <v>0</v>
      </c>
      <c r="CZ54" s="81">
        <v>2</v>
      </c>
    </row>
    <row r="55" spans="1:104" ht="22.5">
      <c r="A55" s="120">
        <v>36</v>
      </c>
      <c r="B55" s="121" t="s">
        <v>1797</v>
      </c>
      <c r="C55" s="122" t="s">
        <v>1798</v>
      </c>
      <c r="D55" s="123" t="s">
        <v>185</v>
      </c>
      <c r="E55" s="124">
        <v>138</v>
      </c>
      <c r="F55" s="125">
        <v>0</v>
      </c>
      <c r="G55" s="126">
        <f t="shared" si="4"/>
        <v>0</v>
      </c>
      <c r="H55" s="127">
        <v>0</v>
      </c>
      <c r="I55" s="128">
        <f t="shared" si="5"/>
        <v>0</v>
      </c>
      <c r="J55" s="127">
        <v>0</v>
      </c>
      <c r="K55" s="128">
        <f t="shared" si="6"/>
        <v>0</v>
      </c>
      <c r="O55" s="119"/>
      <c r="AZ55" s="129">
        <f t="shared" si="7"/>
        <v>0</v>
      </c>
      <c r="CZ55" s="81">
        <v>2</v>
      </c>
    </row>
    <row r="56" spans="1:104" ht="12.75">
      <c r="A56" s="120">
        <v>37</v>
      </c>
      <c r="B56" s="121" t="s">
        <v>1799</v>
      </c>
      <c r="C56" s="122" t="s">
        <v>1800</v>
      </c>
      <c r="D56" s="123" t="s">
        <v>194</v>
      </c>
      <c r="E56" s="124">
        <v>30</v>
      </c>
      <c r="F56" s="125">
        <v>0</v>
      </c>
      <c r="G56" s="126">
        <f t="shared" si="4"/>
        <v>0</v>
      </c>
      <c r="H56" s="127">
        <v>0.000249999999999861</v>
      </c>
      <c r="I56" s="128">
        <f t="shared" si="5"/>
        <v>0.00749999999999583</v>
      </c>
      <c r="J56" s="127">
        <v>0</v>
      </c>
      <c r="K56" s="128">
        <f t="shared" si="6"/>
        <v>0</v>
      </c>
      <c r="O56" s="119"/>
      <c r="AZ56" s="129">
        <f t="shared" si="7"/>
        <v>0</v>
      </c>
      <c r="CZ56" s="81">
        <v>2</v>
      </c>
    </row>
    <row r="57" spans="1:104" ht="12.75">
      <c r="A57" s="120">
        <v>38</v>
      </c>
      <c r="B57" s="121" t="s">
        <v>1801</v>
      </c>
      <c r="C57" s="122" t="s">
        <v>1802</v>
      </c>
      <c r="D57" s="123" t="s">
        <v>1803</v>
      </c>
      <c r="E57" s="124">
        <v>2</v>
      </c>
      <c r="F57" s="125">
        <v>0</v>
      </c>
      <c r="G57" s="126">
        <f t="shared" si="4"/>
        <v>0</v>
      </c>
      <c r="H57" s="127">
        <v>0.00155999999999956</v>
      </c>
      <c r="I57" s="128">
        <f t="shared" si="5"/>
        <v>0.00311999999999912</v>
      </c>
      <c r="J57" s="127">
        <v>0</v>
      </c>
      <c r="K57" s="128">
        <f t="shared" si="6"/>
        <v>0</v>
      </c>
      <c r="O57" s="119"/>
      <c r="AZ57" s="129">
        <f t="shared" si="7"/>
        <v>0</v>
      </c>
      <c r="CZ57" s="81">
        <v>2</v>
      </c>
    </row>
    <row r="58" spans="1:104" ht="12.75">
      <c r="A58" s="120">
        <v>39</v>
      </c>
      <c r="B58" s="121" t="s">
        <v>1804</v>
      </c>
      <c r="C58" s="122" t="s">
        <v>1805</v>
      </c>
      <c r="D58" s="123" t="s">
        <v>194</v>
      </c>
      <c r="E58" s="124">
        <v>32</v>
      </c>
      <c r="F58" s="125">
        <v>0</v>
      </c>
      <c r="G58" s="126">
        <f t="shared" si="4"/>
        <v>0</v>
      </c>
      <c r="H58" s="127">
        <v>6.00000000000045E-05</v>
      </c>
      <c r="I58" s="128">
        <f t="shared" si="5"/>
        <v>0.001920000000000144</v>
      </c>
      <c r="J58" s="127">
        <v>0</v>
      </c>
      <c r="K58" s="128">
        <f t="shared" si="6"/>
        <v>0</v>
      </c>
      <c r="O58" s="119"/>
      <c r="AZ58" s="129">
        <f t="shared" si="7"/>
        <v>0</v>
      </c>
      <c r="CZ58" s="81">
        <v>2</v>
      </c>
    </row>
    <row r="59" spans="1:104" ht="12.75">
      <c r="A59" s="120">
        <v>40</v>
      </c>
      <c r="B59" s="121" t="s">
        <v>1806</v>
      </c>
      <c r="C59" s="122" t="s">
        <v>1807</v>
      </c>
      <c r="D59" s="123" t="s">
        <v>194</v>
      </c>
      <c r="E59" s="124">
        <v>12</v>
      </c>
      <c r="F59" s="125">
        <v>0</v>
      </c>
      <c r="G59" s="126">
        <f t="shared" si="4"/>
        <v>0</v>
      </c>
      <c r="H59" s="127">
        <v>0.000720000000000276</v>
      </c>
      <c r="I59" s="128">
        <f t="shared" si="5"/>
        <v>0.008640000000003312</v>
      </c>
      <c r="J59" s="127">
        <v>0</v>
      </c>
      <c r="K59" s="128">
        <f t="shared" si="6"/>
        <v>0</v>
      </c>
      <c r="O59" s="119"/>
      <c r="AZ59" s="129">
        <f t="shared" si="7"/>
        <v>0</v>
      </c>
      <c r="CZ59" s="81">
        <v>2</v>
      </c>
    </row>
    <row r="60" spans="1:104" ht="12.75">
      <c r="A60" s="120">
        <v>41</v>
      </c>
      <c r="B60" s="121" t="s">
        <v>1808</v>
      </c>
      <c r="C60" s="122" t="s">
        <v>1809</v>
      </c>
      <c r="D60" s="123" t="s">
        <v>194</v>
      </c>
      <c r="E60" s="124">
        <v>12</v>
      </c>
      <c r="F60" s="125">
        <v>0</v>
      </c>
      <c r="G60" s="126">
        <f t="shared" si="4"/>
        <v>0</v>
      </c>
      <c r="H60" s="127">
        <v>1.99999999999922E-05</v>
      </c>
      <c r="I60" s="128">
        <f t="shared" si="5"/>
        <v>0.00023999999999990639</v>
      </c>
      <c r="J60" s="127">
        <v>0</v>
      </c>
      <c r="K60" s="128">
        <f t="shared" si="6"/>
        <v>0</v>
      </c>
      <c r="O60" s="119"/>
      <c r="AZ60" s="129">
        <f t="shared" si="7"/>
        <v>0</v>
      </c>
      <c r="CZ60" s="81">
        <v>2</v>
      </c>
    </row>
    <row r="61" spans="1:104" ht="12.75">
      <c r="A61" s="120">
        <v>42</v>
      </c>
      <c r="B61" s="121" t="s">
        <v>1810</v>
      </c>
      <c r="C61" s="122" t="s">
        <v>1811</v>
      </c>
      <c r="D61" s="123" t="s">
        <v>194</v>
      </c>
      <c r="E61" s="124">
        <v>6</v>
      </c>
      <c r="F61" s="125">
        <v>0</v>
      </c>
      <c r="G61" s="126">
        <f t="shared" si="4"/>
        <v>0</v>
      </c>
      <c r="H61" s="127">
        <v>0.00131999999999977</v>
      </c>
      <c r="I61" s="128">
        <f t="shared" si="5"/>
        <v>0.007919999999998619</v>
      </c>
      <c r="J61" s="127">
        <v>0</v>
      </c>
      <c r="K61" s="128">
        <f t="shared" si="6"/>
        <v>0</v>
      </c>
      <c r="O61" s="119"/>
      <c r="AZ61" s="129">
        <f t="shared" si="7"/>
        <v>0</v>
      </c>
      <c r="CZ61" s="81">
        <v>2</v>
      </c>
    </row>
    <row r="62" spans="1:104" ht="12.75">
      <c r="A62" s="120">
        <v>43</v>
      </c>
      <c r="B62" s="121" t="s">
        <v>1812</v>
      </c>
      <c r="C62" s="122" t="s">
        <v>1813</v>
      </c>
      <c r="D62" s="123" t="s">
        <v>194</v>
      </c>
      <c r="E62" s="124">
        <v>6</v>
      </c>
      <c r="F62" s="125">
        <v>0</v>
      </c>
      <c r="G62" s="126">
        <f t="shared" si="4"/>
        <v>0</v>
      </c>
      <c r="H62" s="127">
        <v>1.99999999999922E-05</v>
      </c>
      <c r="I62" s="128">
        <f t="shared" si="5"/>
        <v>0.00011999999999995319</v>
      </c>
      <c r="J62" s="127">
        <v>0</v>
      </c>
      <c r="K62" s="128">
        <f t="shared" si="6"/>
        <v>0</v>
      </c>
      <c r="O62" s="119"/>
      <c r="AZ62" s="129">
        <f t="shared" si="7"/>
        <v>0</v>
      </c>
      <c r="CZ62" s="81">
        <v>2</v>
      </c>
    </row>
    <row r="63" spans="1:104" ht="12.75">
      <c r="A63" s="120">
        <v>44</v>
      </c>
      <c r="B63" s="121" t="s">
        <v>1814</v>
      </c>
      <c r="C63" s="122" t="s">
        <v>1815</v>
      </c>
      <c r="D63" s="123" t="s">
        <v>146</v>
      </c>
      <c r="E63" s="124">
        <v>1</v>
      </c>
      <c r="F63" s="125">
        <v>0</v>
      </c>
      <c r="G63" s="126">
        <f t="shared" si="4"/>
        <v>0</v>
      </c>
      <c r="H63" s="127">
        <v>0.06899999999996</v>
      </c>
      <c r="I63" s="128">
        <f t="shared" si="5"/>
        <v>0.06899999999996</v>
      </c>
      <c r="J63" s="127"/>
      <c r="K63" s="128">
        <f t="shared" si="6"/>
        <v>0</v>
      </c>
      <c r="O63" s="119"/>
      <c r="AZ63" s="129">
        <f t="shared" si="7"/>
        <v>0</v>
      </c>
      <c r="CZ63" s="81">
        <v>2</v>
      </c>
    </row>
    <row r="64" spans="1:104" ht="22.5">
      <c r="A64" s="120">
        <v>45</v>
      </c>
      <c r="B64" s="121" t="s">
        <v>1816</v>
      </c>
      <c r="C64" s="122" t="s">
        <v>1817</v>
      </c>
      <c r="D64" s="123" t="s">
        <v>194</v>
      </c>
      <c r="E64" s="124">
        <v>1</v>
      </c>
      <c r="F64" s="125">
        <v>0</v>
      </c>
      <c r="G64" s="126">
        <f t="shared" si="4"/>
        <v>0</v>
      </c>
      <c r="H64" s="127">
        <v>0.0288099999999929</v>
      </c>
      <c r="I64" s="128">
        <f t="shared" si="5"/>
        <v>0.0288099999999929</v>
      </c>
      <c r="J64" s="127">
        <v>0</v>
      </c>
      <c r="K64" s="128">
        <f t="shared" si="6"/>
        <v>0</v>
      </c>
      <c r="O64" s="119"/>
      <c r="AZ64" s="129">
        <f t="shared" si="7"/>
        <v>0</v>
      </c>
      <c r="CZ64" s="81">
        <v>2</v>
      </c>
    </row>
    <row r="65" spans="1:104" ht="12.75">
      <c r="A65" s="120">
        <v>46</v>
      </c>
      <c r="B65" s="121" t="s">
        <v>1818</v>
      </c>
      <c r="C65" s="122" t="s">
        <v>1819</v>
      </c>
      <c r="D65" s="123" t="s">
        <v>194</v>
      </c>
      <c r="E65" s="124">
        <v>2</v>
      </c>
      <c r="F65" s="125">
        <v>0</v>
      </c>
      <c r="G65" s="126">
        <f t="shared" si="4"/>
        <v>0</v>
      </c>
      <c r="H65" s="127">
        <v>0.0104999999999933</v>
      </c>
      <c r="I65" s="128">
        <f t="shared" si="5"/>
        <v>0.0209999999999866</v>
      </c>
      <c r="J65" s="127"/>
      <c r="K65" s="128">
        <f t="shared" si="6"/>
        <v>0</v>
      </c>
      <c r="O65" s="119"/>
      <c r="AZ65" s="129">
        <f t="shared" si="7"/>
        <v>0</v>
      </c>
      <c r="CZ65" s="81">
        <v>2</v>
      </c>
    </row>
    <row r="66" spans="1:104" ht="12.75">
      <c r="A66" s="120">
        <v>47</v>
      </c>
      <c r="B66" s="121" t="s">
        <v>1820</v>
      </c>
      <c r="C66" s="122" t="s">
        <v>1821</v>
      </c>
      <c r="D66" s="123" t="s">
        <v>185</v>
      </c>
      <c r="E66" s="124">
        <v>324</v>
      </c>
      <c r="F66" s="125">
        <v>0</v>
      </c>
      <c r="G66" s="126">
        <f t="shared" si="4"/>
        <v>0</v>
      </c>
      <c r="H66" s="127">
        <v>0</v>
      </c>
      <c r="I66" s="128">
        <f t="shared" si="5"/>
        <v>0</v>
      </c>
      <c r="J66" s="127">
        <v>0</v>
      </c>
      <c r="K66" s="128">
        <f t="shared" si="6"/>
        <v>0</v>
      </c>
      <c r="O66" s="119"/>
      <c r="AZ66" s="129">
        <f t="shared" si="7"/>
        <v>0</v>
      </c>
      <c r="CZ66" s="81">
        <v>2</v>
      </c>
    </row>
    <row r="67" spans="1:104" ht="12.75">
      <c r="A67" s="120">
        <v>48</v>
      </c>
      <c r="B67" s="121" t="s">
        <v>1822</v>
      </c>
      <c r="C67" s="122" t="s">
        <v>1823</v>
      </c>
      <c r="D67" s="123" t="s">
        <v>185</v>
      </c>
      <c r="E67" s="124">
        <v>324</v>
      </c>
      <c r="F67" s="125">
        <v>0</v>
      </c>
      <c r="G67" s="126">
        <f t="shared" si="4"/>
        <v>0</v>
      </c>
      <c r="H67" s="127">
        <v>0</v>
      </c>
      <c r="I67" s="128">
        <f t="shared" si="5"/>
        <v>0</v>
      </c>
      <c r="J67" s="127">
        <v>0</v>
      </c>
      <c r="K67" s="128">
        <f t="shared" si="6"/>
        <v>0</v>
      </c>
      <c r="O67" s="119"/>
      <c r="AZ67" s="129">
        <f t="shared" si="7"/>
        <v>0</v>
      </c>
      <c r="CZ67" s="81">
        <v>2</v>
      </c>
    </row>
    <row r="68" spans="1:104" ht="12.75">
      <c r="A68" s="120">
        <v>49</v>
      </c>
      <c r="B68" s="121" t="s">
        <v>1824</v>
      </c>
      <c r="C68" s="122" t="s">
        <v>1825</v>
      </c>
      <c r="D68" s="123" t="s">
        <v>194</v>
      </c>
      <c r="E68" s="124">
        <v>1</v>
      </c>
      <c r="F68" s="125">
        <v>0</v>
      </c>
      <c r="G68" s="126">
        <f t="shared" si="4"/>
        <v>0</v>
      </c>
      <c r="H68" s="127">
        <v>0</v>
      </c>
      <c r="I68" s="128">
        <f t="shared" si="5"/>
        <v>0</v>
      </c>
      <c r="J68" s="127"/>
      <c r="K68" s="128">
        <f t="shared" si="6"/>
        <v>0</v>
      </c>
      <c r="O68" s="119"/>
      <c r="AZ68" s="129">
        <f t="shared" si="7"/>
        <v>0</v>
      </c>
      <c r="CZ68" s="81">
        <v>2</v>
      </c>
    </row>
    <row r="69" spans="1:104" ht="22.5">
      <c r="A69" s="120">
        <v>50</v>
      </c>
      <c r="B69" s="121" t="s">
        <v>1826</v>
      </c>
      <c r="C69" s="122" t="s">
        <v>1827</v>
      </c>
      <c r="D69" s="123" t="s">
        <v>194</v>
      </c>
      <c r="E69" s="124">
        <v>1</v>
      </c>
      <c r="F69" s="125">
        <v>0</v>
      </c>
      <c r="G69" s="126">
        <f t="shared" si="4"/>
        <v>0</v>
      </c>
      <c r="H69" s="127">
        <v>0.0150000000000006</v>
      </c>
      <c r="I69" s="128">
        <f t="shared" si="5"/>
        <v>0.0150000000000006</v>
      </c>
      <c r="J69" s="127">
        <v>0</v>
      </c>
      <c r="K69" s="128">
        <f t="shared" si="6"/>
        <v>0</v>
      </c>
      <c r="O69" s="119"/>
      <c r="AZ69" s="129">
        <f t="shared" si="7"/>
        <v>0</v>
      </c>
      <c r="CZ69" s="81">
        <v>2</v>
      </c>
    </row>
    <row r="70" spans="1:104" ht="12.75">
      <c r="A70" s="120">
        <v>51</v>
      </c>
      <c r="B70" s="121" t="s">
        <v>1828</v>
      </c>
      <c r="C70" s="122" t="s">
        <v>1829</v>
      </c>
      <c r="D70" s="123" t="s">
        <v>194</v>
      </c>
      <c r="E70" s="124">
        <v>6</v>
      </c>
      <c r="F70" s="125">
        <v>0</v>
      </c>
      <c r="G70" s="126">
        <f t="shared" si="4"/>
        <v>0</v>
      </c>
      <c r="H70" s="127">
        <v>0</v>
      </c>
      <c r="I70" s="128">
        <f t="shared" si="5"/>
        <v>0</v>
      </c>
      <c r="J70" s="127">
        <v>0</v>
      </c>
      <c r="K70" s="128">
        <f t="shared" si="6"/>
        <v>0</v>
      </c>
      <c r="O70" s="119"/>
      <c r="AZ70" s="129">
        <f t="shared" si="7"/>
        <v>0</v>
      </c>
      <c r="CZ70" s="81">
        <v>2</v>
      </c>
    </row>
    <row r="71" spans="1:104" ht="12.75">
      <c r="A71" s="120">
        <v>52</v>
      </c>
      <c r="B71" s="121" t="s">
        <v>1830</v>
      </c>
      <c r="C71" s="122" t="s">
        <v>1831</v>
      </c>
      <c r="D71" s="123" t="s">
        <v>57</v>
      </c>
      <c r="E71" s="124">
        <v>6</v>
      </c>
      <c r="F71" s="125">
        <v>0</v>
      </c>
      <c r="G71" s="126">
        <f t="shared" si="4"/>
        <v>0</v>
      </c>
      <c r="H71" s="127">
        <v>0.00111000000000061</v>
      </c>
      <c r="I71" s="128">
        <f t="shared" si="5"/>
        <v>0.00666000000000366</v>
      </c>
      <c r="J71" s="127">
        <v>0</v>
      </c>
      <c r="K71" s="128">
        <f t="shared" si="6"/>
        <v>0</v>
      </c>
      <c r="O71" s="119"/>
      <c r="AZ71" s="129">
        <f t="shared" si="7"/>
        <v>0</v>
      </c>
      <c r="CZ71" s="81">
        <v>2</v>
      </c>
    </row>
    <row r="72" spans="1:104" ht="12.75">
      <c r="A72" s="120">
        <v>53</v>
      </c>
      <c r="B72" s="121" t="s">
        <v>1832</v>
      </c>
      <c r="C72" s="122" t="s">
        <v>1833</v>
      </c>
      <c r="D72" s="123" t="s">
        <v>130</v>
      </c>
      <c r="E72" s="124">
        <v>4.2691</v>
      </c>
      <c r="F72" s="125">
        <v>0</v>
      </c>
      <c r="G72" s="126">
        <f t="shared" si="4"/>
        <v>0</v>
      </c>
      <c r="H72" s="127">
        <v>0</v>
      </c>
      <c r="I72" s="128">
        <f t="shared" si="5"/>
        <v>0</v>
      </c>
      <c r="J72" s="127">
        <v>0</v>
      </c>
      <c r="K72" s="128">
        <f t="shared" si="6"/>
        <v>0</v>
      </c>
      <c r="O72" s="119"/>
      <c r="AZ72" s="129">
        <f t="shared" si="7"/>
        <v>0</v>
      </c>
      <c r="CZ72" s="81">
        <v>2</v>
      </c>
    </row>
    <row r="73" spans="1:58" ht="12.75">
      <c r="A73" s="140" t="s">
        <v>51</v>
      </c>
      <c r="B73" s="141" t="s">
        <v>1781</v>
      </c>
      <c r="C73" s="142" t="s">
        <v>1782</v>
      </c>
      <c r="D73" s="143"/>
      <c r="E73" s="144"/>
      <c r="F73" s="144"/>
      <c r="G73" s="145">
        <f>SUM(G47:G72)</f>
        <v>0</v>
      </c>
      <c r="H73" s="146"/>
      <c r="I73" s="145">
        <f>SUM(I47:I72)</f>
        <v>1.8693700000002555</v>
      </c>
      <c r="J73" s="147"/>
      <c r="K73" s="145">
        <f>SUM(K47:K72)</f>
        <v>0</v>
      </c>
      <c r="O73" s="119"/>
      <c r="X73" s="129">
        <f>K73</f>
        <v>0</v>
      </c>
      <c r="Y73" s="129">
        <f>I73</f>
        <v>1.8693700000002555</v>
      </c>
      <c r="Z73" s="129">
        <f>G73</f>
        <v>0</v>
      </c>
      <c r="BA73" s="148"/>
      <c r="BB73" s="148"/>
      <c r="BC73" s="148"/>
      <c r="BD73" s="148"/>
      <c r="BE73" s="148"/>
      <c r="BF73" s="148"/>
    </row>
    <row r="74" spans="1:15" ht="14.25" customHeight="1">
      <c r="A74" s="109" t="s">
        <v>46</v>
      </c>
      <c r="B74" s="110" t="s">
        <v>1834</v>
      </c>
      <c r="C74" s="111" t="s">
        <v>1835</v>
      </c>
      <c r="D74" s="112"/>
      <c r="E74" s="113"/>
      <c r="F74" s="113"/>
      <c r="G74" s="114"/>
      <c r="H74" s="115"/>
      <c r="I74" s="116"/>
      <c r="J74" s="117"/>
      <c r="K74" s="118"/>
      <c r="O74" s="119"/>
    </row>
    <row r="75" spans="1:104" ht="12.75">
      <c r="A75" s="120">
        <v>54</v>
      </c>
      <c r="B75" s="121" t="s">
        <v>1836</v>
      </c>
      <c r="C75" s="122" t="s">
        <v>1837</v>
      </c>
      <c r="D75" s="123" t="s">
        <v>194</v>
      </c>
      <c r="E75" s="124">
        <v>7</v>
      </c>
      <c r="F75" s="125">
        <v>0</v>
      </c>
      <c r="G75" s="126">
        <f aca="true" t="shared" si="8" ref="G75:G84">E75*F75</f>
        <v>0</v>
      </c>
      <c r="H75" s="127">
        <v>0.00460000000000349</v>
      </c>
      <c r="I75" s="128">
        <f aca="true" t="shared" si="9" ref="I75:I84">E75*H75</f>
        <v>0.03220000000002443</v>
      </c>
      <c r="J75" s="127">
        <v>0</v>
      </c>
      <c r="K75" s="128">
        <f aca="true" t="shared" si="10" ref="K75:K84">E75*J75</f>
        <v>0</v>
      </c>
      <c r="O75" s="119"/>
      <c r="AZ75" s="129">
        <f aca="true" t="shared" si="11" ref="AZ75:AZ84">G75</f>
        <v>0</v>
      </c>
      <c r="CZ75" s="81">
        <v>2</v>
      </c>
    </row>
    <row r="76" spans="1:104" ht="22.5">
      <c r="A76" s="120">
        <v>55</v>
      </c>
      <c r="B76" s="121" t="s">
        <v>1838</v>
      </c>
      <c r="C76" s="122" t="s">
        <v>1839</v>
      </c>
      <c r="D76" s="123" t="s">
        <v>194</v>
      </c>
      <c r="E76" s="124">
        <v>15</v>
      </c>
      <c r="F76" s="125">
        <v>0</v>
      </c>
      <c r="G76" s="126">
        <f t="shared" si="8"/>
        <v>0</v>
      </c>
      <c r="H76" s="127">
        <v>3.99999999999845E-05</v>
      </c>
      <c r="I76" s="128">
        <f t="shared" si="9"/>
        <v>0.0005999999999997675</v>
      </c>
      <c r="J76" s="127">
        <v>0</v>
      </c>
      <c r="K76" s="128">
        <f t="shared" si="10"/>
        <v>0</v>
      </c>
      <c r="O76" s="119"/>
      <c r="AZ76" s="129">
        <f t="shared" si="11"/>
        <v>0</v>
      </c>
      <c r="CZ76" s="81">
        <v>2</v>
      </c>
    </row>
    <row r="77" spans="1:104" ht="12.75">
      <c r="A77" s="120">
        <v>56</v>
      </c>
      <c r="B77" s="121" t="s">
        <v>1840</v>
      </c>
      <c r="C77" s="122" t="s">
        <v>1841</v>
      </c>
      <c r="D77" s="123" t="s">
        <v>194</v>
      </c>
      <c r="E77" s="124">
        <v>12</v>
      </c>
      <c r="F77" s="125">
        <v>0</v>
      </c>
      <c r="G77" s="126">
        <f t="shared" si="8"/>
        <v>0</v>
      </c>
      <c r="H77" s="127">
        <v>0.00699000000000183</v>
      </c>
      <c r="I77" s="128">
        <f t="shared" si="9"/>
        <v>0.08388000000002196</v>
      </c>
      <c r="J77" s="127">
        <v>0</v>
      </c>
      <c r="K77" s="128">
        <f t="shared" si="10"/>
        <v>0</v>
      </c>
      <c r="O77" s="119"/>
      <c r="AZ77" s="129">
        <f t="shared" si="11"/>
        <v>0</v>
      </c>
      <c r="CZ77" s="81">
        <v>2</v>
      </c>
    </row>
    <row r="78" spans="1:104" ht="12.75">
      <c r="A78" s="120">
        <v>57</v>
      </c>
      <c r="B78" s="121" t="s">
        <v>1842</v>
      </c>
      <c r="C78" s="122" t="s">
        <v>1843</v>
      </c>
      <c r="D78" s="123" t="s">
        <v>194</v>
      </c>
      <c r="E78" s="124">
        <v>13</v>
      </c>
      <c r="F78" s="125">
        <v>0</v>
      </c>
      <c r="G78" s="126">
        <f t="shared" si="8"/>
        <v>0</v>
      </c>
      <c r="H78" s="127">
        <v>0.00316000000000116</v>
      </c>
      <c r="I78" s="128">
        <f t="shared" si="9"/>
        <v>0.041080000000015084</v>
      </c>
      <c r="J78" s="127">
        <v>0</v>
      </c>
      <c r="K78" s="128">
        <f t="shared" si="10"/>
        <v>0</v>
      </c>
      <c r="O78" s="119"/>
      <c r="AZ78" s="129">
        <f t="shared" si="11"/>
        <v>0</v>
      </c>
      <c r="CZ78" s="81">
        <v>2</v>
      </c>
    </row>
    <row r="79" spans="1:104" ht="22.5">
      <c r="A79" s="120">
        <v>58</v>
      </c>
      <c r="B79" s="121" t="s">
        <v>1844</v>
      </c>
      <c r="C79" s="122" t="s">
        <v>1845</v>
      </c>
      <c r="D79" s="123" t="s">
        <v>194</v>
      </c>
      <c r="E79" s="124">
        <v>2</v>
      </c>
      <c r="F79" s="125">
        <v>0</v>
      </c>
      <c r="G79" s="126">
        <f t="shared" si="8"/>
        <v>0</v>
      </c>
      <c r="H79" s="127">
        <v>0.000120000000000009</v>
      </c>
      <c r="I79" s="128">
        <f t="shared" si="9"/>
        <v>0.000240000000000018</v>
      </c>
      <c r="J79" s="127">
        <v>0</v>
      </c>
      <c r="K79" s="128">
        <f t="shared" si="10"/>
        <v>0</v>
      </c>
      <c r="O79" s="119"/>
      <c r="AZ79" s="129">
        <f t="shared" si="11"/>
        <v>0</v>
      </c>
      <c r="CZ79" s="81">
        <v>2</v>
      </c>
    </row>
    <row r="80" spans="1:104" ht="12.75">
      <c r="A80" s="120">
        <v>59</v>
      </c>
      <c r="B80" s="121" t="s">
        <v>1846</v>
      </c>
      <c r="C80" s="122" t="s">
        <v>1847</v>
      </c>
      <c r="D80" s="123" t="s">
        <v>194</v>
      </c>
      <c r="E80" s="124">
        <v>1</v>
      </c>
      <c r="F80" s="125">
        <v>0</v>
      </c>
      <c r="G80" s="126">
        <f t="shared" si="8"/>
        <v>0</v>
      </c>
      <c r="H80" s="127">
        <v>0.000319999999999876</v>
      </c>
      <c r="I80" s="128">
        <f t="shared" si="9"/>
        <v>0.000319999999999876</v>
      </c>
      <c r="J80" s="127">
        <v>0</v>
      </c>
      <c r="K80" s="128">
        <f t="shared" si="10"/>
        <v>0</v>
      </c>
      <c r="O80" s="119"/>
      <c r="AZ80" s="129">
        <f t="shared" si="11"/>
        <v>0</v>
      </c>
      <c r="CZ80" s="81">
        <v>2</v>
      </c>
    </row>
    <row r="81" spans="1:104" ht="12.75">
      <c r="A81" s="120">
        <v>60</v>
      </c>
      <c r="B81" s="121" t="s">
        <v>1848</v>
      </c>
      <c r="C81" s="122" t="s">
        <v>1849</v>
      </c>
      <c r="D81" s="123" t="s">
        <v>194</v>
      </c>
      <c r="E81" s="124">
        <v>13</v>
      </c>
      <c r="F81" s="125">
        <v>0</v>
      </c>
      <c r="G81" s="126">
        <f t="shared" si="8"/>
        <v>0</v>
      </c>
      <c r="H81" s="127">
        <v>0.000170000000000003</v>
      </c>
      <c r="I81" s="128">
        <f t="shared" si="9"/>
        <v>0.0022100000000000388</v>
      </c>
      <c r="J81" s="127">
        <v>0</v>
      </c>
      <c r="K81" s="128">
        <f t="shared" si="10"/>
        <v>0</v>
      </c>
      <c r="O81" s="119"/>
      <c r="AZ81" s="129">
        <f t="shared" si="11"/>
        <v>0</v>
      </c>
      <c r="CZ81" s="81">
        <v>2</v>
      </c>
    </row>
    <row r="82" spans="1:104" ht="12.75">
      <c r="A82" s="120">
        <v>61</v>
      </c>
      <c r="B82" s="121" t="s">
        <v>1850</v>
      </c>
      <c r="C82" s="122" t="s">
        <v>1851</v>
      </c>
      <c r="D82" s="123" t="s">
        <v>194</v>
      </c>
      <c r="E82" s="124">
        <v>1</v>
      </c>
      <c r="F82" s="125">
        <v>0</v>
      </c>
      <c r="G82" s="126">
        <f t="shared" si="8"/>
        <v>0</v>
      </c>
      <c r="H82" s="127">
        <v>0.0120000000000005</v>
      </c>
      <c r="I82" s="128">
        <f t="shared" si="9"/>
        <v>0.0120000000000005</v>
      </c>
      <c r="J82" s="127"/>
      <c r="K82" s="128">
        <f t="shared" si="10"/>
        <v>0</v>
      </c>
      <c r="O82" s="119"/>
      <c r="AZ82" s="129">
        <f t="shared" si="11"/>
        <v>0</v>
      </c>
      <c r="CZ82" s="81">
        <v>2</v>
      </c>
    </row>
    <row r="83" spans="1:104" ht="12.75">
      <c r="A83" s="120">
        <v>62</v>
      </c>
      <c r="B83" s="121" t="s">
        <v>1852</v>
      </c>
      <c r="C83" s="122" t="s">
        <v>1853</v>
      </c>
      <c r="D83" s="123" t="s">
        <v>194</v>
      </c>
      <c r="E83" s="124">
        <v>1</v>
      </c>
      <c r="F83" s="125">
        <v>0</v>
      </c>
      <c r="G83" s="126">
        <f t="shared" si="8"/>
        <v>0</v>
      </c>
      <c r="H83" s="127">
        <v>0.0279999999999916</v>
      </c>
      <c r="I83" s="128">
        <f t="shared" si="9"/>
        <v>0.0279999999999916</v>
      </c>
      <c r="J83" s="127"/>
      <c r="K83" s="128">
        <f t="shared" si="10"/>
        <v>0</v>
      </c>
      <c r="O83" s="119"/>
      <c r="AZ83" s="129">
        <f t="shared" si="11"/>
        <v>0</v>
      </c>
      <c r="CZ83" s="81">
        <v>2</v>
      </c>
    </row>
    <row r="84" spans="1:104" ht="22.5">
      <c r="A84" s="120">
        <v>63</v>
      </c>
      <c r="B84" s="121" t="s">
        <v>1854</v>
      </c>
      <c r="C84" s="122" t="s">
        <v>1855</v>
      </c>
      <c r="D84" s="123" t="s">
        <v>130</v>
      </c>
      <c r="E84" s="124">
        <v>0.2005</v>
      </c>
      <c r="F84" s="125">
        <v>0</v>
      </c>
      <c r="G84" s="126">
        <f t="shared" si="8"/>
        <v>0</v>
      </c>
      <c r="H84" s="127">
        <v>0</v>
      </c>
      <c r="I84" s="128">
        <f t="shared" si="9"/>
        <v>0</v>
      </c>
      <c r="J84" s="127">
        <v>0</v>
      </c>
      <c r="K84" s="128">
        <f t="shared" si="10"/>
        <v>0</v>
      </c>
      <c r="O84" s="119"/>
      <c r="AZ84" s="129">
        <f t="shared" si="11"/>
        <v>0</v>
      </c>
      <c r="CZ84" s="81">
        <v>2</v>
      </c>
    </row>
    <row r="85" spans="1:58" ht="12.75">
      <c r="A85" s="140" t="s">
        <v>51</v>
      </c>
      <c r="B85" s="141" t="s">
        <v>1834</v>
      </c>
      <c r="C85" s="142" t="s">
        <v>1835</v>
      </c>
      <c r="D85" s="143"/>
      <c r="E85" s="144"/>
      <c r="F85" s="144"/>
      <c r="G85" s="145">
        <f>SUM(G74:G84)</f>
        <v>0</v>
      </c>
      <c r="H85" s="146"/>
      <c r="I85" s="145">
        <f>SUM(I74:I84)</f>
        <v>0.20053000000005328</v>
      </c>
      <c r="J85" s="147"/>
      <c r="K85" s="145">
        <f>SUM(K74:K84)</f>
        <v>0</v>
      </c>
      <c r="O85" s="119"/>
      <c r="X85" s="129">
        <f>K85</f>
        <v>0</v>
      </c>
      <c r="Y85" s="129">
        <f>I85</f>
        <v>0.20053000000005328</v>
      </c>
      <c r="Z85" s="129">
        <f>G85</f>
        <v>0</v>
      </c>
      <c r="BA85" s="148"/>
      <c r="BB85" s="148"/>
      <c r="BC85" s="148"/>
      <c r="BD85" s="148"/>
      <c r="BE85" s="148"/>
      <c r="BF85" s="148"/>
    </row>
    <row r="86" spans="1:58" ht="12.75">
      <c r="A86" s="149" t="s">
        <v>29</v>
      </c>
      <c r="B86" s="150" t="s">
        <v>52</v>
      </c>
      <c r="C86" s="151"/>
      <c r="D86" s="152"/>
      <c r="E86" s="153"/>
      <c r="F86" s="153"/>
      <c r="G86" s="154">
        <f>SUM(Z7:Z86)</f>
        <v>0</v>
      </c>
      <c r="H86" s="155"/>
      <c r="I86" s="154">
        <f>SUM(Y7:Y86)</f>
        <v>68.23196600003946</v>
      </c>
      <c r="J86" s="155"/>
      <c r="K86" s="154">
        <f>SUM(X7:X86)</f>
        <v>0</v>
      </c>
      <c r="O86" s="119"/>
      <c r="BA86" s="148"/>
      <c r="BB86" s="148"/>
      <c r="BC86" s="148"/>
      <c r="BD86" s="148"/>
      <c r="BE86" s="148"/>
      <c r="BF86" s="148"/>
    </row>
    <row r="87" ht="12.75">
      <c r="E87" s="81"/>
    </row>
    <row r="88" spans="1:5" ht="12.75">
      <c r="A88" s="156" t="s">
        <v>31</v>
      </c>
      <c r="E88" s="81"/>
    </row>
    <row r="89" spans="1:7" ht="117.75" customHeight="1">
      <c r="A89" s="196"/>
      <c r="B89" s="197"/>
      <c r="C89" s="197"/>
      <c r="D89" s="197"/>
      <c r="E89" s="197"/>
      <c r="F89" s="197"/>
      <c r="G89" s="198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spans="1:7" ht="12.75">
      <c r="A110" s="138"/>
      <c r="B110" s="138"/>
      <c r="C110" s="138"/>
      <c r="D110" s="138"/>
      <c r="E110" s="138"/>
      <c r="F110" s="138"/>
      <c r="G110" s="138"/>
    </row>
    <row r="111" spans="1:7" ht="12.75">
      <c r="A111" s="138"/>
      <c r="B111" s="138"/>
      <c r="C111" s="138"/>
      <c r="D111" s="138"/>
      <c r="E111" s="138"/>
      <c r="F111" s="138"/>
      <c r="G111" s="138"/>
    </row>
    <row r="112" spans="1:7" ht="12.75">
      <c r="A112" s="138"/>
      <c r="B112" s="138"/>
      <c r="C112" s="138"/>
      <c r="D112" s="138"/>
      <c r="E112" s="138"/>
      <c r="F112" s="138"/>
      <c r="G112" s="138"/>
    </row>
    <row r="113" spans="1:7" ht="12.75">
      <c r="A113" s="138"/>
      <c r="B113" s="138"/>
      <c r="C113" s="138"/>
      <c r="D113" s="138"/>
      <c r="E113" s="138"/>
      <c r="F113" s="138"/>
      <c r="G113" s="138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ht="12.75">
      <c r="E122" s="81"/>
    </row>
    <row r="123" ht="12.75">
      <c r="E123" s="81"/>
    </row>
    <row r="124" ht="12.75">
      <c r="E124" s="81"/>
    </row>
    <row r="125" ht="12.75">
      <c r="E125" s="81"/>
    </row>
    <row r="126" ht="12.75">
      <c r="E126" s="81"/>
    </row>
    <row r="127" ht="12.75">
      <c r="E127" s="81"/>
    </row>
    <row r="128" ht="12.75">
      <c r="E128" s="81"/>
    </row>
    <row r="129" ht="12.75">
      <c r="E129" s="81"/>
    </row>
    <row r="130" ht="12.75">
      <c r="E130" s="81"/>
    </row>
    <row r="131" ht="12.75">
      <c r="E131" s="81"/>
    </row>
    <row r="132" ht="12.75">
      <c r="E132" s="81"/>
    </row>
    <row r="133" ht="12.75">
      <c r="E133" s="81"/>
    </row>
    <row r="134" ht="12.75">
      <c r="E134" s="81"/>
    </row>
    <row r="135" ht="12.75">
      <c r="E135" s="81"/>
    </row>
    <row r="136" ht="12.75">
      <c r="E136" s="81"/>
    </row>
    <row r="137" ht="12.75">
      <c r="E137" s="81"/>
    </row>
    <row r="138" ht="12.75">
      <c r="E138" s="81"/>
    </row>
    <row r="139" ht="12.75">
      <c r="E139" s="81"/>
    </row>
    <row r="140" ht="12.75">
      <c r="E140" s="81"/>
    </row>
    <row r="141" ht="12.75">
      <c r="E141" s="81"/>
    </row>
    <row r="142" ht="12.75">
      <c r="E142" s="81"/>
    </row>
    <row r="143" ht="12.75">
      <c r="E143" s="81"/>
    </row>
    <row r="144" ht="12.75">
      <c r="E144" s="81"/>
    </row>
    <row r="145" spans="1:2" ht="12.75">
      <c r="A145" s="157"/>
      <c r="B145" s="157"/>
    </row>
    <row r="146" spans="1:7" ht="12.75">
      <c r="A146" s="138"/>
      <c r="B146" s="138"/>
      <c r="C146" s="158"/>
      <c r="D146" s="158"/>
      <c r="E146" s="159"/>
      <c r="F146" s="158"/>
      <c r="G146" s="160"/>
    </row>
    <row r="147" spans="1:7" ht="12.75">
      <c r="A147" s="161"/>
      <c r="B147" s="161"/>
      <c r="C147" s="138"/>
      <c r="D147" s="138"/>
      <c r="E147" s="162"/>
      <c r="F147" s="138"/>
      <c r="G147" s="138"/>
    </row>
    <row r="148" spans="1:7" ht="12.75">
      <c r="A148" s="138"/>
      <c r="B148" s="138"/>
      <c r="C148" s="138"/>
      <c r="D148" s="138"/>
      <c r="E148" s="162"/>
      <c r="F148" s="138"/>
      <c r="G148" s="138"/>
    </row>
    <row r="149" spans="1:7" ht="12.75">
      <c r="A149" s="138"/>
      <c r="B149" s="138"/>
      <c r="C149" s="138"/>
      <c r="D149" s="138"/>
      <c r="E149" s="162"/>
      <c r="F149" s="138"/>
      <c r="G149" s="138"/>
    </row>
    <row r="150" spans="1:7" ht="12.75">
      <c r="A150" s="138"/>
      <c r="B150" s="138"/>
      <c r="C150" s="138"/>
      <c r="D150" s="138"/>
      <c r="E150" s="162"/>
      <c r="F150" s="138"/>
      <c r="G150" s="138"/>
    </row>
    <row r="151" spans="1:7" ht="12.75">
      <c r="A151" s="138"/>
      <c r="B151" s="138"/>
      <c r="C151" s="138"/>
      <c r="D151" s="138"/>
      <c r="E151" s="162"/>
      <c r="F151" s="138"/>
      <c r="G151" s="138"/>
    </row>
    <row r="152" spans="1:7" ht="12.75">
      <c r="A152" s="138"/>
      <c r="B152" s="138"/>
      <c r="C152" s="138"/>
      <c r="D152" s="138"/>
      <c r="E152" s="162"/>
      <c r="F152" s="138"/>
      <c r="G152" s="138"/>
    </row>
    <row r="153" spans="1:7" ht="12.75">
      <c r="A153" s="138"/>
      <c r="B153" s="138"/>
      <c r="C153" s="138"/>
      <c r="D153" s="138"/>
      <c r="E153" s="162"/>
      <c r="F153" s="138"/>
      <c r="G153" s="138"/>
    </row>
    <row r="154" spans="1:7" ht="12.75">
      <c r="A154" s="138"/>
      <c r="B154" s="138"/>
      <c r="C154" s="138"/>
      <c r="D154" s="138"/>
      <c r="E154" s="162"/>
      <c r="F154" s="138"/>
      <c r="G154" s="138"/>
    </row>
    <row r="155" spans="1:7" ht="12.75">
      <c r="A155" s="138"/>
      <c r="B155" s="138"/>
      <c r="C155" s="138"/>
      <c r="D155" s="138"/>
      <c r="E155" s="162"/>
      <c r="F155" s="138"/>
      <c r="G155" s="138"/>
    </row>
    <row r="156" spans="1:7" ht="12.75">
      <c r="A156" s="138"/>
      <c r="B156" s="138"/>
      <c r="C156" s="138"/>
      <c r="D156" s="138"/>
      <c r="E156" s="162"/>
      <c r="F156" s="138"/>
      <c r="G156" s="138"/>
    </row>
    <row r="157" spans="1:7" ht="12.75">
      <c r="A157" s="138"/>
      <c r="B157" s="138"/>
      <c r="C157" s="138"/>
      <c r="D157" s="138"/>
      <c r="E157" s="162"/>
      <c r="F157" s="138"/>
      <c r="G157" s="138"/>
    </row>
    <row r="158" spans="1:7" ht="12.75">
      <c r="A158" s="138"/>
      <c r="B158" s="138"/>
      <c r="C158" s="138"/>
      <c r="D158" s="138"/>
      <c r="E158" s="162"/>
      <c r="F158" s="138"/>
      <c r="G158" s="138"/>
    </row>
    <row r="159" spans="1:7" ht="12.75">
      <c r="A159" s="138"/>
      <c r="B159" s="138"/>
      <c r="C159" s="138"/>
      <c r="D159" s="138"/>
      <c r="E159" s="162"/>
      <c r="F159" s="138"/>
      <c r="G159" s="138"/>
    </row>
  </sheetData>
  <sheetProtection password="C7B2" sheet="1"/>
  <mergeCells count="6">
    <mergeCell ref="C21:D21"/>
    <mergeCell ref="A1:G1"/>
    <mergeCell ref="A89:G89"/>
    <mergeCell ref="C13:D13"/>
    <mergeCell ref="C15:D15"/>
    <mergeCell ref="C17:D17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0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1926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1834</v>
      </c>
      <c r="C7" s="111" t="s">
        <v>1835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22.5">
      <c r="A8" s="120">
        <v>1</v>
      </c>
      <c r="B8" s="121" t="s">
        <v>1857</v>
      </c>
      <c r="C8" s="122" t="s">
        <v>1858</v>
      </c>
      <c r="D8" s="123" t="s">
        <v>194</v>
      </c>
      <c r="E8" s="124">
        <v>13</v>
      </c>
      <c r="F8" s="125">
        <v>0</v>
      </c>
      <c r="G8" s="126">
        <f aca="true" t="shared" si="0" ref="G8:G44">E8*F8</f>
        <v>0</v>
      </c>
      <c r="H8" s="127">
        <v>0</v>
      </c>
      <c r="I8" s="128">
        <f aca="true" t="shared" si="1" ref="I8:I44">E8*H8</f>
        <v>0</v>
      </c>
      <c r="J8" s="127"/>
      <c r="K8" s="128">
        <f aca="true" t="shared" si="2" ref="K8:K44">E8*J8</f>
        <v>0</v>
      </c>
      <c r="O8" s="119"/>
      <c r="AZ8" s="129">
        <f aca="true" t="shared" si="3" ref="AZ8:AZ44">G8</f>
        <v>0</v>
      </c>
      <c r="CZ8" s="81">
        <v>2</v>
      </c>
    </row>
    <row r="9" spans="1:104" ht="22.5">
      <c r="A9" s="120">
        <v>2</v>
      </c>
      <c r="B9" s="121" t="s">
        <v>1859</v>
      </c>
      <c r="C9" s="122" t="s">
        <v>1860</v>
      </c>
      <c r="D9" s="123" t="s">
        <v>194</v>
      </c>
      <c r="E9" s="124">
        <v>13</v>
      </c>
      <c r="F9" s="125">
        <v>0</v>
      </c>
      <c r="G9" s="126">
        <f t="shared" si="0"/>
        <v>0</v>
      </c>
      <c r="H9" s="127">
        <v>0</v>
      </c>
      <c r="I9" s="128">
        <f t="shared" si="1"/>
        <v>0</v>
      </c>
      <c r="J9" s="127"/>
      <c r="K9" s="128">
        <f t="shared" si="2"/>
        <v>0</v>
      </c>
      <c r="O9" s="119"/>
      <c r="AZ9" s="129">
        <f t="shared" si="3"/>
        <v>0</v>
      </c>
      <c r="CZ9" s="81">
        <v>2</v>
      </c>
    </row>
    <row r="10" spans="1:104" ht="12.75">
      <c r="A10" s="120">
        <v>3</v>
      </c>
      <c r="B10" s="121" t="s">
        <v>1861</v>
      </c>
      <c r="C10" s="122" t="s">
        <v>1862</v>
      </c>
      <c r="D10" s="123" t="s">
        <v>194</v>
      </c>
      <c r="E10" s="124">
        <v>13</v>
      </c>
      <c r="F10" s="125">
        <v>0</v>
      </c>
      <c r="G10" s="126">
        <f t="shared" si="0"/>
        <v>0</v>
      </c>
      <c r="H10" s="127">
        <v>0</v>
      </c>
      <c r="I10" s="128">
        <f t="shared" si="1"/>
        <v>0</v>
      </c>
      <c r="J10" s="127"/>
      <c r="K10" s="128">
        <f t="shared" si="2"/>
        <v>0</v>
      </c>
      <c r="O10" s="119"/>
      <c r="AZ10" s="129">
        <f t="shared" si="3"/>
        <v>0</v>
      </c>
      <c r="CZ10" s="81">
        <v>2</v>
      </c>
    </row>
    <row r="11" spans="1:104" ht="22.5">
      <c r="A11" s="120">
        <v>4</v>
      </c>
      <c r="B11" s="121" t="s">
        <v>1863</v>
      </c>
      <c r="C11" s="122" t="s">
        <v>1864</v>
      </c>
      <c r="D11" s="123" t="s">
        <v>194</v>
      </c>
      <c r="E11" s="124">
        <v>13</v>
      </c>
      <c r="F11" s="125">
        <v>0</v>
      </c>
      <c r="G11" s="126">
        <f t="shared" si="0"/>
        <v>0</v>
      </c>
      <c r="H11" s="127">
        <v>0</v>
      </c>
      <c r="I11" s="128">
        <f t="shared" si="1"/>
        <v>0</v>
      </c>
      <c r="J11" s="127"/>
      <c r="K11" s="128">
        <f t="shared" si="2"/>
        <v>0</v>
      </c>
      <c r="O11" s="119"/>
      <c r="AZ11" s="129">
        <f t="shared" si="3"/>
        <v>0</v>
      </c>
      <c r="CZ11" s="81">
        <v>2</v>
      </c>
    </row>
    <row r="12" spans="1:104" ht="12.75">
      <c r="A12" s="120">
        <v>5</v>
      </c>
      <c r="B12" s="121" t="s">
        <v>1865</v>
      </c>
      <c r="C12" s="122" t="s">
        <v>1866</v>
      </c>
      <c r="D12" s="123" t="s">
        <v>194</v>
      </c>
      <c r="E12" s="124">
        <v>26</v>
      </c>
      <c r="F12" s="125">
        <v>0</v>
      </c>
      <c r="G12" s="126">
        <f t="shared" si="0"/>
        <v>0</v>
      </c>
      <c r="H12" s="127">
        <v>0</v>
      </c>
      <c r="I12" s="128">
        <f t="shared" si="1"/>
        <v>0</v>
      </c>
      <c r="J12" s="127"/>
      <c r="K12" s="128">
        <f t="shared" si="2"/>
        <v>0</v>
      </c>
      <c r="O12" s="119"/>
      <c r="AZ12" s="129">
        <f t="shared" si="3"/>
        <v>0</v>
      </c>
      <c r="CZ12" s="81">
        <v>2</v>
      </c>
    </row>
    <row r="13" spans="1:104" ht="12.75">
      <c r="A13" s="120">
        <v>6</v>
      </c>
      <c r="B13" s="121" t="s">
        <v>1867</v>
      </c>
      <c r="C13" s="122" t="s">
        <v>1868</v>
      </c>
      <c r="D13" s="123" t="s">
        <v>194</v>
      </c>
      <c r="E13" s="124">
        <v>12</v>
      </c>
      <c r="F13" s="125">
        <v>0</v>
      </c>
      <c r="G13" s="126">
        <f t="shared" si="0"/>
        <v>0</v>
      </c>
      <c r="H13" s="127">
        <v>0</v>
      </c>
      <c r="I13" s="128">
        <f t="shared" si="1"/>
        <v>0</v>
      </c>
      <c r="J13" s="127"/>
      <c r="K13" s="128">
        <f t="shared" si="2"/>
        <v>0</v>
      </c>
      <c r="O13" s="119"/>
      <c r="AZ13" s="129">
        <f t="shared" si="3"/>
        <v>0</v>
      </c>
      <c r="CZ13" s="81">
        <v>2</v>
      </c>
    </row>
    <row r="14" spans="1:104" ht="22.5">
      <c r="A14" s="120">
        <v>7</v>
      </c>
      <c r="B14" s="121" t="s">
        <v>1869</v>
      </c>
      <c r="C14" s="122" t="s">
        <v>1870</v>
      </c>
      <c r="D14" s="123" t="s">
        <v>194</v>
      </c>
      <c r="E14" s="124">
        <v>12</v>
      </c>
      <c r="F14" s="125">
        <v>0</v>
      </c>
      <c r="G14" s="126">
        <f t="shared" si="0"/>
        <v>0</v>
      </c>
      <c r="H14" s="127">
        <v>0</v>
      </c>
      <c r="I14" s="128">
        <f t="shared" si="1"/>
        <v>0</v>
      </c>
      <c r="J14" s="127"/>
      <c r="K14" s="128">
        <f t="shared" si="2"/>
        <v>0</v>
      </c>
      <c r="O14" s="119"/>
      <c r="AZ14" s="129">
        <f t="shared" si="3"/>
        <v>0</v>
      </c>
      <c r="CZ14" s="81">
        <v>2</v>
      </c>
    </row>
    <row r="15" spans="1:104" ht="22.5">
      <c r="A15" s="120">
        <v>8</v>
      </c>
      <c r="B15" s="121" t="s">
        <v>1871</v>
      </c>
      <c r="C15" s="122" t="s">
        <v>1872</v>
      </c>
      <c r="D15" s="123" t="s">
        <v>194</v>
      </c>
      <c r="E15" s="124">
        <v>4</v>
      </c>
      <c r="F15" s="125">
        <v>0</v>
      </c>
      <c r="G15" s="126">
        <f t="shared" si="0"/>
        <v>0</v>
      </c>
      <c r="H15" s="127">
        <v>0</v>
      </c>
      <c r="I15" s="128">
        <f t="shared" si="1"/>
        <v>0</v>
      </c>
      <c r="J15" s="127"/>
      <c r="K15" s="128">
        <f t="shared" si="2"/>
        <v>0</v>
      </c>
      <c r="O15" s="119"/>
      <c r="AZ15" s="129">
        <f t="shared" si="3"/>
        <v>0</v>
      </c>
      <c r="CZ15" s="81">
        <v>2</v>
      </c>
    </row>
    <row r="16" spans="1:104" ht="22.5">
      <c r="A16" s="120">
        <v>9</v>
      </c>
      <c r="B16" s="121" t="s">
        <v>1873</v>
      </c>
      <c r="C16" s="122" t="s">
        <v>1874</v>
      </c>
      <c r="D16" s="123" t="s">
        <v>194</v>
      </c>
      <c r="E16" s="124">
        <v>8</v>
      </c>
      <c r="F16" s="125">
        <v>0</v>
      </c>
      <c r="G16" s="126">
        <f t="shared" si="0"/>
        <v>0</v>
      </c>
      <c r="H16" s="127">
        <v>0</v>
      </c>
      <c r="I16" s="128">
        <f t="shared" si="1"/>
        <v>0</v>
      </c>
      <c r="J16" s="127"/>
      <c r="K16" s="128">
        <f t="shared" si="2"/>
        <v>0</v>
      </c>
      <c r="O16" s="119"/>
      <c r="AZ16" s="129">
        <f t="shared" si="3"/>
        <v>0</v>
      </c>
      <c r="CZ16" s="81">
        <v>2</v>
      </c>
    </row>
    <row r="17" spans="1:104" ht="22.5">
      <c r="A17" s="120">
        <v>10</v>
      </c>
      <c r="B17" s="121" t="s">
        <v>1875</v>
      </c>
      <c r="C17" s="122" t="s">
        <v>1876</v>
      </c>
      <c r="D17" s="123" t="s">
        <v>194</v>
      </c>
      <c r="E17" s="124">
        <v>12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2</v>
      </c>
    </row>
    <row r="18" spans="1:104" ht="22.5">
      <c r="A18" s="120">
        <v>11</v>
      </c>
      <c r="B18" s="121" t="s">
        <v>1877</v>
      </c>
      <c r="C18" s="122" t="s">
        <v>1878</v>
      </c>
      <c r="D18" s="123" t="s">
        <v>194</v>
      </c>
      <c r="E18" s="124">
        <v>7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2</v>
      </c>
    </row>
    <row r="19" spans="1:104" ht="12.75">
      <c r="A19" s="120">
        <v>12</v>
      </c>
      <c r="B19" s="121" t="s">
        <v>1879</v>
      </c>
      <c r="C19" s="122" t="s">
        <v>1880</v>
      </c>
      <c r="D19" s="123" t="s">
        <v>194</v>
      </c>
      <c r="E19" s="124">
        <v>3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2</v>
      </c>
    </row>
    <row r="20" spans="1:104" ht="22.5">
      <c r="A20" s="120">
        <v>13</v>
      </c>
      <c r="B20" s="121" t="s">
        <v>1881</v>
      </c>
      <c r="C20" s="122" t="s">
        <v>1882</v>
      </c>
      <c r="D20" s="123" t="s">
        <v>194</v>
      </c>
      <c r="E20" s="124">
        <v>2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2</v>
      </c>
    </row>
    <row r="21" spans="1:104" ht="12.75">
      <c r="A21" s="120">
        <v>14</v>
      </c>
      <c r="B21" s="121" t="s">
        <v>1883</v>
      </c>
      <c r="C21" s="122" t="s">
        <v>1884</v>
      </c>
      <c r="D21" s="123" t="s">
        <v>194</v>
      </c>
      <c r="E21" s="124">
        <v>2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2</v>
      </c>
    </row>
    <row r="22" spans="1:104" ht="22.5">
      <c r="A22" s="120">
        <v>15</v>
      </c>
      <c r="B22" s="121" t="s">
        <v>1859</v>
      </c>
      <c r="C22" s="122" t="s">
        <v>1860</v>
      </c>
      <c r="D22" s="123" t="s">
        <v>194</v>
      </c>
      <c r="E22" s="124">
        <v>2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2</v>
      </c>
    </row>
    <row r="23" spans="1:104" ht="22.5">
      <c r="A23" s="120">
        <v>16</v>
      </c>
      <c r="B23" s="121" t="s">
        <v>1863</v>
      </c>
      <c r="C23" s="122" t="s">
        <v>1864</v>
      </c>
      <c r="D23" s="123" t="s">
        <v>194</v>
      </c>
      <c r="E23" s="124">
        <v>2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2</v>
      </c>
    </row>
    <row r="24" spans="1:104" ht="12.75">
      <c r="A24" s="120">
        <v>17</v>
      </c>
      <c r="B24" s="121" t="s">
        <v>1865</v>
      </c>
      <c r="C24" s="122" t="s">
        <v>1866</v>
      </c>
      <c r="D24" s="123" t="s">
        <v>194</v>
      </c>
      <c r="E24" s="124">
        <v>4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2</v>
      </c>
    </row>
    <row r="25" spans="1:104" ht="12.75">
      <c r="A25" s="120">
        <v>18</v>
      </c>
      <c r="B25" s="121" t="s">
        <v>1885</v>
      </c>
      <c r="C25" s="122" t="s">
        <v>1886</v>
      </c>
      <c r="D25" s="123" t="s">
        <v>194</v>
      </c>
      <c r="E25" s="124">
        <v>2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2</v>
      </c>
    </row>
    <row r="26" spans="1:104" ht="22.5">
      <c r="A26" s="120">
        <v>19</v>
      </c>
      <c r="B26" s="121" t="s">
        <v>1887</v>
      </c>
      <c r="C26" s="122" t="s">
        <v>1888</v>
      </c>
      <c r="D26" s="123" t="s">
        <v>194</v>
      </c>
      <c r="E26" s="124">
        <v>2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2</v>
      </c>
    </row>
    <row r="27" spans="1:104" ht="22.5">
      <c r="A27" s="120">
        <v>20</v>
      </c>
      <c r="B27" s="121" t="s">
        <v>1889</v>
      </c>
      <c r="C27" s="122" t="s">
        <v>1890</v>
      </c>
      <c r="D27" s="123" t="s">
        <v>194</v>
      </c>
      <c r="E27" s="124">
        <v>2</v>
      </c>
      <c r="F27" s="125">
        <v>0</v>
      </c>
      <c r="G27" s="126">
        <f t="shared" si="0"/>
        <v>0</v>
      </c>
      <c r="H27" s="127">
        <v>0</v>
      </c>
      <c r="I27" s="128">
        <f t="shared" si="1"/>
        <v>0</v>
      </c>
      <c r="J27" s="127"/>
      <c r="K27" s="128">
        <f t="shared" si="2"/>
        <v>0</v>
      </c>
      <c r="O27" s="119"/>
      <c r="AZ27" s="129">
        <f t="shared" si="3"/>
        <v>0</v>
      </c>
      <c r="CZ27" s="81">
        <v>2</v>
      </c>
    </row>
    <row r="28" spans="1:104" ht="22.5">
      <c r="A28" s="120">
        <v>21</v>
      </c>
      <c r="B28" s="121" t="s">
        <v>1891</v>
      </c>
      <c r="C28" s="122" t="s">
        <v>1892</v>
      </c>
      <c r="D28" s="123" t="s">
        <v>194</v>
      </c>
      <c r="E28" s="124">
        <v>2</v>
      </c>
      <c r="F28" s="125">
        <v>0</v>
      </c>
      <c r="G28" s="126">
        <f t="shared" si="0"/>
        <v>0</v>
      </c>
      <c r="H28" s="127">
        <v>0</v>
      </c>
      <c r="I28" s="128">
        <f t="shared" si="1"/>
        <v>0</v>
      </c>
      <c r="J28" s="127"/>
      <c r="K28" s="128">
        <f t="shared" si="2"/>
        <v>0</v>
      </c>
      <c r="O28" s="119"/>
      <c r="AZ28" s="129">
        <f t="shared" si="3"/>
        <v>0</v>
      </c>
      <c r="CZ28" s="81">
        <v>2</v>
      </c>
    </row>
    <row r="29" spans="1:104" ht="12.75">
      <c r="A29" s="120">
        <v>22</v>
      </c>
      <c r="B29" s="121" t="s">
        <v>1893</v>
      </c>
      <c r="C29" s="122" t="s">
        <v>1894</v>
      </c>
      <c r="D29" s="123" t="s">
        <v>1803</v>
      </c>
      <c r="E29" s="124">
        <v>2</v>
      </c>
      <c r="F29" s="125">
        <v>0</v>
      </c>
      <c r="G29" s="126">
        <f t="shared" si="0"/>
        <v>0</v>
      </c>
      <c r="H29" s="127">
        <v>0</v>
      </c>
      <c r="I29" s="128">
        <f t="shared" si="1"/>
        <v>0</v>
      </c>
      <c r="J29" s="127"/>
      <c r="K29" s="128">
        <f t="shared" si="2"/>
        <v>0</v>
      </c>
      <c r="O29" s="119"/>
      <c r="AZ29" s="129">
        <f t="shared" si="3"/>
        <v>0</v>
      </c>
      <c r="CZ29" s="81">
        <v>2</v>
      </c>
    </row>
    <row r="30" spans="1:104" ht="12.75">
      <c r="A30" s="120">
        <v>23</v>
      </c>
      <c r="B30" s="121" t="s">
        <v>1895</v>
      </c>
      <c r="C30" s="122" t="s">
        <v>1896</v>
      </c>
      <c r="D30" s="123" t="s">
        <v>194</v>
      </c>
      <c r="E30" s="124">
        <v>2</v>
      </c>
      <c r="F30" s="125">
        <v>0</v>
      </c>
      <c r="G30" s="126">
        <f t="shared" si="0"/>
        <v>0</v>
      </c>
      <c r="H30" s="127">
        <v>0</v>
      </c>
      <c r="I30" s="128">
        <f t="shared" si="1"/>
        <v>0</v>
      </c>
      <c r="J30" s="127"/>
      <c r="K30" s="128">
        <f t="shared" si="2"/>
        <v>0</v>
      </c>
      <c r="O30" s="119"/>
      <c r="AZ30" s="129">
        <f t="shared" si="3"/>
        <v>0</v>
      </c>
      <c r="CZ30" s="81">
        <v>2</v>
      </c>
    </row>
    <row r="31" spans="1:104" ht="12.75">
      <c r="A31" s="120">
        <v>24</v>
      </c>
      <c r="B31" s="121" t="s">
        <v>1897</v>
      </c>
      <c r="C31" s="122" t="s">
        <v>1898</v>
      </c>
      <c r="D31" s="123" t="s">
        <v>194</v>
      </c>
      <c r="E31" s="124">
        <v>2</v>
      </c>
      <c r="F31" s="125">
        <v>0</v>
      </c>
      <c r="G31" s="126">
        <f t="shared" si="0"/>
        <v>0</v>
      </c>
      <c r="H31" s="127">
        <v>0</v>
      </c>
      <c r="I31" s="128">
        <f t="shared" si="1"/>
        <v>0</v>
      </c>
      <c r="J31" s="127"/>
      <c r="K31" s="128">
        <f t="shared" si="2"/>
        <v>0</v>
      </c>
      <c r="O31" s="119"/>
      <c r="AZ31" s="129">
        <f t="shared" si="3"/>
        <v>0</v>
      </c>
      <c r="CZ31" s="81">
        <v>2</v>
      </c>
    </row>
    <row r="32" spans="1:104" ht="12.75">
      <c r="A32" s="120">
        <v>25</v>
      </c>
      <c r="B32" s="121" t="s">
        <v>1899</v>
      </c>
      <c r="C32" s="122" t="s">
        <v>1900</v>
      </c>
      <c r="D32" s="123" t="s">
        <v>194</v>
      </c>
      <c r="E32" s="124">
        <v>2</v>
      </c>
      <c r="F32" s="125">
        <v>0</v>
      </c>
      <c r="G32" s="126">
        <f t="shared" si="0"/>
        <v>0</v>
      </c>
      <c r="H32" s="127">
        <v>0</v>
      </c>
      <c r="I32" s="128">
        <f t="shared" si="1"/>
        <v>0</v>
      </c>
      <c r="J32" s="127"/>
      <c r="K32" s="128">
        <f t="shared" si="2"/>
        <v>0</v>
      </c>
      <c r="O32" s="119"/>
      <c r="AZ32" s="129">
        <f t="shared" si="3"/>
        <v>0</v>
      </c>
      <c r="CZ32" s="81">
        <v>2</v>
      </c>
    </row>
    <row r="33" spans="1:104" ht="12.75">
      <c r="A33" s="120">
        <v>26</v>
      </c>
      <c r="B33" s="121" t="s">
        <v>1901</v>
      </c>
      <c r="C33" s="122" t="s">
        <v>1902</v>
      </c>
      <c r="D33" s="123" t="s">
        <v>194</v>
      </c>
      <c r="E33" s="124">
        <v>9</v>
      </c>
      <c r="F33" s="125">
        <v>0</v>
      </c>
      <c r="G33" s="126">
        <f t="shared" si="0"/>
        <v>0</v>
      </c>
      <c r="H33" s="127">
        <v>0</v>
      </c>
      <c r="I33" s="128">
        <f t="shared" si="1"/>
        <v>0</v>
      </c>
      <c r="J33" s="127"/>
      <c r="K33" s="128">
        <f t="shared" si="2"/>
        <v>0</v>
      </c>
      <c r="O33" s="119"/>
      <c r="AZ33" s="129">
        <f t="shared" si="3"/>
        <v>0</v>
      </c>
      <c r="CZ33" s="81">
        <v>2</v>
      </c>
    </row>
    <row r="34" spans="1:104" ht="22.5">
      <c r="A34" s="120">
        <v>27</v>
      </c>
      <c r="B34" s="121" t="s">
        <v>1903</v>
      </c>
      <c r="C34" s="122" t="s">
        <v>1904</v>
      </c>
      <c r="D34" s="123" t="s">
        <v>194</v>
      </c>
      <c r="E34" s="124">
        <v>9</v>
      </c>
      <c r="F34" s="125">
        <v>0</v>
      </c>
      <c r="G34" s="126">
        <f t="shared" si="0"/>
        <v>0</v>
      </c>
      <c r="H34" s="127">
        <v>0</v>
      </c>
      <c r="I34" s="128">
        <f t="shared" si="1"/>
        <v>0</v>
      </c>
      <c r="J34" s="127"/>
      <c r="K34" s="128">
        <f t="shared" si="2"/>
        <v>0</v>
      </c>
      <c r="O34" s="119"/>
      <c r="AZ34" s="129">
        <f t="shared" si="3"/>
        <v>0</v>
      </c>
      <c r="CZ34" s="81">
        <v>2</v>
      </c>
    </row>
    <row r="35" spans="1:104" ht="12.75">
      <c r="A35" s="120">
        <v>28</v>
      </c>
      <c r="B35" s="121" t="s">
        <v>1905</v>
      </c>
      <c r="C35" s="122" t="s">
        <v>1906</v>
      </c>
      <c r="D35" s="123" t="s">
        <v>194</v>
      </c>
      <c r="E35" s="124">
        <v>13</v>
      </c>
      <c r="F35" s="125">
        <v>0</v>
      </c>
      <c r="G35" s="126">
        <f t="shared" si="0"/>
        <v>0</v>
      </c>
      <c r="H35" s="127">
        <v>0</v>
      </c>
      <c r="I35" s="128">
        <f t="shared" si="1"/>
        <v>0</v>
      </c>
      <c r="J35" s="127"/>
      <c r="K35" s="128">
        <f t="shared" si="2"/>
        <v>0</v>
      </c>
      <c r="O35" s="119"/>
      <c r="AZ35" s="129">
        <f t="shared" si="3"/>
        <v>0</v>
      </c>
      <c r="CZ35" s="81">
        <v>2</v>
      </c>
    </row>
    <row r="36" spans="1:104" ht="12.75">
      <c r="A36" s="120">
        <v>29</v>
      </c>
      <c r="B36" s="121" t="s">
        <v>1907</v>
      </c>
      <c r="C36" s="122" t="s">
        <v>1908</v>
      </c>
      <c r="D36" s="123" t="s">
        <v>194</v>
      </c>
      <c r="E36" s="124">
        <v>14</v>
      </c>
      <c r="F36" s="125">
        <v>0</v>
      </c>
      <c r="G36" s="126">
        <f t="shared" si="0"/>
        <v>0</v>
      </c>
      <c r="H36" s="127">
        <v>0</v>
      </c>
      <c r="I36" s="128">
        <f t="shared" si="1"/>
        <v>0</v>
      </c>
      <c r="J36" s="127"/>
      <c r="K36" s="128">
        <f t="shared" si="2"/>
        <v>0</v>
      </c>
      <c r="O36" s="119"/>
      <c r="AZ36" s="129">
        <f t="shared" si="3"/>
        <v>0</v>
      </c>
      <c r="CZ36" s="81">
        <v>2</v>
      </c>
    </row>
    <row r="37" spans="1:104" ht="12.75">
      <c r="A37" s="120">
        <v>30</v>
      </c>
      <c r="B37" s="121" t="s">
        <v>1909</v>
      </c>
      <c r="C37" s="122" t="s">
        <v>1910</v>
      </c>
      <c r="D37" s="123" t="s">
        <v>194</v>
      </c>
      <c r="E37" s="124">
        <v>9</v>
      </c>
      <c r="F37" s="125">
        <v>0</v>
      </c>
      <c r="G37" s="126">
        <f t="shared" si="0"/>
        <v>0</v>
      </c>
      <c r="H37" s="127">
        <v>0</v>
      </c>
      <c r="I37" s="128">
        <f t="shared" si="1"/>
        <v>0</v>
      </c>
      <c r="J37" s="127"/>
      <c r="K37" s="128">
        <f t="shared" si="2"/>
        <v>0</v>
      </c>
      <c r="O37" s="119"/>
      <c r="AZ37" s="129">
        <f t="shared" si="3"/>
        <v>0</v>
      </c>
      <c r="CZ37" s="81">
        <v>2</v>
      </c>
    </row>
    <row r="38" spans="1:104" ht="12.75">
      <c r="A38" s="120">
        <v>31</v>
      </c>
      <c r="B38" s="121" t="s">
        <v>1911</v>
      </c>
      <c r="C38" s="122" t="s">
        <v>1912</v>
      </c>
      <c r="D38" s="123" t="s">
        <v>194</v>
      </c>
      <c r="E38" s="124">
        <v>9</v>
      </c>
      <c r="F38" s="125">
        <v>0</v>
      </c>
      <c r="G38" s="126">
        <f t="shared" si="0"/>
        <v>0</v>
      </c>
      <c r="H38" s="127">
        <v>0</v>
      </c>
      <c r="I38" s="128">
        <f t="shared" si="1"/>
        <v>0</v>
      </c>
      <c r="J38" s="127"/>
      <c r="K38" s="128">
        <f t="shared" si="2"/>
        <v>0</v>
      </c>
      <c r="O38" s="119"/>
      <c r="AZ38" s="129">
        <f t="shared" si="3"/>
        <v>0</v>
      </c>
      <c r="CZ38" s="81">
        <v>2</v>
      </c>
    </row>
    <row r="39" spans="1:104" ht="12.75">
      <c r="A39" s="120">
        <v>32</v>
      </c>
      <c r="B39" s="121" t="s">
        <v>1913</v>
      </c>
      <c r="C39" s="122" t="s">
        <v>1914</v>
      </c>
      <c r="D39" s="123" t="s">
        <v>194</v>
      </c>
      <c r="E39" s="124">
        <v>14</v>
      </c>
      <c r="F39" s="125">
        <v>0</v>
      </c>
      <c r="G39" s="126">
        <f t="shared" si="0"/>
        <v>0</v>
      </c>
      <c r="H39" s="127">
        <v>0</v>
      </c>
      <c r="I39" s="128">
        <f t="shared" si="1"/>
        <v>0</v>
      </c>
      <c r="J39" s="127"/>
      <c r="K39" s="128">
        <f t="shared" si="2"/>
        <v>0</v>
      </c>
      <c r="O39" s="119"/>
      <c r="AZ39" s="129">
        <f t="shared" si="3"/>
        <v>0</v>
      </c>
      <c r="CZ39" s="81">
        <v>2</v>
      </c>
    </row>
    <row r="40" spans="1:104" ht="12.75">
      <c r="A40" s="120">
        <v>33</v>
      </c>
      <c r="B40" s="121" t="s">
        <v>1915</v>
      </c>
      <c r="C40" s="122" t="s">
        <v>1916</v>
      </c>
      <c r="D40" s="123" t="s">
        <v>194</v>
      </c>
      <c r="E40" s="124">
        <v>2</v>
      </c>
      <c r="F40" s="125">
        <v>0</v>
      </c>
      <c r="G40" s="126">
        <f t="shared" si="0"/>
        <v>0</v>
      </c>
      <c r="H40" s="127">
        <v>0</v>
      </c>
      <c r="I40" s="128">
        <f t="shared" si="1"/>
        <v>0</v>
      </c>
      <c r="J40" s="127"/>
      <c r="K40" s="128">
        <f t="shared" si="2"/>
        <v>0</v>
      </c>
      <c r="O40" s="119"/>
      <c r="AZ40" s="129">
        <f t="shared" si="3"/>
        <v>0</v>
      </c>
      <c r="CZ40" s="81">
        <v>2</v>
      </c>
    </row>
    <row r="41" spans="1:104" ht="22.5">
      <c r="A41" s="120">
        <v>34</v>
      </c>
      <c r="B41" s="121" t="s">
        <v>1917</v>
      </c>
      <c r="C41" s="122" t="s">
        <v>1918</v>
      </c>
      <c r="D41" s="123" t="s">
        <v>194</v>
      </c>
      <c r="E41" s="124">
        <v>2</v>
      </c>
      <c r="F41" s="125">
        <v>0</v>
      </c>
      <c r="G41" s="126">
        <f t="shared" si="0"/>
        <v>0</v>
      </c>
      <c r="H41" s="127">
        <v>0</v>
      </c>
      <c r="I41" s="128">
        <f t="shared" si="1"/>
        <v>0</v>
      </c>
      <c r="J41" s="127"/>
      <c r="K41" s="128">
        <f t="shared" si="2"/>
        <v>0</v>
      </c>
      <c r="O41" s="119"/>
      <c r="AZ41" s="129">
        <f t="shared" si="3"/>
        <v>0</v>
      </c>
      <c r="CZ41" s="81">
        <v>2</v>
      </c>
    </row>
    <row r="42" spans="1:104" ht="22.5">
      <c r="A42" s="120">
        <v>35</v>
      </c>
      <c r="B42" s="121" t="s">
        <v>1919</v>
      </c>
      <c r="C42" s="122" t="s">
        <v>1920</v>
      </c>
      <c r="D42" s="123" t="s">
        <v>194</v>
      </c>
      <c r="E42" s="124">
        <v>2</v>
      </c>
      <c r="F42" s="125">
        <v>0</v>
      </c>
      <c r="G42" s="126">
        <f t="shared" si="0"/>
        <v>0</v>
      </c>
      <c r="H42" s="127">
        <v>0</v>
      </c>
      <c r="I42" s="128">
        <f t="shared" si="1"/>
        <v>0</v>
      </c>
      <c r="J42" s="127"/>
      <c r="K42" s="128">
        <f t="shared" si="2"/>
        <v>0</v>
      </c>
      <c r="O42" s="119"/>
      <c r="AZ42" s="129">
        <f t="shared" si="3"/>
        <v>0</v>
      </c>
      <c r="CZ42" s="81">
        <v>2</v>
      </c>
    </row>
    <row r="43" spans="1:104" ht="22.5">
      <c r="A43" s="120">
        <v>36</v>
      </c>
      <c r="B43" s="121" t="s">
        <v>1921</v>
      </c>
      <c r="C43" s="122" t="s">
        <v>1922</v>
      </c>
      <c r="D43" s="123" t="s">
        <v>194</v>
      </c>
      <c r="E43" s="124">
        <v>2</v>
      </c>
      <c r="F43" s="125">
        <v>0</v>
      </c>
      <c r="G43" s="126">
        <f t="shared" si="0"/>
        <v>0</v>
      </c>
      <c r="H43" s="127">
        <v>0</v>
      </c>
      <c r="I43" s="128">
        <f t="shared" si="1"/>
        <v>0</v>
      </c>
      <c r="J43" s="127"/>
      <c r="K43" s="128">
        <f t="shared" si="2"/>
        <v>0</v>
      </c>
      <c r="O43" s="119"/>
      <c r="AZ43" s="129">
        <f t="shared" si="3"/>
        <v>0</v>
      </c>
      <c r="CZ43" s="81">
        <v>2</v>
      </c>
    </row>
    <row r="44" spans="1:104" ht="12.75">
      <c r="A44" s="120">
        <v>37</v>
      </c>
      <c r="B44" s="121" t="s">
        <v>1923</v>
      </c>
      <c r="C44" s="122" t="s">
        <v>1924</v>
      </c>
      <c r="D44" s="123" t="s">
        <v>194</v>
      </c>
      <c r="E44" s="124">
        <v>1</v>
      </c>
      <c r="F44" s="125">
        <v>0</v>
      </c>
      <c r="G44" s="126">
        <f t="shared" si="0"/>
        <v>0</v>
      </c>
      <c r="H44" s="127">
        <v>0</v>
      </c>
      <c r="I44" s="128">
        <f t="shared" si="1"/>
        <v>0</v>
      </c>
      <c r="J44" s="127"/>
      <c r="K44" s="128">
        <f t="shared" si="2"/>
        <v>0</v>
      </c>
      <c r="O44" s="119"/>
      <c r="AZ44" s="129">
        <f t="shared" si="3"/>
        <v>0</v>
      </c>
      <c r="CZ44" s="81">
        <v>2</v>
      </c>
    </row>
    <row r="45" spans="1:15" ht="12.75">
      <c r="A45" s="130"/>
      <c r="B45" s="131"/>
      <c r="C45" s="192" t="s">
        <v>1925</v>
      </c>
      <c r="D45" s="193"/>
      <c r="E45" s="193"/>
      <c r="F45" s="193"/>
      <c r="G45" s="194"/>
      <c r="I45" s="132"/>
      <c r="K45" s="132"/>
      <c r="L45" s="133" t="s">
        <v>1925</v>
      </c>
      <c r="O45" s="119"/>
    </row>
    <row r="46" spans="1:58" ht="12.75">
      <c r="A46" s="140" t="s">
        <v>51</v>
      </c>
      <c r="B46" s="141" t="s">
        <v>1834</v>
      </c>
      <c r="C46" s="142" t="s">
        <v>1835</v>
      </c>
      <c r="D46" s="143"/>
      <c r="E46" s="144"/>
      <c r="F46" s="144"/>
      <c r="G46" s="145">
        <f>SUM(G7:G45)</f>
        <v>0</v>
      </c>
      <c r="H46" s="146"/>
      <c r="I46" s="145">
        <f>SUM(I7:I45)</f>
        <v>0</v>
      </c>
      <c r="J46" s="147"/>
      <c r="K46" s="145">
        <f>SUM(K7:K45)</f>
        <v>0</v>
      </c>
      <c r="O46" s="119"/>
      <c r="X46" s="129">
        <f>K46</f>
        <v>0</v>
      </c>
      <c r="Y46" s="129">
        <f>I46</f>
        <v>0</v>
      </c>
      <c r="Z46" s="129">
        <f>G46</f>
        <v>0</v>
      </c>
      <c r="BA46" s="148"/>
      <c r="BB46" s="148"/>
      <c r="BC46" s="148"/>
      <c r="BD46" s="148"/>
      <c r="BE46" s="148"/>
      <c r="BF46" s="148"/>
    </row>
    <row r="47" spans="1:58" ht="12.75">
      <c r="A47" s="149" t="s">
        <v>29</v>
      </c>
      <c r="B47" s="150" t="s">
        <v>52</v>
      </c>
      <c r="C47" s="151"/>
      <c r="D47" s="152"/>
      <c r="E47" s="153"/>
      <c r="F47" s="153"/>
      <c r="G47" s="154">
        <f>SUM(Z7:Z47)</f>
        <v>0</v>
      </c>
      <c r="H47" s="155"/>
      <c r="I47" s="154">
        <f>SUM(Y7:Y47)</f>
        <v>0</v>
      </c>
      <c r="J47" s="155"/>
      <c r="K47" s="154">
        <f>SUM(X7:X47)</f>
        <v>0</v>
      </c>
      <c r="O47" s="119"/>
      <c r="BA47" s="148"/>
      <c r="BB47" s="148"/>
      <c r="BC47" s="148"/>
      <c r="BD47" s="148"/>
      <c r="BE47" s="148"/>
      <c r="BF47" s="148"/>
    </row>
    <row r="48" ht="12.75">
      <c r="E48" s="81"/>
    </row>
    <row r="49" spans="1:5" ht="12.75">
      <c r="A49" s="156" t="s">
        <v>31</v>
      </c>
      <c r="E49" s="81"/>
    </row>
    <row r="50" spans="1:7" ht="117.75" customHeight="1">
      <c r="A50" s="196"/>
      <c r="B50" s="197"/>
      <c r="C50" s="197"/>
      <c r="D50" s="197"/>
      <c r="E50" s="197"/>
      <c r="F50" s="197"/>
      <c r="G50" s="198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spans="1:7" ht="12.75">
      <c r="A71" s="138"/>
      <c r="B71" s="138"/>
      <c r="C71" s="138"/>
      <c r="D71" s="138"/>
      <c r="E71" s="138"/>
      <c r="F71" s="138"/>
      <c r="G71" s="138"/>
    </row>
    <row r="72" spans="1:7" ht="12.75">
      <c r="A72" s="138"/>
      <c r="B72" s="138"/>
      <c r="C72" s="138"/>
      <c r="D72" s="138"/>
      <c r="E72" s="138"/>
      <c r="F72" s="138"/>
      <c r="G72" s="138"/>
    </row>
    <row r="73" spans="1:7" ht="12.75">
      <c r="A73" s="138"/>
      <c r="B73" s="138"/>
      <c r="C73" s="138"/>
      <c r="D73" s="138"/>
      <c r="E73" s="138"/>
      <c r="F73" s="138"/>
      <c r="G73" s="138"/>
    </row>
    <row r="74" spans="1:7" ht="12.75">
      <c r="A74" s="138"/>
      <c r="B74" s="138"/>
      <c r="C74" s="138"/>
      <c r="D74" s="138"/>
      <c r="E74" s="138"/>
      <c r="F74" s="138"/>
      <c r="G74" s="138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spans="1:2" ht="12.75">
      <c r="A106" s="157"/>
      <c r="B106" s="157"/>
    </row>
    <row r="107" spans="1:7" ht="12.75">
      <c r="A107" s="138"/>
      <c r="B107" s="138"/>
      <c r="C107" s="158"/>
      <c r="D107" s="158"/>
      <c r="E107" s="159"/>
      <c r="F107" s="158"/>
      <c r="G107" s="160"/>
    </row>
    <row r="108" spans="1:7" ht="12.75">
      <c r="A108" s="161"/>
      <c r="B108" s="161"/>
      <c r="C108" s="138"/>
      <c r="D108" s="138"/>
      <c r="E108" s="162"/>
      <c r="F108" s="138"/>
      <c r="G108" s="138"/>
    </row>
    <row r="109" spans="1:7" ht="12.75">
      <c r="A109" s="138"/>
      <c r="B109" s="138"/>
      <c r="C109" s="138"/>
      <c r="D109" s="138"/>
      <c r="E109" s="162"/>
      <c r="F109" s="138"/>
      <c r="G109" s="138"/>
    </row>
    <row r="110" spans="1:7" ht="12.75">
      <c r="A110" s="138"/>
      <c r="B110" s="138"/>
      <c r="C110" s="138"/>
      <c r="D110" s="138"/>
      <c r="E110" s="162"/>
      <c r="F110" s="138"/>
      <c r="G110" s="138"/>
    </row>
    <row r="111" spans="1:7" ht="12.75">
      <c r="A111" s="138"/>
      <c r="B111" s="138"/>
      <c r="C111" s="138"/>
      <c r="D111" s="138"/>
      <c r="E111" s="162"/>
      <c r="F111" s="138"/>
      <c r="G111" s="138"/>
    </row>
    <row r="112" spans="1:7" ht="12.75">
      <c r="A112" s="138"/>
      <c r="B112" s="138"/>
      <c r="C112" s="138"/>
      <c r="D112" s="138"/>
      <c r="E112" s="162"/>
      <c r="F112" s="138"/>
      <c r="G112" s="138"/>
    </row>
    <row r="113" spans="1:7" ht="12.75">
      <c r="A113" s="138"/>
      <c r="B113" s="138"/>
      <c r="C113" s="138"/>
      <c r="D113" s="138"/>
      <c r="E113" s="162"/>
      <c r="F113" s="138"/>
      <c r="G113" s="138"/>
    </row>
    <row r="114" spans="1:7" ht="12.75">
      <c r="A114" s="138"/>
      <c r="B114" s="138"/>
      <c r="C114" s="138"/>
      <c r="D114" s="138"/>
      <c r="E114" s="162"/>
      <c r="F114" s="138"/>
      <c r="G114" s="138"/>
    </row>
    <row r="115" spans="1:7" ht="12.75">
      <c r="A115" s="138"/>
      <c r="B115" s="138"/>
      <c r="C115" s="138"/>
      <c r="D115" s="138"/>
      <c r="E115" s="162"/>
      <c r="F115" s="138"/>
      <c r="G115" s="138"/>
    </row>
    <row r="116" spans="1:7" ht="12.75">
      <c r="A116" s="138"/>
      <c r="B116" s="138"/>
      <c r="C116" s="138"/>
      <c r="D116" s="138"/>
      <c r="E116" s="162"/>
      <c r="F116" s="138"/>
      <c r="G116" s="138"/>
    </row>
    <row r="117" spans="1:7" ht="12.75">
      <c r="A117" s="138"/>
      <c r="B117" s="138"/>
      <c r="C117" s="138"/>
      <c r="D117" s="138"/>
      <c r="E117" s="162"/>
      <c r="F117" s="138"/>
      <c r="G117" s="138"/>
    </row>
    <row r="118" spans="1:7" ht="12.75">
      <c r="A118" s="138"/>
      <c r="B118" s="138"/>
      <c r="C118" s="138"/>
      <c r="D118" s="138"/>
      <c r="E118" s="162"/>
      <c r="F118" s="138"/>
      <c r="G118" s="138"/>
    </row>
    <row r="119" spans="1:7" ht="12.75">
      <c r="A119" s="138"/>
      <c r="B119" s="138"/>
      <c r="C119" s="138"/>
      <c r="D119" s="138"/>
      <c r="E119" s="162"/>
      <c r="F119" s="138"/>
      <c r="G119" s="138"/>
    </row>
    <row r="120" spans="1:7" ht="12.75">
      <c r="A120" s="138"/>
      <c r="B120" s="138"/>
      <c r="C120" s="138"/>
      <c r="D120" s="138"/>
      <c r="E120" s="162"/>
      <c r="F120" s="138"/>
      <c r="G120" s="138"/>
    </row>
  </sheetData>
  <sheetProtection password="C7B2" sheet="1"/>
  <mergeCells count="3">
    <mergeCell ref="A1:G1"/>
    <mergeCell ref="A50:G50"/>
    <mergeCell ref="C45:G45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1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2309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1927</v>
      </c>
      <c r="C7" s="111" t="s">
        <v>1928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1929</v>
      </c>
      <c r="C8" s="122" t="s">
        <v>1930</v>
      </c>
      <c r="D8" s="123" t="s">
        <v>1931</v>
      </c>
      <c r="E8" s="124">
        <v>1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4</v>
      </c>
    </row>
    <row r="9" spans="1:15" ht="33.75">
      <c r="A9" s="130"/>
      <c r="B9" s="131"/>
      <c r="C9" s="192" t="s">
        <v>1932</v>
      </c>
      <c r="D9" s="193"/>
      <c r="E9" s="193"/>
      <c r="F9" s="193"/>
      <c r="G9" s="194"/>
      <c r="I9" s="132"/>
      <c r="K9" s="132"/>
      <c r="L9" s="133" t="s">
        <v>1932</v>
      </c>
      <c r="O9" s="119"/>
    </row>
    <row r="10" spans="1:104" ht="12.75">
      <c r="A10" s="120">
        <v>2</v>
      </c>
      <c r="B10" s="121" t="s">
        <v>1933</v>
      </c>
      <c r="C10" s="122" t="s">
        <v>1934</v>
      </c>
      <c r="D10" s="123" t="s">
        <v>1931</v>
      </c>
      <c r="E10" s="124">
        <v>1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/>
      <c r="K10" s="128">
        <f>E10*J10</f>
        <v>0</v>
      </c>
      <c r="O10" s="119"/>
      <c r="AZ10" s="129">
        <f>G10</f>
        <v>0</v>
      </c>
      <c r="CZ10" s="81">
        <v>4</v>
      </c>
    </row>
    <row r="11" spans="1:104" ht="12.75">
      <c r="A11" s="120">
        <v>3</v>
      </c>
      <c r="B11" s="121" t="s">
        <v>1935</v>
      </c>
      <c r="C11" s="122" t="s">
        <v>1936</v>
      </c>
      <c r="D11" s="123" t="s">
        <v>1931</v>
      </c>
      <c r="E11" s="124">
        <v>1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/>
      <c r="K11" s="128">
        <f>E11*J11</f>
        <v>0</v>
      </c>
      <c r="O11" s="119"/>
      <c r="AZ11" s="129">
        <f>G11</f>
        <v>0</v>
      </c>
      <c r="CZ11" s="81">
        <v>4</v>
      </c>
    </row>
    <row r="12" spans="1:104" ht="12.75">
      <c r="A12" s="120">
        <v>4</v>
      </c>
      <c r="B12" s="121" t="s">
        <v>1937</v>
      </c>
      <c r="C12" s="122" t="s">
        <v>1938</v>
      </c>
      <c r="D12" s="123" t="s">
        <v>1931</v>
      </c>
      <c r="E12" s="124">
        <v>1</v>
      </c>
      <c r="F12" s="125">
        <v>0</v>
      </c>
      <c r="G12" s="126">
        <f>E12*F12</f>
        <v>0</v>
      </c>
      <c r="H12" s="127">
        <v>0</v>
      </c>
      <c r="I12" s="128">
        <f>E12*H12</f>
        <v>0</v>
      </c>
      <c r="J12" s="127"/>
      <c r="K12" s="128">
        <f>E12*J12</f>
        <v>0</v>
      </c>
      <c r="O12" s="119"/>
      <c r="AZ12" s="129">
        <f>G12</f>
        <v>0</v>
      </c>
      <c r="CZ12" s="81">
        <v>4</v>
      </c>
    </row>
    <row r="13" spans="1:15" ht="12.75">
      <c r="A13" s="130"/>
      <c r="B13" s="131"/>
      <c r="C13" s="192" t="s">
        <v>1938</v>
      </c>
      <c r="D13" s="193"/>
      <c r="E13" s="193"/>
      <c r="F13" s="193"/>
      <c r="G13" s="194"/>
      <c r="I13" s="132"/>
      <c r="K13" s="132"/>
      <c r="L13" s="133" t="s">
        <v>1938</v>
      </c>
      <c r="O13" s="119"/>
    </row>
    <row r="14" spans="1:15" ht="22.5">
      <c r="A14" s="130"/>
      <c r="B14" s="131"/>
      <c r="C14" s="192" t="s">
        <v>1939</v>
      </c>
      <c r="D14" s="193"/>
      <c r="E14" s="193"/>
      <c r="F14" s="193"/>
      <c r="G14" s="194"/>
      <c r="I14" s="132"/>
      <c r="K14" s="132"/>
      <c r="L14" s="133" t="s">
        <v>1939</v>
      </c>
      <c r="O14" s="119"/>
    </row>
    <row r="15" spans="1:104" ht="12.75">
      <c r="A15" s="120">
        <v>5</v>
      </c>
      <c r="B15" s="121" t="s">
        <v>1940</v>
      </c>
      <c r="C15" s="122" t="s">
        <v>1941</v>
      </c>
      <c r="D15" s="123" t="s">
        <v>1931</v>
      </c>
      <c r="E15" s="124">
        <v>1</v>
      </c>
      <c r="F15" s="125">
        <v>0</v>
      </c>
      <c r="G15" s="126">
        <f>E15*F15</f>
        <v>0</v>
      </c>
      <c r="H15" s="127">
        <v>0</v>
      </c>
      <c r="I15" s="128">
        <f>E15*H15</f>
        <v>0</v>
      </c>
      <c r="J15" s="127"/>
      <c r="K15" s="128">
        <f>E15*J15</f>
        <v>0</v>
      </c>
      <c r="O15" s="119"/>
      <c r="AZ15" s="129">
        <f>G15</f>
        <v>0</v>
      </c>
      <c r="CZ15" s="81">
        <v>4</v>
      </c>
    </row>
    <row r="16" spans="1:104" ht="12.75">
      <c r="A16" s="120">
        <v>6</v>
      </c>
      <c r="B16" s="121" t="s">
        <v>1942</v>
      </c>
      <c r="C16" s="122" t="s">
        <v>1943</v>
      </c>
      <c r="D16" s="123" t="s">
        <v>1931</v>
      </c>
      <c r="E16" s="124">
        <v>1</v>
      </c>
      <c r="F16" s="125">
        <v>0</v>
      </c>
      <c r="G16" s="126">
        <f>E16*F16</f>
        <v>0</v>
      </c>
      <c r="H16" s="127">
        <v>0</v>
      </c>
      <c r="I16" s="128">
        <f>E16*H16</f>
        <v>0</v>
      </c>
      <c r="J16" s="127"/>
      <c r="K16" s="128">
        <f>E16*J16</f>
        <v>0</v>
      </c>
      <c r="O16" s="119"/>
      <c r="AZ16" s="129">
        <f>G16</f>
        <v>0</v>
      </c>
      <c r="CZ16" s="81">
        <v>4</v>
      </c>
    </row>
    <row r="17" spans="1:15" ht="12.75">
      <c r="A17" s="130"/>
      <c r="B17" s="131"/>
      <c r="C17" s="192" t="s">
        <v>1943</v>
      </c>
      <c r="D17" s="193"/>
      <c r="E17" s="193"/>
      <c r="F17" s="193"/>
      <c r="G17" s="194"/>
      <c r="I17" s="132"/>
      <c r="K17" s="132"/>
      <c r="L17" s="133" t="s">
        <v>1943</v>
      </c>
      <c r="O17" s="119"/>
    </row>
    <row r="18" spans="1:15" ht="22.5">
      <c r="A18" s="130"/>
      <c r="B18" s="131"/>
      <c r="C18" s="192" t="s">
        <v>1939</v>
      </c>
      <c r="D18" s="193"/>
      <c r="E18" s="193"/>
      <c r="F18" s="193"/>
      <c r="G18" s="194"/>
      <c r="I18" s="132"/>
      <c r="K18" s="132"/>
      <c r="L18" s="133" t="s">
        <v>1939</v>
      </c>
      <c r="O18" s="119"/>
    </row>
    <row r="19" spans="1:104" ht="12.75">
      <c r="A19" s="120">
        <v>7</v>
      </c>
      <c r="B19" s="121" t="s">
        <v>1944</v>
      </c>
      <c r="C19" s="122" t="s">
        <v>1945</v>
      </c>
      <c r="D19" s="123" t="s">
        <v>1931</v>
      </c>
      <c r="E19" s="124">
        <v>1</v>
      </c>
      <c r="F19" s="125">
        <v>0</v>
      </c>
      <c r="G19" s="126">
        <f>E19*F19</f>
        <v>0</v>
      </c>
      <c r="H19" s="127">
        <v>0</v>
      </c>
      <c r="I19" s="128">
        <f>E19*H19</f>
        <v>0</v>
      </c>
      <c r="J19" s="127"/>
      <c r="K19" s="128">
        <f>E19*J19</f>
        <v>0</v>
      </c>
      <c r="O19" s="119"/>
      <c r="AZ19" s="129">
        <f>G19</f>
        <v>0</v>
      </c>
      <c r="CZ19" s="81">
        <v>4</v>
      </c>
    </row>
    <row r="20" spans="1:104" ht="12.75">
      <c r="A20" s="120">
        <v>8</v>
      </c>
      <c r="B20" s="121" t="s">
        <v>1946</v>
      </c>
      <c r="C20" s="122" t="s">
        <v>1947</v>
      </c>
      <c r="D20" s="123" t="s">
        <v>1931</v>
      </c>
      <c r="E20" s="124">
        <v>1</v>
      </c>
      <c r="F20" s="125">
        <v>0</v>
      </c>
      <c r="G20" s="126">
        <f>E20*F20</f>
        <v>0</v>
      </c>
      <c r="H20" s="127">
        <v>0</v>
      </c>
      <c r="I20" s="128">
        <f>E20*H20</f>
        <v>0</v>
      </c>
      <c r="J20" s="127"/>
      <c r="K20" s="128">
        <f>E20*J20</f>
        <v>0</v>
      </c>
      <c r="O20" s="119"/>
      <c r="AZ20" s="129">
        <f>G20</f>
        <v>0</v>
      </c>
      <c r="CZ20" s="81">
        <v>4</v>
      </c>
    </row>
    <row r="21" spans="1:104" ht="12.75">
      <c r="A21" s="120">
        <v>9</v>
      </c>
      <c r="B21" s="121" t="s">
        <v>1948</v>
      </c>
      <c r="C21" s="122" t="s">
        <v>1938</v>
      </c>
      <c r="D21" s="123" t="s">
        <v>1931</v>
      </c>
      <c r="E21" s="124">
        <v>1</v>
      </c>
      <c r="F21" s="125">
        <v>0</v>
      </c>
      <c r="G21" s="126">
        <f>E21*F21</f>
        <v>0</v>
      </c>
      <c r="H21" s="127">
        <v>0</v>
      </c>
      <c r="I21" s="128">
        <f>E21*H21</f>
        <v>0</v>
      </c>
      <c r="J21" s="127"/>
      <c r="K21" s="128">
        <f>E21*J21</f>
        <v>0</v>
      </c>
      <c r="O21" s="119"/>
      <c r="AZ21" s="129">
        <f>G21</f>
        <v>0</v>
      </c>
      <c r="CZ21" s="81">
        <v>4</v>
      </c>
    </row>
    <row r="22" spans="1:15" ht="12.75">
      <c r="A22" s="130"/>
      <c r="B22" s="131"/>
      <c r="C22" s="192" t="s">
        <v>1938</v>
      </c>
      <c r="D22" s="193"/>
      <c r="E22" s="193"/>
      <c r="F22" s="193"/>
      <c r="G22" s="194"/>
      <c r="I22" s="132"/>
      <c r="K22" s="132"/>
      <c r="L22" s="133" t="s">
        <v>1938</v>
      </c>
      <c r="O22" s="119"/>
    </row>
    <row r="23" spans="1:15" ht="22.5">
      <c r="A23" s="130"/>
      <c r="B23" s="131"/>
      <c r="C23" s="192" t="s">
        <v>1949</v>
      </c>
      <c r="D23" s="193"/>
      <c r="E23" s="193"/>
      <c r="F23" s="193"/>
      <c r="G23" s="194"/>
      <c r="I23" s="132"/>
      <c r="K23" s="132"/>
      <c r="L23" s="133" t="s">
        <v>1949</v>
      </c>
      <c r="O23" s="119"/>
    </row>
    <row r="24" spans="1:104" ht="12.75">
      <c r="A24" s="120">
        <v>10</v>
      </c>
      <c r="B24" s="121" t="s">
        <v>1950</v>
      </c>
      <c r="C24" s="122" t="s">
        <v>1941</v>
      </c>
      <c r="D24" s="123" t="s">
        <v>1931</v>
      </c>
      <c r="E24" s="124">
        <v>1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/>
      <c r="K24" s="128">
        <f>E24*J24</f>
        <v>0</v>
      </c>
      <c r="O24" s="119"/>
      <c r="AZ24" s="129">
        <f>G24</f>
        <v>0</v>
      </c>
      <c r="CZ24" s="81">
        <v>4</v>
      </c>
    </row>
    <row r="25" spans="1:104" ht="12.75">
      <c r="A25" s="120">
        <v>11</v>
      </c>
      <c r="B25" s="121" t="s">
        <v>1951</v>
      </c>
      <c r="C25" s="122" t="s">
        <v>1943</v>
      </c>
      <c r="D25" s="123" t="s">
        <v>1931</v>
      </c>
      <c r="E25" s="124">
        <v>1</v>
      </c>
      <c r="F25" s="125">
        <v>0</v>
      </c>
      <c r="G25" s="126">
        <f>E25*F25</f>
        <v>0</v>
      </c>
      <c r="H25" s="127">
        <v>0</v>
      </c>
      <c r="I25" s="128">
        <f>E25*H25</f>
        <v>0</v>
      </c>
      <c r="J25" s="127"/>
      <c r="K25" s="128">
        <f>E25*J25</f>
        <v>0</v>
      </c>
      <c r="O25" s="119"/>
      <c r="AZ25" s="129">
        <f>G25</f>
        <v>0</v>
      </c>
      <c r="CZ25" s="81">
        <v>4</v>
      </c>
    </row>
    <row r="26" spans="1:15" ht="12.75">
      <c r="A26" s="130"/>
      <c r="B26" s="131"/>
      <c r="C26" s="192" t="s">
        <v>1943</v>
      </c>
      <c r="D26" s="193"/>
      <c r="E26" s="193"/>
      <c r="F26" s="193"/>
      <c r="G26" s="194"/>
      <c r="I26" s="132"/>
      <c r="K26" s="132"/>
      <c r="L26" s="133" t="s">
        <v>1943</v>
      </c>
      <c r="O26" s="119"/>
    </row>
    <row r="27" spans="1:15" ht="22.5">
      <c r="A27" s="130"/>
      <c r="B27" s="131"/>
      <c r="C27" s="192" t="s">
        <v>1949</v>
      </c>
      <c r="D27" s="193"/>
      <c r="E27" s="193"/>
      <c r="F27" s="193"/>
      <c r="G27" s="194"/>
      <c r="I27" s="132"/>
      <c r="K27" s="132"/>
      <c r="L27" s="133" t="s">
        <v>1949</v>
      </c>
      <c r="O27" s="119"/>
    </row>
    <row r="28" spans="1:104" ht="12.75">
      <c r="A28" s="120">
        <v>12</v>
      </c>
      <c r="B28" s="121" t="s">
        <v>1952</v>
      </c>
      <c r="C28" s="122" t="s">
        <v>1945</v>
      </c>
      <c r="D28" s="123" t="s">
        <v>1931</v>
      </c>
      <c r="E28" s="124">
        <v>1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/>
      <c r="K28" s="128">
        <f>E28*J28</f>
        <v>0</v>
      </c>
      <c r="O28" s="119"/>
      <c r="AZ28" s="129">
        <f>G28</f>
        <v>0</v>
      </c>
      <c r="CZ28" s="81">
        <v>4</v>
      </c>
    </row>
    <row r="29" spans="1:104" ht="12.75">
      <c r="A29" s="120">
        <v>13</v>
      </c>
      <c r="B29" s="121" t="s">
        <v>1953</v>
      </c>
      <c r="C29" s="122" t="s">
        <v>1947</v>
      </c>
      <c r="D29" s="123" t="s">
        <v>1931</v>
      </c>
      <c r="E29" s="124">
        <v>1</v>
      </c>
      <c r="F29" s="125">
        <v>0</v>
      </c>
      <c r="G29" s="126">
        <f>E29*F29</f>
        <v>0</v>
      </c>
      <c r="H29" s="127">
        <v>0</v>
      </c>
      <c r="I29" s="128">
        <f>E29*H29</f>
        <v>0</v>
      </c>
      <c r="J29" s="127"/>
      <c r="K29" s="128">
        <f>E29*J29</f>
        <v>0</v>
      </c>
      <c r="O29" s="119"/>
      <c r="AZ29" s="129">
        <f>G29</f>
        <v>0</v>
      </c>
      <c r="CZ29" s="81">
        <v>4</v>
      </c>
    </row>
    <row r="30" spans="1:104" ht="12.75">
      <c r="A30" s="120">
        <v>14</v>
      </c>
      <c r="B30" s="121" t="s">
        <v>1954</v>
      </c>
      <c r="C30" s="122" t="s">
        <v>1938</v>
      </c>
      <c r="D30" s="123" t="s">
        <v>1931</v>
      </c>
      <c r="E30" s="124">
        <v>1</v>
      </c>
      <c r="F30" s="125">
        <v>0</v>
      </c>
      <c r="G30" s="126">
        <f>E30*F30</f>
        <v>0</v>
      </c>
      <c r="H30" s="127">
        <v>0</v>
      </c>
      <c r="I30" s="128">
        <f>E30*H30</f>
        <v>0</v>
      </c>
      <c r="J30" s="127"/>
      <c r="K30" s="128">
        <f>E30*J30</f>
        <v>0</v>
      </c>
      <c r="O30" s="119"/>
      <c r="AZ30" s="129">
        <f>G30</f>
        <v>0</v>
      </c>
      <c r="CZ30" s="81">
        <v>4</v>
      </c>
    </row>
    <row r="31" spans="1:15" ht="12.75">
      <c r="A31" s="130"/>
      <c r="B31" s="131"/>
      <c r="C31" s="192" t="s">
        <v>1938</v>
      </c>
      <c r="D31" s="193"/>
      <c r="E31" s="193"/>
      <c r="F31" s="193"/>
      <c r="G31" s="194"/>
      <c r="I31" s="132"/>
      <c r="K31" s="132"/>
      <c r="L31" s="133" t="s">
        <v>1938</v>
      </c>
      <c r="O31" s="119"/>
    </row>
    <row r="32" spans="1:15" ht="22.5">
      <c r="A32" s="130"/>
      <c r="B32" s="131"/>
      <c r="C32" s="192" t="s">
        <v>1955</v>
      </c>
      <c r="D32" s="193"/>
      <c r="E32" s="193"/>
      <c r="F32" s="193"/>
      <c r="G32" s="194"/>
      <c r="I32" s="132"/>
      <c r="K32" s="132"/>
      <c r="L32" s="133" t="s">
        <v>1955</v>
      </c>
      <c r="O32" s="119"/>
    </row>
    <row r="33" spans="1:104" ht="12.75">
      <c r="A33" s="120">
        <v>15</v>
      </c>
      <c r="B33" s="121" t="s">
        <v>1956</v>
      </c>
      <c r="C33" s="122" t="s">
        <v>1941</v>
      </c>
      <c r="D33" s="123" t="s">
        <v>1931</v>
      </c>
      <c r="E33" s="124">
        <v>1</v>
      </c>
      <c r="F33" s="125">
        <v>0</v>
      </c>
      <c r="G33" s="126">
        <f>E33*F33</f>
        <v>0</v>
      </c>
      <c r="H33" s="127">
        <v>0</v>
      </c>
      <c r="I33" s="128">
        <f>E33*H33</f>
        <v>0</v>
      </c>
      <c r="J33" s="127"/>
      <c r="K33" s="128">
        <f>E33*J33</f>
        <v>0</v>
      </c>
      <c r="O33" s="119"/>
      <c r="AZ33" s="129">
        <f>G33</f>
        <v>0</v>
      </c>
      <c r="CZ33" s="81">
        <v>4</v>
      </c>
    </row>
    <row r="34" spans="1:104" ht="12.75">
      <c r="A34" s="120">
        <v>16</v>
      </c>
      <c r="B34" s="121" t="s">
        <v>1957</v>
      </c>
      <c r="C34" s="122" t="s">
        <v>1943</v>
      </c>
      <c r="D34" s="123" t="s">
        <v>1931</v>
      </c>
      <c r="E34" s="124">
        <v>1</v>
      </c>
      <c r="F34" s="125">
        <v>0</v>
      </c>
      <c r="G34" s="126">
        <f>E34*F34</f>
        <v>0</v>
      </c>
      <c r="H34" s="127">
        <v>0</v>
      </c>
      <c r="I34" s="128">
        <f>E34*H34</f>
        <v>0</v>
      </c>
      <c r="J34" s="127"/>
      <c r="K34" s="128">
        <f>E34*J34</f>
        <v>0</v>
      </c>
      <c r="O34" s="119"/>
      <c r="AZ34" s="129">
        <f>G34</f>
        <v>0</v>
      </c>
      <c r="CZ34" s="81">
        <v>4</v>
      </c>
    </row>
    <row r="35" spans="1:15" ht="12.75">
      <c r="A35" s="130"/>
      <c r="B35" s="131"/>
      <c r="C35" s="192" t="s">
        <v>1943</v>
      </c>
      <c r="D35" s="193"/>
      <c r="E35" s="193"/>
      <c r="F35" s="193"/>
      <c r="G35" s="194"/>
      <c r="I35" s="132"/>
      <c r="K35" s="132"/>
      <c r="L35" s="133" t="s">
        <v>1943</v>
      </c>
      <c r="O35" s="119"/>
    </row>
    <row r="36" spans="1:15" ht="22.5">
      <c r="A36" s="130"/>
      <c r="B36" s="131"/>
      <c r="C36" s="192" t="s">
        <v>1955</v>
      </c>
      <c r="D36" s="193"/>
      <c r="E36" s="193"/>
      <c r="F36" s="193"/>
      <c r="G36" s="194"/>
      <c r="I36" s="132"/>
      <c r="K36" s="132"/>
      <c r="L36" s="133" t="s">
        <v>1955</v>
      </c>
      <c r="O36" s="119"/>
    </row>
    <row r="37" spans="1:104" ht="12.75">
      <c r="A37" s="120">
        <v>17</v>
      </c>
      <c r="B37" s="121" t="s">
        <v>1958</v>
      </c>
      <c r="C37" s="122" t="s">
        <v>1945</v>
      </c>
      <c r="D37" s="123" t="s">
        <v>1931</v>
      </c>
      <c r="E37" s="124">
        <v>1</v>
      </c>
      <c r="F37" s="125">
        <v>0</v>
      </c>
      <c r="G37" s="126">
        <f aca="true" t="shared" si="0" ref="G37:G68">E37*F37</f>
        <v>0</v>
      </c>
      <c r="H37" s="127">
        <v>0</v>
      </c>
      <c r="I37" s="128">
        <f aca="true" t="shared" si="1" ref="I37:I68">E37*H37</f>
        <v>0</v>
      </c>
      <c r="J37" s="127"/>
      <c r="K37" s="128">
        <f aca="true" t="shared" si="2" ref="K37:K68">E37*J37</f>
        <v>0</v>
      </c>
      <c r="O37" s="119"/>
      <c r="AZ37" s="129">
        <f aca="true" t="shared" si="3" ref="AZ37:AZ68">G37</f>
        <v>0</v>
      </c>
      <c r="CZ37" s="81">
        <v>4</v>
      </c>
    </row>
    <row r="38" spans="1:104" ht="12.75">
      <c r="A38" s="120">
        <v>18</v>
      </c>
      <c r="B38" s="121" t="s">
        <v>1959</v>
      </c>
      <c r="C38" s="122" t="s">
        <v>1947</v>
      </c>
      <c r="D38" s="123" t="s">
        <v>1931</v>
      </c>
      <c r="E38" s="124">
        <v>1</v>
      </c>
      <c r="F38" s="125">
        <v>0</v>
      </c>
      <c r="G38" s="126">
        <f t="shared" si="0"/>
        <v>0</v>
      </c>
      <c r="H38" s="127">
        <v>0</v>
      </c>
      <c r="I38" s="128">
        <f t="shared" si="1"/>
        <v>0</v>
      </c>
      <c r="J38" s="127"/>
      <c r="K38" s="128">
        <f t="shared" si="2"/>
        <v>0</v>
      </c>
      <c r="O38" s="119"/>
      <c r="AZ38" s="129">
        <f t="shared" si="3"/>
        <v>0</v>
      </c>
      <c r="CZ38" s="81">
        <v>4</v>
      </c>
    </row>
    <row r="39" spans="1:104" ht="12.75">
      <c r="A39" s="120">
        <v>19</v>
      </c>
      <c r="B39" s="121" t="s">
        <v>1960</v>
      </c>
      <c r="C39" s="122" t="s">
        <v>1961</v>
      </c>
      <c r="D39" s="123" t="s">
        <v>1931</v>
      </c>
      <c r="E39" s="124">
        <v>1</v>
      </c>
      <c r="F39" s="125">
        <v>0</v>
      </c>
      <c r="G39" s="126">
        <f t="shared" si="0"/>
        <v>0</v>
      </c>
      <c r="H39" s="127">
        <v>0</v>
      </c>
      <c r="I39" s="128">
        <f t="shared" si="1"/>
        <v>0</v>
      </c>
      <c r="J39" s="127"/>
      <c r="K39" s="128">
        <f t="shared" si="2"/>
        <v>0</v>
      </c>
      <c r="O39" s="119"/>
      <c r="AZ39" s="129">
        <f t="shared" si="3"/>
        <v>0</v>
      </c>
      <c r="CZ39" s="81">
        <v>4</v>
      </c>
    </row>
    <row r="40" spans="1:104" ht="12.75">
      <c r="A40" s="120">
        <v>20</v>
      </c>
      <c r="B40" s="121" t="s">
        <v>1962</v>
      </c>
      <c r="C40" s="122" t="s">
        <v>1963</v>
      </c>
      <c r="D40" s="123" t="s">
        <v>1931</v>
      </c>
      <c r="E40" s="124">
        <v>1</v>
      </c>
      <c r="F40" s="125">
        <v>0</v>
      </c>
      <c r="G40" s="126">
        <f t="shared" si="0"/>
        <v>0</v>
      </c>
      <c r="H40" s="127">
        <v>0</v>
      </c>
      <c r="I40" s="128">
        <f t="shared" si="1"/>
        <v>0</v>
      </c>
      <c r="J40" s="127"/>
      <c r="K40" s="128">
        <f t="shared" si="2"/>
        <v>0</v>
      </c>
      <c r="O40" s="119"/>
      <c r="AZ40" s="129">
        <f t="shared" si="3"/>
        <v>0</v>
      </c>
      <c r="CZ40" s="81">
        <v>4</v>
      </c>
    </row>
    <row r="41" spans="1:104" ht="12.75">
      <c r="A41" s="120">
        <v>21</v>
      </c>
      <c r="B41" s="121" t="s">
        <v>1964</v>
      </c>
      <c r="C41" s="122" t="s">
        <v>1965</v>
      </c>
      <c r="D41" s="123" t="s">
        <v>1931</v>
      </c>
      <c r="E41" s="124">
        <v>1</v>
      </c>
      <c r="F41" s="125">
        <v>0</v>
      </c>
      <c r="G41" s="126">
        <f t="shared" si="0"/>
        <v>0</v>
      </c>
      <c r="H41" s="127">
        <v>0</v>
      </c>
      <c r="I41" s="128">
        <f t="shared" si="1"/>
        <v>0</v>
      </c>
      <c r="J41" s="127"/>
      <c r="K41" s="128">
        <f t="shared" si="2"/>
        <v>0</v>
      </c>
      <c r="O41" s="119"/>
      <c r="AZ41" s="129">
        <f t="shared" si="3"/>
        <v>0</v>
      </c>
      <c r="CZ41" s="81">
        <v>4</v>
      </c>
    </row>
    <row r="42" spans="1:104" ht="12.75">
      <c r="A42" s="120">
        <v>22</v>
      </c>
      <c r="B42" s="121" t="s">
        <v>1966</v>
      </c>
      <c r="C42" s="122" t="s">
        <v>1967</v>
      </c>
      <c r="D42" s="123" t="s">
        <v>1931</v>
      </c>
      <c r="E42" s="124">
        <v>3</v>
      </c>
      <c r="F42" s="125">
        <v>0</v>
      </c>
      <c r="G42" s="126">
        <f t="shared" si="0"/>
        <v>0</v>
      </c>
      <c r="H42" s="127">
        <v>0</v>
      </c>
      <c r="I42" s="128">
        <f t="shared" si="1"/>
        <v>0</v>
      </c>
      <c r="J42" s="127"/>
      <c r="K42" s="128">
        <f t="shared" si="2"/>
        <v>0</v>
      </c>
      <c r="O42" s="119"/>
      <c r="AZ42" s="129">
        <f t="shared" si="3"/>
        <v>0</v>
      </c>
      <c r="CZ42" s="81">
        <v>4</v>
      </c>
    </row>
    <row r="43" spans="1:104" ht="12.75">
      <c r="A43" s="120">
        <v>23</v>
      </c>
      <c r="B43" s="121" t="s">
        <v>1968</v>
      </c>
      <c r="C43" s="122" t="s">
        <v>1969</v>
      </c>
      <c r="D43" s="123" t="s">
        <v>1931</v>
      </c>
      <c r="E43" s="124">
        <v>4</v>
      </c>
      <c r="F43" s="125">
        <v>0</v>
      </c>
      <c r="G43" s="126">
        <f t="shared" si="0"/>
        <v>0</v>
      </c>
      <c r="H43" s="127">
        <v>0</v>
      </c>
      <c r="I43" s="128">
        <f t="shared" si="1"/>
        <v>0</v>
      </c>
      <c r="J43" s="127"/>
      <c r="K43" s="128">
        <f t="shared" si="2"/>
        <v>0</v>
      </c>
      <c r="O43" s="119"/>
      <c r="AZ43" s="129">
        <f t="shared" si="3"/>
        <v>0</v>
      </c>
      <c r="CZ43" s="81">
        <v>4</v>
      </c>
    </row>
    <row r="44" spans="1:104" ht="12.75">
      <c r="A44" s="120">
        <v>24</v>
      </c>
      <c r="B44" s="121" t="s">
        <v>1970</v>
      </c>
      <c r="C44" s="122" t="s">
        <v>1971</v>
      </c>
      <c r="D44" s="123" t="s">
        <v>1931</v>
      </c>
      <c r="E44" s="124">
        <v>8</v>
      </c>
      <c r="F44" s="125">
        <v>0</v>
      </c>
      <c r="G44" s="126">
        <f t="shared" si="0"/>
        <v>0</v>
      </c>
      <c r="H44" s="127">
        <v>0</v>
      </c>
      <c r="I44" s="128">
        <f t="shared" si="1"/>
        <v>0</v>
      </c>
      <c r="J44" s="127"/>
      <c r="K44" s="128">
        <f t="shared" si="2"/>
        <v>0</v>
      </c>
      <c r="O44" s="119"/>
      <c r="AZ44" s="129">
        <f t="shared" si="3"/>
        <v>0</v>
      </c>
      <c r="CZ44" s="81">
        <v>4</v>
      </c>
    </row>
    <row r="45" spans="1:104" ht="12.75">
      <c r="A45" s="120">
        <v>25</v>
      </c>
      <c r="B45" s="121" t="s">
        <v>1972</v>
      </c>
      <c r="C45" s="122" t="s">
        <v>1973</v>
      </c>
      <c r="D45" s="123" t="s">
        <v>1931</v>
      </c>
      <c r="E45" s="124">
        <v>8</v>
      </c>
      <c r="F45" s="125">
        <v>0</v>
      </c>
      <c r="G45" s="126">
        <f t="shared" si="0"/>
        <v>0</v>
      </c>
      <c r="H45" s="127">
        <v>0</v>
      </c>
      <c r="I45" s="128">
        <f t="shared" si="1"/>
        <v>0</v>
      </c>
      <c r="J45" s="127"/>
      <c r="K45" s="128">
        <f t="shared" si="2"/>
        <v>0</v>
      </c>
      <c r="O45" s="119"/>
      <c r="AZ45" s="129">
        <f t="shared" si="3"/>
        <v>0</v>
      </c>
      <c r="CZ45" s="81">
        <v>4</v>
      </c>
    </row>
    <row r="46" spans="1:104" ht="12.75">
      <c r="A46" s="120">
        <v>26</v>
      </c>
      <c r="B46" s="121" t="s">
        <v>1974</v>
      </c>
      <c r="C46" s="122" t="s">
        <v>1975</v>
      </c>
      <c r="D46" s="123" t="s">
        <v>1931</v>
      </c>
      <c r="E46" s="124">
        <v>8</v>
      </c>
      <c r="F46" s="125">
        <v>0</v>
      </c>
      <c r="G46" s="126">
        <f t="shared" si="0"/>
        <v>0</v>
      </c>
      <c r="H46" s="127">
        <v>0</v>
      </c>
      <c r="I46" s="128">
        <f t="shared" si="1"/>
        <v>0</v>
      </c>
      <c r="J46" s="127"/>
      <c r="K46" s="128">
        <f t="shared" si="2"/>
        <v>0</v>
      </c>
      <c r="O46" s="119"/>
      <c r="AZ46" s="129">
        <f t="shared" si="3"/>
        <v>0</v>
      </c>
      <c r="CZ46" s="81">
        <v>4</v>
      </c>
    </row>
    <row r="47" spans="1:104" ht="12.75">
      <c r="A47" s="120">
        <v>27</v>
      </c>
      <c r="B47" s="121" t="s">
        <v>1976</v>
      </c>
      <c r="C47" s="122" t="s">
        <v>1973</v>
      </c>
      <c r="D47" s="123" t="s">
        <v>1931</v>
      </c>
      <c r="E47" s="124">
        <v>8</v>
      </c>
      <c r="F47" s="125">
        <v>0</v>
      </c>
      <c r="G47" s="126">
        <f t="shared" si="0"/>
        <v>0</v>
      </c>
      <c r="H47" s="127">
        <v>0</v>
      </c>
      <c r="I47" s="128">
        <f t="shared" si="1"/>
        <v>0</v>
      </c>
      <c r="J47" s="127"/>
      <c r="K47" s="128">
        <f t="shared" si="2"/>
        <v>0</v>
      </c>
      <c r="O47" s="119"/>
      <c r="AZ47" s="129">
        <f t="shared" si="3"/>
        <v>0</v>
      </c>
      <c r="CZ47" s="81">
        <v>4</v>
      </c>
    </row>
    <row r="48" spans="1:104" ht="22.5">
      <c r="A48" s="120">
        <v>28</v>
      </c>
      <c r="B48" s="121" t="s">
        <v>1977</v>
      </c>
      <c r="C48" s="122" t="s">
        <v>1978</v>
      </c>
      <c r="D48" s="123" t="s">
        <v>1931</v>
      </c>
      <c r="E48" s="124">
        <v>3</v>
      </c>
      <c r="F48" s="125">
        <v>0</v>
      </c>
      <c r="G48" s="126">
        <f t="shared" si="0"/>
        <v>0</v>
      </c>
      <c r="H48" s="127">
        <v>0</v>
      </c>
      <c r="I48" s="128">
        <f t="shared" si="1"/>
        <v>0</v>
      </c>
      <c r="J48" s="127"/>
      <c r="K48" s="128">
        <f t="shared" si="2"/>
        <v>0</v>
      </c>
      <c r="O48" s="119"/>
      <c r="AZ48" s="129">
        <f t="shared" si="3"/>
        <v>0</v>
      </c>
      <c r="CZ48" s="81">
        <v>4</v>
      </c>
    </row>
    <row r="49" spans="1:104" ht="22.5">
      <c r="A49" s="120">
        <v>29</v>
      </c>
      <c r="B49" s="121" t="s">
        <v>1979</v>
      </c>
      <c r="C49" s="122" t="s">
        <v>1978</v>
      </c>
      <c r="D49" s="123" t="s">
        <v>1931</v>
      </c>
      <c r="E49" s="124">
        <v>4</v>
      </c>
      <c r="F49" s="125">
        <v>0</v>
      </c>
      <c r="G49" s="126">
        <f t="shared" si="0"/>
        <v>0</v>
      </c>
      <c r="H49" s="127">
        <v>0</v>
      </c>
      <c r="I49" s="128">
        <f t="shared" si="1"/>
        <v>0</v>
      </c>
      <c r="J49" s="127"/>
      <c r="K49" s="128">
        <f t="shared" si="2"/>
        <v>0</v>
      </c>
      <c r="O49" s="119"/>
      <c r="AZ49" s="129">
        <f t="shared" si="3"/>
        <v>0</v>
      </c>
      <c r="CZ49" s="81">
        <v>4</v>
      </c>
    </row>
    <row r="50" spans="1:104" ht="12.75">
      <c r="A50" s="120">
        <v>30</v>
      </c>
      <c r="B50" s="121" t="s">
        <v>1980</v>
      </c>
      <c r="C50" s="122" t="s">
        <v>1981</v>
      </c>
      <c r="D50" s="123" t="s">
        <v>1982</v>
      </c>
      <c r="E50" s="124">
        <v>7</v>
      </c>
      <c r="F50" s="125">
        <v>0</v>
      </c>
      <c r="G50" s="126">
        <f t="shared" si="0"/>
        <v>0</v>
      </c>
      <c r="H50" s="127">
        <v>0</v>
      </c>
      <c r="I50" s="128">
        <f t="shared" si="1"/>
        <v>0</v>
      </c>
      <c r="J50" s="127"/>
      <c r="K50" s="128">
        <f t="shared" si="2"/>
        <v>0</v>
      </c>
      <c r="O50" s="119"/>
      <c r="AZ50" s="129">
        <f t="shared" si="3"/>
        <v>0</v>
      </c>
      <c r="CZ50" s="81">
        <v>4</v>
      </c>
    </row>
    <row r="51" spans="1:104" ht="12.75">
      <c r="A51" s="120">
        <v>31</v>
      </c>
      <c r="B51" s="121" t="s">
        <v>1983</v>
      </c>
      <c r="C51" s="122" t="s">
        <v>1984</v>
      </c>
      <c r="D51" s="123" t="s">
        <v>1982</v>
      </c>
      <c r="E51" s="124">
        <v>14</v>
      </c>
      <c r="F51" s="125">
        <v>0</v>
      </c>
      <c r="G51" s="126">
        <f t="shared" si="0"/>
        <v>0</v>
      </c>
      <c r="H51" s="127">
        <v>0</v>
      </c>
      <c r="I51" s="128">
        <f t="shared" si="1"/>
        <v>0</v>
      </c>
      <c r="J51" s="127"/>
      <c r="K51" s="128">
        <f t="shared" si="2"/>
        <v>0</v>
      </c>
      <c r="O51" s="119"/>
      <c r="AZ51" s="129">
        <f t="shared" si="3"/>
        <v>0</v>
      </c>
      <c r="CZ51" s="81">
        <v>4</v>
      </c>
    </row>
    <row r="52" spans="1:104" ht="12.75">
      <c r="A52" s="120">
        <v>32</v>
      </c>
      <c r="B52" s="121" t="s">
        <v>1985</v>
      </c>
      <c r="C52" s="122" t="s">
        <v>1986</v>
      </c>
      <c r="D52" s="123" t="s">
        <v>1982</v>
      </c>
      <c r="E52" s="124">
        <v>8</v>
      </c>
      <c r="F52" s="125">
        <v>0</v>
      </c>
      <c r="G52" s="126">
        <f t="shared" si="0"/>
        <v>0</v>
      </c>
      <c r="H52" s="127">
        <v>0</v>
      </c>
      <c r="I52" s="128">
        <f t="shared" si="1"/>
        <v>0</v>
      </c>
      <c r="J52" s="127"/>
      <c r="K52" s="128">
        <f t="shared" si="2"/>
        <v>0</v>
      </c>
      <c r="O52" s="119"/>
      <c r="AZ52" s="129">
        <f t="shared" si="3"/>
        <v>0</v>
      </c>
      <c r="CZ52" s="81">
        <v>4</v>
      </c>
    </row>
    <row r="53" spans="1:104" ht="12.75">
      <c r="A53" s="120">
        <v>33</v>
      </c>
      <c r="B53" s="121" t="s">
        <v>1987</v>
      </c>
      <c r="C53" s="122" t="s">
        <v>1988</v>
      </c>
      <c r="D53" s="123" t="s">
        <v>1982</v>
      </c>
      <c r="E53" s="124">
        <v>2</v>
      </c>
      <c r="F53" s="125">
        <v>0</v>
      </c>
      <c r="G53" s="126">
        <f t="shared" si="0"/>
        <v>0</v>
      </c>
      <c r="H53" s="127">
        <v>0</v>
      </c>
      <c r="I53" s="128">
        <f t="shared" si="1"/>
        <v>0</v>
      </c>
      <c r="J53" s="127"/>
      <c r="K53" s="128">
        <f t="shared" si="2"/>
        <v>0</v>
      </c>
      <c r="O53" s="119"/>
      <c r="AZ53" s="129">
        <f t="shared" si="3"/>
        <v>0</v>
      </c>
      <c r="CZ53" s="81">
        <v>4</v>
      </c>
    </row>
    <row r="54" spans="1:104" ht="12.75">
      <c r="A54" s="120">
        <v>34</v>
      </c>
      <c r="B54" s="121" t="s">
        <v>1989</v>
      </c>
      <c r="C54" s="122" t="s">
        <v>1990</v>
      </c>
      <c r="D54" s="123" t="s">
        <v>1982</v>
      </c>
      <c r="E54" s="124">
        <v>4</v>
      </c>
      <c r="F54" s="125">
        <v>0</v>
      </c>
      <c r="G54" s="126">
        <f t="shared" si="0"/>
        <v>0</v>
      </c>
      <c r="H54" s="127">
        <v>0</v>
      </c>
      <c r="I54" s="128">
        <f t="shared" si="1"/>
        <v>0</v>
      </c>
      <c r="J54" s="127"/>
      <c r="K54" s="128">
        <f t="shared" si="2"/>
        <v>0</v>
      </c>
      <c r="O54" s="119"/>
      <c r="AZ54" s="129">
        <f t="shared" si="3"/>
        <v>0</v>
      </c>
      <c r="CZ54" s="81">
        <v>4</v>
      </c>
    </row>
    <row r="55" spans="1:104" ht="12.75">
      <c r="A55" s="120">
        <v>35</v>
      </c>
      <c r="B55" s="121" t="s">
        <v>1991</v>
      </c>
      <c r="C55" s="122" t="s">
        <v>1992</v>
      </c>
      <c r="D55" s="123" t="s">
        <v>1982</v>
      </c>
      <c r="E55" s="124">
        <v>2</v>
      </c>
      <c r="F55" s="125">
        <v>0</v>
      </c>
      <c r="G55" s="126">
        <f t="shared" si="0"/>
        <v>0</v>
      </c>
      <c r="H55" s="127">
        <v>0</v>
      </c>
      <c r="I55" s="128">
        <f t="shared" si="1"/>
        <v>0</v>
      </c>
      <c r="J55" s="127"/>
      <c r="K55" s="128">
        <f t="shared" si="2"/>
        <v>0</v>
      </c>
      <c r="O55" s="119"/>
      <c r="AZ55" s="129">
        <f t="shared" si="3"/>
        <v>0</v>
      </c>
      <c r="CZ55" s="81">
        <v>4</v>
      </c>
    </row>
    <row r="56" spans="1:104" ht="12.75">
      <c r="A56" s="120">
        <v>36</v>
      </c>
      <c r="B56" s="121" t="s">
        <v>1993</v>
      </c>
      <c r="C56" s="122" t="s">
        <v>1994</v>
      </c>
      <c r="D56" s="123" t="s">
        <v>1931</v>
      </c>
      <c r="E56" s="124">
        <v>1</v>
      </c>
      <c r="F56" s="125">
        <v>0</v>
      </c>
      <c r="G56" s="126">
        <f t="shared" si="0"/>
        <v>0</v>
      </c>
      <c r="H56" s="127">
        <v>0</v>
      </c>
      <c r="I56" s="128">
        <f t="shared" si="1"/>
        <v>0</v>
      </c>
      <c r="J56" s="127"/>
      <c r="K56" s="128">
        <f t="shared" si="2"/>
        <v>0</v>
      </c>
      <c r="O56" s="119"/>
      <c r="AZ56" s="129">
        <f t="shared" si="3"/>
        <v>0</v>
      </c>
      <c r="CZ56" s="81">
        <v>4</v>
      </c>
    </row>
    <row r="57" spans="1:104" ht="12.75">
      <c r="A57" s="120">
        <v>37</v>
      </c>
      <c r="B57" s="121" t="s">
        <v>1995</v>
      </c>
      <c r="C57" s="122" t="s">
        <v>1996</v>
      </c>
      <c r="D57" s="123" t="s">
        <v>1931</v>
      </c>
      <c r="E57" s="124">
        <v>2</v>
      </c>
      <c r="F57" s="125">
        <v>0</v>
      </c>
      <c r="G57" s="126">
        <f t="shared" si="0"/>
        <v>0</v>
      </c>
      <c r="H57" s="127">
        <v>0</v>
      </c>
      <c r="I57" s="128">
        <f t="shared" si="1"/>
        <v>0</v>
      </c>
      <c r="J57" s="127"/>
      <c r="K57" s="128">
        <f t="shared" si="2"/>
        <v>0</v>
      </c>
      <c r="O57" s="119"/>
      <c r="AZ57" s="129">
        <f t="shared" si="3"/>
        <v>0</v>
      </c>
      <c r="CZ57" s="81">
        <v>4</v>
      </c>
    </row>
    <row r="58" spans="1:104" ht="12.75">
      <c r="A58" s="120">
        <v>38</v>
      </c>
      <c r="B58" s="121" t="s">
        <v>1997</v>
      </c>
      <c r="C58" s="122" t="s">
        <v>1998</v>
      </c>
      <c r="D58" s="123" t="s">
        <v>1931</v>
      </c>
      <c r="E58" s="124">
        <v>4</v>
      </c>
      <c r="F58" s="125">
        <v>0</v>
      </c>
      <c r="G58" s="126">
        <f t="shared" si="0"/>
        <v>0</v>
      </c>
      <c r="H58" s="127">
        <v>0</v>
      </c>
      <c r="I58" s="128">
        <f t="shared" si="1"/>
        <v>0</v>
      </c>
      <c r="J58" s="127"/>
      <c r="K58" s="128">
        <f t="shared" si="2"/>
        <v>0</v>
      </c>
      <c r="O58" s="119"/>
      <c r="AZ58" s="129">
        <f t="shared" si="3"/>
        <v>0</v>
      </c>
      <c r="CZ58" s="81">
        <v>4</v>
      </c>
    </row>
    <row r="59" spans="1:104" ht="12.75">
      <c r="A59" s="120">
        <v>39</v>
      </c>
      <c r="B59" s="121" t="s">
        <v>1999</v>
      </c>
      <c r="C59" s="122" t="s">
        <v>2000</v>
      </c>
      <c r="D59" s="123" t="s">
        <v>1931</v>
      </c>
      <c r="E59" s="124">
        <v>2</v>
      </c>
      <c r="F59" s="125">
        <v>0</v>
      </c>
      <c r="G59" s="126">
        <f t="shared" si="0"/>
        <v>0</v>
      </c>
      <c r="H59" s="127">
        <v>0</v>
      </c>
      <c r="I59" s="128">
        <f t="shared" si="1"/>
        <v>0</v>
      </c>
      <c r="J59" s="127"/>
      <c r="K59" s="128">
        <f t="shared" si="2"/>
        <v>0</v>
      </c>
      <c r="O59" s="119"/>
      <c r="AZ59" s="129">
        <f t="shared" si="3"/>
        <v>0</v>
      </c>
      <c r="CZ59" s="81">
        <v>4</v>
      </c>
    </row>
    <row r="60" spans="1:104" ht="12.75">
      <c r="A60" s="120">
        <v>40</v>
      </c>
      <c r="B60" s="121" t="s">
        <v>2001</v>
      </c>
      <c r="C60" s="122" t="s">
        <v>2002</v>
      </c>
      <c r="D60" s="123" t="s">
        <v>1931</v>
      </c>
      <c r="E60" s="124">
        <v>8</v>
      </c>
      <c r="F60" s="125">
        <v>0</v>
      </c>
      <c r="G60" s="126">
        <f t="shared" si="0"/>
        <v>0</v>
      </c>
      <c r="H60" s="127">
        <v>0</v>
      </c>
      <c r="I60" s="128">
        <f t="shared" si="1"/>
        <v>0</v>
      </c>
      <c r="J60" s="127"/>
      <c r="K60" s="128">
        <f t="shared" si="2"/>
        <v>0</v>
      </c>
      <c r="O60" s="119"/>
      <c r="AZ60" s="129">
        <f t="shared" si="3"/>
        <v>0</v>
      </c>
      <c r="CZ60" s="81">
        <v>4</v>
      </c>
    </row>
    <row r="61" spans="1:104" ht="12.75">
      <c r="A61" s="120">
        <v>41</v>
      </c>
      <c r="B61" s="121" t="s">
        <v>2003</v>
      </c>
      <c r="C61" s="122" t="s">
        <v>2004</v>
      </c>
      <c r="D61" s="123" t="s">
        <v>1931</v>
      </c>
      <c r="E61" s="124">
        <v>2</v>
      </c>
      <c r="F61" s="125">
        <v>0</v>
      </c>
      <c r="G61" s="126">
        <f t="shared" si="0"/>
        <v>0</v>
      </c>
      <c r="H61" s="127">
        <v>0</v>
      </c>
      <c r="I61" s="128">
        <f t="shared" si="1"/>
        <v>0</v>
      </c>
      <c r="J61" s="127"/>
      <c r="K61" s="128">
        <f t="shared" si="2"/>
        <v>0</v>
      </c>
      <c r="O61" s="119"/>
      <c r="AZ61" s="129">
        <f t="shared" si="3"/>
        <v>0</v>
      </c>
      <c r="CZ61" s="81">
        <v>4</v>
      </c>
    </row>
    <row r="62" spans="1:104" ht="12.75">
      <c r="A62" s="120">
        <v>42</v>
      </c>
      <c r="B62" s="121" t="s">
        <v>2005</v>
      </c>
      <c r="C62" s="122" t="s">
        <v>2006</v>
      </c>
      <c r="D62" s="123" t="s">
        <v>1931</v>
      </c>
      <c r="E62" s="124">
        <v>2</v>
      </c>
      <c r="F62" s="125">
        <v>0</v>
      </c>
      <c r="G62" s="126">
        <f t="shared" si="0"/>
        <v>0</v>
      </c>
      <c r="H62" s="127">
        <v>0</v>
      </c>
      <c r="I62" s="128">
        <f t="shared" si="1"/>
        <v>0</v>
      </c>
      <c r="J62" s="127"/>
      <c r="K62" s="128">
        <f t="shared" si="2"/>
        <v>0</v>
      </c>
      <c r="O62" s="119"/>
      <c r="AZ62" s="129">
        <f t="shared" si="3"/>
        <v>0</v>
      </c>
      <c r="CZ62" s="81">
        <v>4</v>
      </c>
    </row>
    <row r="63" spans="1:104" ht="12.75">
      <c r="A63" s="120">
        <v>43</v>
      </c>
      <c r="B63" s="121" t="s">
        <v>2007</v>
      </c>
      <c r="C63" s="122" t="s">
        <v>2008</v>
      </c>
      <c r="D63" s="123" t="s">
        <v>1982</v>
      </c>
      <c r="E63" s="124">
        <v>1</v>
      </c>
      <c r="F63" s="125">
        <v>0</v>
      </c>
      <c r="G63" s="126">
        <f t="shared" si="0"/>
        <v>0</v>
      </c>
      <c r="H63" s="127">
        <v>0</v>
      </c>
      <c r="I63" s="128">
        <f t="shared" si="1"/>
        <v>0</v>
      </c>
      <c r="J63" s="127"/>
      <c r="K63" s="128">
        <f t="shared" si="2"/>
        <v>0</v>
      </c>
      <c r="O63" s="119"/>
      <c r="AZ63" s="129">
        <f t="shared" si="3"/>
        <v>0</v>
      </c>
      <c r="CZ63" s="81">
        <v>4</v>
      </c>
    </row>
    <row r="64" spans="1:104" ht="12.75">
      <c r="A64" s="120">
        <v>44</v>
      </c>
      <c r="B64" s="121" t="s">
        <v>2009</v>
      </c>
      <c r="C64" s="122" t="s">
        <v>2010</v>
      </c>
      <c r="D64" s="123" t="s">
        <v>1982</v>
      </c>
      <c r="E64" s="124">
        <v>16</v>
      </c>
      <c r="F64" s="125">
        <v>0</v>
      </c>
      <c r="G64" s="126">
        <f t="shared" si="0"/>
        <v>0</v>
      </c>
      <c r="H64" s="127">
        <v>0</v>
      </c>
      <c r="I64" s="128">
        <f t="shared" si="1"/>
        <v>0</v>
      </c>
      <c r="J64" s="127"/>
      <c r="K64" s="128">
        <f t="shared" si="2"/>
        <v>0</v>
      </c>
      <c r="O64" s="119"/>
      <c r="AZ64" s="129">
        <f t="shared" si="3"/>
        <v>0</v>
      </c>
      <c r="CZ64" s="81">
        <v>4</v>
      </c>
    </row>
    <row r="65" spans="1:104" ht="12.75">
      <c r="A65" s="120">
        <v>45</v>
      </c>
      <c r="B65" s="121" t="s">
        <v>2011</v>
      </c>
      <c r="C65" s="122" t="s">
        <v>2012</v>
      </c>
      <c r="D65" s="123" t="s">
        <v>50</v>
      </c>
      <c r="E65" s="124">
        <v>10</v>
      </c>
      <c r="F65" s="125">
        <v>0</v>
      </c>
      <c r="G65" s="126">
        <f t="shared" si="0"/>
        <v>0</v>
      </c>
      <c r="H65" s="127">
        <v>0</v>
      </c>
      <c r="I65" s="128">
        <f t="shared" si="1"/>
        <v>0</v>
      </c>
      <c r="J65" s="127"/>
      <c r="K65" s="128">
        <f t="shared" si="2"/>
        <v>0</v>
      </c>
      <c r="O65" s="119"/>
      <c r="AZ65" s="129">
        <f t="shared" si="3"/>
        <v>0</v>
      </c>
      <c r="CZ65" s="81">
        <v>4</v>
      </c>
    </row>
    <row r="66" spans="1:104" ht="12.75">
      <c r="A66" s="120">
        <v>46</v>
      </c>
      <c r="B66" s="121" t="s">
        <v>2013</v>
      </c>
      <c r="C66" s="122" t="s">
        <v>2014</v>
      </c>
      <c r="D66" s="123" t="s">
        <v>1982</v>
      </c>
      <c r="E66" s="124">
        <v>16</v>
      </c>
      <c r="F66" s="125">
        <v>0</v>
      </c>
      <c r="G66" s="126">
        <f t="shared" si="0"/>
        <v>0</v>
      </c>
      <c r="H66" s="127">
        <v>0</v>
      </c>
      <c r="I66" s="128">
        <f t="shared" si="1"/>
        <v>0</v>
      </c>
      <c r="J66" s="127"/>
      <c r="K66" s="128">
        <f t="shared" si="2"/>
        <v>0</v>
      </c>
      <c r="O66" s="119"/>
      <c r="AZ66" s="129">
        <f t="shared" si="3"/>
        <v>0</v>
      </c>
      <c r="CZ66" s="81">
        <v>4</v>
      </c>
    </row>
    <row r="67" spans="1:104" ht="12.75">
      <c r="A67" s="120">
        <v>47</v>
      </c>
      <c r="B67" s="121" t="s">
        <v>2015</v>
      </c>
      <c r="C67" s="122" t="s">
        <v>2016</v>
      </c>
      <c r="D67" s="123" t="s">
        <v>1982</v>
      </c>
      <c r="E67" s="124">
        <v>8</v>
      </c>
      <c r="F67" s="125">
        <v>0</v>
      </c>
      <c r="G67" s="126">
        <f t="shared" si="0"/>
        <v>0</v>
      </c>
      <c r="H67" s="127">
        <v>0</v>
      </c>
      <c r="I67" s="128">
        <f t="shared" si="1"/>
        <v>0</v>
      </c>
      <c r="J67" s="127"/>
      <c r="K67" s="128">
        <f t="shared" si="2"/>
        <v>0</v>
      </c>
      <c r="O67" s="119"/>
      <c r="AZ67" s="129">
        <f t="shared" si="3"/>
        <v>0</v>
      </c>
      <c r="CZ67" s="81">
        <v>4</v>
      </c>
    </row>
    <row r="68" spans="1:104" ht="12.75">
      <c r="A68" s="120">
        <v>48</v>
      </c>
      <c r="B68" s="121" t="s">
        <v>2017</v>
      </c>
      <c r="C68" s="122" t="s">
        <v>1988</v>
      </c>
      <c r="D68" s="123" t="s">
        <v>1982</v>
      </c>
      <c r="E68" s="124">
        <v>2</v>
      </c>
      <c r="F68" s="125">
        <v>0</v>
      </c>
      <c r="G68" s="126">
        <f t="shared" si="0"/>
        <v>0</v>
      </c>
      <c r="H68" s="127">
        <v>0</v>
      </c>
      <c r="I68" s="128">
        <f t="shared" si="1"/>
        <v>0</v>
      </c>
      <c r="J68" s="127"/>
      <c r="K68" s="128">
        <f t="shared" si="2"/>
        <v>0</v>
      </c>
      <c r="O68" s="119"/>
      <c r="AZ68" s="129">
        <f t="shared" si="3"/>
        <v>0</v>
      </c>
      <c r="CZ68" s="81">
        <v>4</v>
      </c>
    </row>
    <row r="69" spans="1:104" ht="12.75">
      <c r="A69" s="120">
        <v>49</v>
      </c>
      <c r="B69" s="121" t="s">
        <v>2018</v>
      </c>
      <c r="C69" s="122" t="s">
        <v>1990</v>
      </c>
      <c r="D69" s="123" t="s">
        <v>1982</v>
      </c>
      <c r="E69" s="124">
        <v>3</v>
      </c>
      <c r="F69" s="125">
        <v>0</v>
      </c>
      <c r="G69" s="126">
        <f aca="true" t="shared" si="4" ref="G69:G86">E69*F69</f>
        <v>0</v>
      </c>
      <c r="H69" s="127">
        <v>0</v>
      </c>
      <c r="I69" s="128">
        <f aca="true" t="shared" si="5" ref="I69:I86">E69*H69</f>
        <v>0</v>
      </c>
      <c r="J69" s="127"/>
      <c r="K69" s="128">
        <f aca="true" t="shared" si="6" ref="K69:K86">E69*J69</f>
        <v>0</v>
      </c>
      <c r="O69" s="119"/>
      <c r="AZ69" s="129">
        <f aca="true" t="shared" si="7" ref="AZ69:AZ86">G69</f>
        <v>0</v>
      </c>
      <c r="CZ69" s="81">
        <v>4</v>
      </c>
    </row>
    <row r="70" spans="1:104" ht="12.75">
      <c r="A70" s="120">
        <v>50</v>
      </c>
      <c r="B70" s="121" t="s">
        <v>2019</v>
      </c>
      <c r="C70" s="122" t="s">
        <v>1992</v>
      </c>
      <c r="D70" s="123" t="s">
        <v>1982</v>
      </c>
      <c r="E70" s="124">
        <v>2</v>
      </c>
      <c r="F70" s="125">
        <v>0</v>
      </c>
      <c r="G70" s="126">
        <f t="shared" si="4"/>
        <v>0</v>
      </c>
      <c r="H70" s="127">
        <v>0</v>
      </c>
      <c r="I70" s="128">
        <f t="shared" si="5"/>
        <v>0</v>
      </c>
      <c r="J70" s="127"/>
      <c r="K70" s="128">
        <f t="shared" si="6"/>
        <v>0</v>
      </c>
      <c r="O70" s="119"/>
      <c r="AZ70" s="129">
        <f t="shared" si="7"/>
        <v>0</v>
      </c>
      <c r="CZ70" s="81">
        <v>4</v>
      </c>
    </row>
    <row r="71" spans="1:104" ht="12.75">
      <c r="A71" s="120">
        <v>51</v>
      </c>
      <c r="B71" s="121" t="s">
        <v>2020</v>
      </c>
      <c r="C71" s="122" t="s">
        <v>2021</v>
      </c>
      <c r="D71" s="123" t="s">
        <v>1982</v>
      </c>
      <c r="E71" s="124">
        <v>2</v>
      </c>
      <c r="F71" s="125">
        <v>0</v>
      </c>
      <c r="G71" s="126">
        <f t="shared" si="4"/>
        <v>0</v>
      </c>
      <c r="H71" s="127">
        <v>0</v>
      </c>
      <c r="I71" s="128">
        <f t="shared" si="5"/>
        <v>0</v>
      </c>
      <c r="J71" s="127"/>
      <c r="K71" s="128">
        <f t="shared" si="6"/>
        <v>0</v>
      </c>
      <c r="O71" s="119"/>
      <c r="AZ71" s="129">
        <f t="shared" si="7"/>
        <v>0</v>
      </c>
      <c r="CZ71" s="81">
        <v>4</v>
      </c>
    </row>
    <row r="72" spans="1:104" ht="12.75">
      <c r="A72" s="120">
        <v>52</v>
      </c>
      <c r="B72" s="121" t="s">
        <v>2022</v>
      </c>
      <c r="C72" s="122" t="s">
        <v>1994</v>
      </c>
      <c r="D72" s="123" t="s">
        <v>1931</v>
      </c>
      <c r="E72" s="124">
        <v>1</v>
      </c>
      <c r="F72" s="125">
        <v>0</v>
      </c>
      <c r="G72" s="126">
        <f t="shared" si="4"/>
        <v>0</v>
      </c>
      <c r="H72" s="127">
        <v>0</v>
      </c>
      <c r="I72" s="128">
        <f t="shared" si="5"/>
        <v>0</v>
      </c>
      <c r="J72" s="127"/>
      <c r="K72" s="128">
        <f t="shared" si="6"/>
        <v>0</v>
      </c>
      <c r="O72" s="119"/>
      <c r="AZ72" s="129">
        <f t="shared" si="7"/>
        <v>0</v>
      </c>
      <c r="CZ72" s="81">
        <v>4</v>
      </c>
    </row>
    <row r="73" spans="1:104" ht="12.75">
      <c r="A73" s="120">
        <v>53</v>
      </c>
      <c r="B73" s="121" t="s">
        <v>2023</v>
      </c>
      <c r="C73" s="122" t="s">
        <v>2024</v>
      </c>
      <c r="D73" s="123" t="s">
        <v>1931</v>
      </c>
      <c r="E73" s="124">
        <v>3</v>
      </c>
      <c r="F73" s="125">
        <v>0</v>
      </c>
      <c r="G73" s="126">
        <f t="shared" si="4"/>
        <v>0</v>
      </c>
      <c r="H73" s="127">
        <v>0</v>
      </c>
      <c r="I73" s="128">
        <f t="shared" si="5"/>
        <v>0</v>
      </c>
      <c r="J73" s="127"/>
      <c r="K73" s="128">
        <f t="shared" si="6"/>
        <v>0</v>
      </c>
      <c r="O73" s="119"/>
      <c r="AZ73" s="129">
        <f t="shared" si="7"/>
        <v>0</v>
      </c>
      <c r="CZ73" s="81">
        <v>4</v>
      </c>
    </row>
    <row r="74" spans="1:104" ht="12.75">
      <c r="A74" s="120">
        <v>54</v>
      </c>
      <c r="B74" s="121" t="s">
        <v>2025</v>
      </c>
      <c r="C74" s="122" t="s">
        <v>1996</v>
      </c>
      <c r="D74" s="123" t="s">
        <v>1931</v>
      </c>
      <c r="E74" s="124">
        <v>2</v>
      </c>
      <c r="F74" s="125">
        <v>0</v>
      </c>
      <c r="G74" s="126">
        <f t="shared" si="4"/>
        <v>0</v>
      </c>
      <c r="H74" s="127">
        <v>0</v>
      </c>
      <c r="I74" s="128">
        <f t="shared" si="5"/>
        <v>0</v>
      </c>
      <c r="J74" s="127"/>
      <c r="K74" s="128">
        <f t="shared" si="6"/>
        <v>0</v>
      </c>
      <c r="O74" s="119"/>
      <c r="AZ74" s="129">
        <f t="shared" si="7"/>
        <v>0</v>
      </c>
      <c r="CZ74" s="81">
        <v>4</v>
      </c>
    </row>
    <row r="75" spans="1:104" ht="12.75">
      <c r="A75" s="120">
        <v>55</v>
      </c>
      <c r="B75" s="121" t="s">
        <v>2026</v>
      </c>
      <c r="C75" s="122" t="s">
        <v>1998</v>
      </c>
      <c r="D75" s="123" t="s">
        <v>1931</v>
      </c>
      <c r="E75" s="124">
        <v>4</v>
      </c>
      <c r="F75" s="125">
        <v>0</v>
      </c>
      <c r="G75" s="126">
        <f t="shared" si="4"/>
        <v>0</v>
      </c>
      <c r="H75" s="127">
        <v>0</v>
      </c>
      <c r="I75" s="128">
        <f t="shared" si="5"/>
        <v>0</v>
      </c>
      <c r="J75" s="127"/>
      <c r="K75" s="128">
        <f t="shared" si="6"/>
        <v>0</v>
      </c>
      <c r="O75" s="119"/>
      <c r="AZ75" s="129">
        <f t="shared" si="7"/>
        <v>0</v>
      </c>
      <c r="CZ75" s="81">
        <v>4</v>
      </c>
    </row>
    <row r="76" spans="1:104" ht="12.75">
      <c r="A76" s="120">
        <v>56</v>
      </c>
      <c r="B76" s="121" t="s">
        <v>2027</v>
      </c>
      <c r="C76" s="122" t="s">
        <v>2000</v>
      </c>
      <c r="D76" s="123" t="s">
        <v>1931</v>
      </c>
      <c r="E76" s="124">
        <v>2</v>
      </c>
      <c r="F76" s="125">
        <v>0</v>
      </c>
      <c r="G76" s="126">
        <f t="shared" si="4"/>
        <v>0</v>
      </c>
      <c r="H76" s="127">
        <v>0</v>
      </c>
      <c r="I76" s="128">
        <f t="shared" si="5"/>
        <v>0</v>
      </c>
      <c r="J76" s="127"/>
      <c r="K76" s="128">
        <f t="shared" si="6"/>
        <v>0</v>
      </c>
      <c r="O76" s="119"/>
      <c r="AZ76" s="129">
        <f t="shared" si="7"/>
        <v>0</v>
      </c>
      <c r="CZ76" s="81">
        <v>4</v>
      </c>
    </row>
    <row r="77" spans="1:104" ht="12.75">
      <c r="A77" s="120">
        <v>57</v>
      </c>
      <c r="B77" s="121" t="s">
        <v>2028</v>
      </c>
      <c r="C77" s="122" t="s">
        <v>2029</v>
      </c>
      <c r="D77" s="123" t="s">
        <v>1931</v>
      </c>
      <c r="E77" s="124">
        <v>1</v>
      </c>
      <c r="F77" s="125">
        <v>0</v>
      </c>
      <c r="G77" s="126">
        <f t="shared" si="4"/>
        <v>0</v>
      </c>
      <c r="H77" s="127">
        <v>0</v>
      </c>
      <c r="I77" s="128">
        <f t="shared" si="5"/>
        <v>0</v>
      </c>
      <c r="J77" s="127"/>
      <c r="K77" s="128">
        <f t="shared" si="6"/>
        <v>0</v>
      </c>
      <c r="O77" s="119"/>
      <c r="AZ77" s="129">
        <f t="shared" si="7"/>
        <v>0</v>
      </c>
      <c r="CZ77" s="81">
        <v>4</v>
      </c>
    </row>
    <row r="78" spans="1:104" ht="12.75">
      <c r="A78" s="120">
        <v>58</v>
      </c>
      <c r="B78" s="121" t="s">
        <v>2030</v>
      </c>
      <c r="C78" s="122" t="s">
        <v>2002</v>
      </c>
      <c r="D78" s="123" t="s">
        <v>1931</v>
      </c>
      <c r="E78" s="124">
        <v>8</v>
      </c>
      <c r="F78" s="125">
        <v>0</v>
      </c>
      <c r="G78" s="126">
        <f t="shared" si="4"/>
        <v>0</v>
      </c>
      <c r="H78" s="127">
        <v>0</v>
      </c>
      <c r="I78" s="128">
        <f t="shared" si="5"/>
        <v>0</v>
      </c>
      <c r="J78" s="127"/>
      <c r="K78" s="128">
        <f t="shared" si="6"/>
        <v>0</v>
      </c>
      <c r="O78" s="119"/>
      <c r="AZ78" s="129">
        <f t="shared" si="7"/>
        <v>0</v>
      </c>
      <c r="CZ78" s="81">
        <v>4</v>
      </c>
    </row>
    <row r="79" spans="1:104" ht="12.75">
      <c r="A79" s="120">
        <v>59</v>
      </c>
      <c r="B79" s="121" t="s">
        <v>2031</v>
      </c>
      <c r="C79" s="122" t="s">
        <v>2004</v>
      </c>
      <c r="D79" s="123" t="s">
        <v>1931</v>
      </c>
      <c r="E79" s="124">
        <v>2</v>
      </c>
      <c r="F79" s="125">
        <v>0</v>
      </c>
      <c r="G79" s="126">
        <f t="shared" si="4"/>
        <v>0</v>
      </c>
      <c r="H79" s="127">
        <v>0</v>
      </c>
      <c r="I79" s="128">
        <f t="shared" si="5"/>
        <v>0</v>
      </c>
      <c r="J79" s="127"/>
      <c r="K79" s="128">
        <f t="shared" si="6"/>
        <v>0</v>
      </c>
      <c r="O79" s="119"/>
      <c r="AZ79" s="129">
        <f t="shared" si="7"/>
        <v>0</v>
      </c>
      <c r="CZ79" s="81">
        <v>4</v>
      </c>
    </row>
    <row r="80" spans="1:104" ht="12.75">
      <c r="A80" s="120">
        <v>60</v>
      </c>
      <c r="B80" s="121" t="s">
        <v>2032</v>
      </c>
      <c r="C80" s="122" t="s">
        <v>2006</v>
      </c>
      <c r="D80" s="123" t="s">
        <v>1931</v>
      </c>
      <c r="E80" s="124">
        <v>2</v>
      </c>
      <c r="F80" s="125">
        <v>0</v>
      </c>
      <c r="G80" s="126">
        <f t="shared" si="4"/>
        <v>0</v>
      </c>
      <c r="H80" s="127">
        <v>0</v>
      </c>
      <c r="I80" s="128">
        <f t="shared" si="5"/>
        <v>0</v>
      </c>
      <c r="J80" s="127"/>
      <c r="K80" s="128">
        <f t="shared" si="6"/>
        <v>0</v>
      </c>
      <c r="O80" s="119"/>
      <c r="AZ80" s="129">
        <f t="shared" si="7"/>
        <v>0</v>
      </c>
      <c r="CZ80" s="81">
        <v>4</v>
      </c>
    </row>
    <row r="81" spans="1:104" ht="12.75">
      <c r="A81" s="120">
        <v>61</v>
      </c>
      <c r="B81" s="121" t="s">
        <v>2033</v>
      </c>
      <c r="C81" s="122" t="s">
        <v>2034</v>
      </c>
      <c r="D81" s="123" t="s">
        <v>1931</v>
      </c>
      <c r="E81" s="124">
        <v>1</v>
      </c>
      <c r="F81" s="125">
        <v>0</v>
      </c>
      <c r="G81" s="126">
        <f t="shared" si="4"/>
        <v>0</v>
      </c>
      <c r="H81" s="127">
        <v>0</v>
      </c>
      <c r="I81" s="128">
        <f t="shared" si="5"/>
        <v>0</v>
      </c>
      <c r="J81" s="127"/>
      <c r="K81" s="128">
        <f t="shared" si="6"/>
        <v>0</v>
      </c>
      <c r="O81" s="119"/>
      <c r="AZ81" s="129">
        <f t="shared" si="7"/>
        <v>0</v>
      </c>
      <c r="CZ81" s="81">
        <v>4</v>
      </c>
    </row>
    <row r="82" spans="1:104" ht="12.75">
      <c r="A82" s="120">
        <v>62</v>
      </c>
      <c r="B82" s="121" t="s">
        <v>2035</v>
      </c>
      <c r="C82" s="122" t="s">
        <v>2010</v>
      </c>
      <c r="D82" s="123" t="s">
        <v>1982</v>
      </c>
      <c r="E82" s="124">
        <v>16</v>
      </c>
      <c r="F82" s="125">
        <v>0</v>
      </c>
      <c r="G82" s="126">
        <f t="shared" si="4"/>
        <v>0</v>
      </c>
      <c r="H82" s="127">
        <v>0</v>
      </c>
      <c r="I82" s="128">
        <f t="shared" si="5"/>
        <v>0</v>
      </c>
      <c r="J82" s="127"/>
      <c r="K82" s="128">
        <f t="shared" si="6"/>
        <v>0</v>
      </c>
      <c r="O82" s="119"/>
      <c r="AZ82" s="129">
        <f t="shared" si="7"/>
        <v>0</v>
      </c>
      <c r="CZ82" s="81">
        <v>4</v>
      </c>
    </row>
    <row r="83" spans="1:104" ht="12.75">
      <c r="A83" s="120">
        <v>63</v>
      </c>
      <c r="B83" s="121" t="s">
        <v>2036</v>
      </c>
      <c r="C83" s="122" t="s">
        <v>2012</v>
      </c>
      <c r="D83" s="123" t="s">
        <v>50</v>
      </c>
      <c r="E83" s="124">
        <v>15</v>
      </c>
      <c r="F83" s="125">
        <v>0</v>
      </c>
      <c r="G83" s="126">
        <f t="shared" si="4"/>
        <v>0</v>
      </c>
      <c r="H83" s="127">
        <v>0</v>
      </c>
      <c r="I83" s="128">
        <f t="shared" si="5"/>
        <v>0</v>
      </c>
      <c r="J83" s="127"/>
      <c r="K83" s="128">
        <f t="shared" si="6"/>
        <v>0</v>
      </c>
      <c r="O83" s="119"/>
      <c r="AZ83" s="129">
        <f t="shared" si="7"/>
        <v>0</v>
      </c>
      <c r="CZ83" s="81">
        <v>4</v>
      </c>
    </row>
    <row r="84" spans="1:104" ht="12.75">
      <c r="A84" s="120">
        <v>64</v>
      </c>
      <c r="B84" s="121" t="s">
        <v>2037</v>
      </c>
      <c r="C84" s="122" t="s">
        <v>2038</v>
      </c>
      <c r="D84" s="123" t="s">
        <v>146</v>
      </c>
      <c r="E84" s="124">
        <v>1</v>
      </c>
      <c r="F84" s="125">
        <v>0</v>
      </c>
      <c r="G84" s="126">
        <f t="shared" si="4"/>
        <v>0</v>
      </c>
      <c r="H84" s="127">
        <v>0</v>
      </c>
      <c r="I84" s="128">
        <f t="shared" si="5"/>
        <v>0</v>
      </c>
      <c r="J84" s="127"/>
      <c r="K84" s="128">
        <f t="shared" si="6"/>
        <v>0</v>
      </c>
      <c r="O84" s="119"/>
      <c r="AZ84" s="129">
        <f t="shared" si="7"/>
        <v>0</v>
      </c>
      <c r="CZ84" s="81">
        <v>4</v>
      </c>
    </row>
    <row r="85" spans="1:104" ht="12.75">
      <c r="A85" s="120">
        <v>65</v>
      </c>
      <c r="B85" s="121" t="s">
        <v>2039</v>
      </c>
      <c r="C85" s="122" t="s">
        <v>2040</v>
      </c>
      <c r="D85" s="123" t="s">
        <v>146</v>
      </c>
      <c r="E85" s="124">
        <v>1</v>
      </c>
      <c r="F85" s="125">
        <v>0</v>
      </c>
      <c r="G85" s="126">
        <f t="shared" si="4"/>
        <v>0</v>
      </c>
      <c r="H85" s="127">
        <v>0</v>
      </c>
      <c r="I85" s="128">
        <f t="shared" si="5"/>
        <v>0</v>
      </c>
      <c r="J85" s="127"/>
      <c r="K85" s="128">
        <f t="shared" si="6"/>
        <v>0</v>
      </c>
      <c r="O85" s="119"/>
      <c r="AZ85" s="129">
        <f t="shared" si="7"/>
        <v>0</v>
      </c>
      <c r="CZ85" s="81">
        <v>4</v>
      </c>
    </row>
    <row r="86" spans="1:104" ht="12.75">
      <c r="A86" s="120">
        <v>66</v>
      </c>
      <c r="B86" s="121" t="s">
        <v>2041</v>
      </c>
      <c r="C86" s="122" t="s">
        <v>2042</v>
      </c>
      <c r="D86" s="123" t="s">
        <v>146</v>
      </c>
      <c r="E86" s="124">
        <v>1</v>
      </c>
      <c r="F86" s="125">
        <v>0</v>
      </c>
      <c r="G86" s="126">
        <f t="shared" si="4"/>
        <v>0</v>
      </c>
      <c r="H86" s="127">
        <v>0</v>
      </c>
      <c r="I86" s="128">
        <f t="shared" si="5"/>
        <v>0</v>
      </c>
      <c r="J86" s="127"/>
      <c r="K86" s="128">
        <f t="shared" si="6"/>
        <v>0</v>
      </c>
      <c r="O86" s="119"/>
      <c r="AZ86" s="129">
        <f t="shared" si="7"/>
        <v>0</v>
      </c>
      <c r="CZ86" s="81">
        <v>4</v>
      </c>
    </row>
    <row r="87" spans="1:15" ht="22.5">
      <c r="A87" s="130"/>
      <c r="B87" s="131"/>
      <c r="C87" s="192" t="s">
        <v>2043</v>
      </c>
      <c r="D87" s="193"/>
      <c r="E87" s="193"/>
      <c r="F87" s="193"/>
      <c r="G87" s="194"/>
      <c r="I87" s="132"/>
      <c r="K87" s="132"/>
      <c r="L87" s="133" t="s">
        <v>2043</v>
      </c>
      <c r="O87" s="119"/>
    </row>
    <row r="88" spans="1:58" ht="12.75">
      <c r="A88" s="140" t="s">
        <v>51</v>
      </c>
      <c r="B88" s="141" t="s">
        <v>1927</v>
      </c>
      <c r="C88" s="142" t="s">
        <v>1928</v>
      </c>
      <c r="D88" s="143"/>
      <c r="E88" s="144"/>
      <c r="F88" s="144"/>
      <c r="G88" s="145">
        <f>SUM(G7:G87)</f>
        <v>0</v>
      </c>
      <c r="H88" s="146"/>
      <c r="I88" s="145">
        <f>SUM(I7:I87)</f>
        <v>0</v>
      </c>
      <c r="J88" s="147"/>
      <c r="K88" s="145">
        <f>SUM(K7:K87)</f>
        <v>0</v>
      </c>
      <c r="O88" s="119"/>
      <c r="X88" s="129">
        <f>K88</f>
        <v>0</v>
      </c>
      <c r="Y88" s="129">
        <f>I88</f>
        <v>0</v>
      </c>
      <c r="Z88" s="129">
        <f>G88</f>
        <v>0</v>
      </c>
      <c r="BA88" s="148"/>
      <c r="BB88" s="148"/>
      <c r="BC88" s="148"/>
      <c r="BD88" s="148"/>
      <c r="BE88" s="148"/>
      <c r="BF88" s="148"/>
    </row>
    <row r="89" spans="1:15" ht="14.25" customHeight="1">
      <c r="A89" s="109" t="s">
        <v>46</v>
      </c>
      <c r="B89" s="110" t="s">
        <v>2044</v>
      </c>
      <c r="C89" s="111" t="s">
        <v>2045</v>
      </c>
      <c r="D89" s="112"/>
      <c r="E89" s="113"/>
      <c r="F89" s="113"/>
      <c r="G89" s="114"/>
      <c r="H89" s="115"/>
      <c r="I89" s="116"/>
      <c r="J89" s="117"/>
      <c r="K89" s="118"/>
      <c r="O89" s="119"/>
    </row>
    <row r="90" spans="1:104" ht="12.75">
      <c r="A90" s="120">
        <v>67</v>
      </c>
      <c r="B90" s="121" t="s">
        <v>2046</v>
      </c>
      <c r="C90" s="122" t="s">
        <v>1930</v>
      </c>
      <c r="D90" s="123" t="s">
        <v>1931</v>
      </c>
      <c r="E90" s="124">
        <v>1</v>
      </c>
      <c r="F90" s="125">
        <v>0</v>
      </c>
      <c r="G90" s="126">
        <f>E90*F90</f>
        <v>0</v>
      </c>
      <c r="H90" s="127">
        <v>0</v>
      </c>
      <c r="I90" s="128">
        <f>E90*H90</f>
        <v>0</v>
      </c>
      <c r="J90" s="127"/>
      <c r="K90" s="128">
        <f>E90*J90</f>
        <v>0</v>
      </c>
      <c r="O90" s="119"/>
      <c r="AZ90" s="129">
        <f>G90</f>
        <v>0</v>
      </c>
      <c r="CZ90" s="81">
        <v>4</v>
      </c>
    </row>
    <row r="91" spans="1:15" ht="33.75">
      <c r="A91" s="130"/>
      <c r="B91" s="131"/>
      <c r="C91" s="192" t="s">
        <v>1932</v>
      </c>
      <c r="D91" s="193"/>
      <c r="E91" s="193"/>
      <c r="F91" s="193"/>
      <c r="G91" s="194"/>
      <c r="I91" s="132"/>
      <c r="K91" s="132"/>
      <c r="L91" s="133" t="s">
        <v>1932</v>
      </c>
      <c r="O91" s="119"/>
    </row>
    <row r="92" spans="1:104" ht="12.75">
      <c r="A92" s="120">
        <v>68</v>
      </c>
      <c r="B92" s="121" t="s">
        <v>2047</v>
      </c>
      <c r="C92" s="122" t="s">
        <v>1934</v>
      </c>
      <c r="D92" s="123" t="s">
        <v>1931</v>
      </c>
      <c r="E92" s="124">
        <v>1</v>
      </c>
      <c r="F92" s="125">
        <v>0</v>
      </c>
      <c r="G92" s="126">
        <f>E92*F92</f>
        <v>0</v>
      </c>
      <c r="H92" s="127">
        <v>0</v>
      </c>
      <c r="I92" s="128">
        <f>E92*H92</f>
        <v>0</v>
      </c>
      <c r="J92" s="127"/>
      <c r="K92" s="128">
        <f>E92*J92</f>
        <v>0</v>
      </c>
      <c r="O92" s="119"/>
      <c r="AZ92" s="129">
        <f>G92</f>
        <v>0</v>
      </c>
      <c r="CZ92" s="81">
        <v>4</v>
      </c>
    </row>
    <row r="93" spans="1:104" ht="12.75">
      <c r="A93" s="120">
        <v>69</v>
      </c>
      <c r="B93" s="121" t="s">
        <v>2048</v>
      </c>
      <c r="C93" s="122" t="s">
        <v>1936</v>
      </c>
      <c r="D93" s="123" t="s">
        <v>1931</v>
      </c>
      <c r="E93" s="124">
        <v>1</v>
      </c>
      <c r="F93" s="125">
        <v>0</v>
      </c>
      <c r="G93" s="126">
        <f>E93*F93</f>
        <v>0</v>
      </c>
      <c r="H93" s="127">
        <v>0</v>
      </c>
      <c r="I93" s="128">
        <f>E93*H93</f>
        <v>0</v>
      </c>
      <c r="J93" s="127"/>
      <c r="K93" s="128">
        <f>E93*J93</f>
        <v>0</v>
      </c>
      <c r="O93" s="119"/>
      <c r="AZ93" s="129">
        <f>G93</f>
        <v>0</v>
      </c>
      <c r="CZ93" s="81">
        <v>4</v>
      </c>
    </row>
    <row r="94" spans="1:104" ht="12.75">
      <c r="A94" s="120">
        <v>70</v>
      </c>
      <c r="B94" s="121" t="s">
        <v>2049</v>
      </c>
      <c r="C94" s="122" t="s">
        <v>2050</v>
      </c>
      <c r="D94" s="123" t="s">
        <v>1931</v>
      </c>
      <c r="E94" s="124">
        <v>1</v>
      </c>
      <c r="F94" s="125">
        <v>0</v>
      </c>
      <c r="G94" s="126">
        <f>E94*F94</f>
        <v>0</v>
      </c>
      <c r="H94" s="127">
        <v>0</v>
      </c>
      <c r="I94" s="128">
        <f>E94*H94</f>
        <v>0</v>
      </c>
      <c r="J94" s="127"/>
      <c r="K94" s="128">
        <f>E94*J94</f>
        <v>0</v>
      </c>
      <c r="O94" s="119"/>
      <c r="AZ94" s="129">
        <f>G94</f>
        <v>0</v>
      </c>
      <c r="CZ94" s="81">
        <v>4</v>
      </c>
    </row>
    <row r="95" spans="1:15" ht="12.75">
      <c r="A95" s="130"/>
      <c r="B95" s="131"/>
      <c r="C95" s="192" t="s">
        <v>2050</v>
      </c>
      <c r="D95" s="193"/>
      <c r="E95" s="193"/>
      <c r="F95" s="193"/>
      <c r="G95" s="194"/>
      <c r="I95" s="132"/>
      <c r="K95" s="132"/>
      <c r="L95" s="133" t="s">
        <v>2050</v>
      </c>
      <c r="O95" s="119"/>
    </row>
    <row r="96" spans="1:15" ht="22.5">
      <c r="A96" s="130"/>
      <c r="B96" s="131"/>
      <c r="C96" s="192" t="s">
        <v>2051</v>
      </c>
      <c r="D96" s="193"/>
      <c r="E96" s="193"/>
      <c r="F96" s="193"/>
      <c r="G96" s="194"/>
      <c r="I96" s="132"/>
      <c r="K96" s="132"/>
      <c r="L96" s="133" t="s">
        <v>2051</v>
      </c>
      <c r="O96" s="119"/>
    </row>
    <row r="97" spans="1:104" ht="12.75">
      <c r="A97" s="120">
        <v>71</v>
      </c>
      <c r="B97" s="121" t="s">
        <v>2052</v>
      </c>
      <c r="C97" s="122" t="s">
        <v>1941</v>
      </c>
      <c r="D97" s="123" t="s">
        <v>1931</v>
      </c>
      <c r="E97" s="124">
        <v>1</v>
      </c>
      <c r="F97" s="125">
        <v>0</v>
      </c>
      <c r="G97" s="126">
        <f>E97*F97</f>
        <v>0</v>
      </c>
      <c r="H97" s="127">
        <v>0</v>
      </c>
      <c r="I97" s="128">
        <f>E97*H97</f>
        <v>0</v>
      </c>
      <c r="J97" s="127"/>
      <c r="K97" s="128">
        <f>E97*J97</f>
        <v>0</v>
      </c>
      <c r="O97" s="119"/>
      <c r="AZ97" s="129">
        <f>G97</f>
        <v>0</v>
      </c>
      <c r="CZ97" s="81">
        <v>4</v>
      </c>
    </row>
    <row r="98" spans="1:104" ht="12.75">
      <c r="A98" s="120">
        <v>72</v>
      </c>
      <c r="B98" s="121" t="s">
        <v>2053</v>
      </c>
      <c r="C98" s="122" t="s">
        <v>2054</v>
      </c>
      <c r="D98" s="123" t="s">
        <v>1931</v>
      </c>
      <c r="E98" s="124">
        <v>1</v>
      </c>
      <c r="F98" s="125">
        <v>0</v>
      </c>
      <c r="G98" s="126">
        <f>E98*F98</f>
        <v>0</v>
      </c>
      <c r="H98" s="127">
        <v>0</v>
      </c>
      <c r="I98" s="128">
        <f>E98*H98</f>
        <v>0</v>
      </c>
      <c r="J98" s="127"/>
      <c r="K98" s="128">
        <f>E98*J98</f>
        <v>0</v>
      </c>
      <c r="O98" s="119"/>
      <c r="AZ98" s="129">
        <f>G98</f>
        <v>0</v>
      </c>
      <c r="CZ98" s="81">
        <v>4</v>
      </c>
    </row>
    <row r="99" spans="1:15" ht="12.75">
      <c r="A99" s="130"/>
      <c r="B99" s="131"/>
      <c r="C99" s="192" t="s">
        <v>2054</v>
      </c>
      <c r="D99" s="193"/>
      <c r="E99" s="193"/>
      <c r="F99" s="193"/>
      <c r="G99" s="194"/>
      <c r="I99" s="132"/>
      <c r="K99" s="132"/>
      <c r="L99" s="133" t="s">
        <v>2054</v>
      </c>
      <c r="O99" s="119"/>
    </row>
    <row r="100" spans="1:15" ht="22.5">
      <c r="A100" s="130"/>
      <c r="B100" s="131"/>
      <c r="C100" s="192" t="s">
        <v>2051</v>
      </c>
      <c r="D100" s="193"/>
      <c r="E100" s="193"/>
      <c r="F100" s="193"/>
      <c r="G100" s="194"/>
      <c r="I100" s="132"/>
      <c r="K100" s="132"/>
      <c r="L100" s="133" t="s">
        <v>2051</v>
      </c>
      <c r="O100" s="119"/>
    </row>
    <row r="101" spans="1:104" ht="12.75">
      <c r="A101" s="120">
        <v>73</v>
      </c>
      <c r="B101" s="121" t="s">
        <v>2055</v>
      </c>
      <c r="C101" s="122" t="s">
        <v>1945</v>
      </c>
      <c r="D101" s="123" t="s">
        <v>1931</v>
      </c>
      <c r="E101" s="124">
        <v>1</v>
      </c>
      <c r="F101" s="125">
        <v>0</v>
      </c>
      <c r="G101" s="126">
        <f>E101*F101</f>
        <v>0</v>
      </c>
      <c r="H101" s="127">
        <v>0</v>
      </c>
      <c r="I101" s="128">
        <f>E101*H101</f>
        <v>0</v>
      </c>
      <c r="J101" s="127"/>
      <c r="K101" s="128">
        <f>E101*J101</f>
        <v>0</v>
      </c>
      <c r="O101" s="119"/>
      <c r="AZ101" s="129">
        <f>G101</f>
        <v>0</v>
      </c>
      <c r="CZ101" s="81">
        <v>4</v>
      </c>
    </row>
    <row r="102" spans="1:104" ht="13.5" customHeight="1">
      <c r="A102" s="120">
        <v>74</v>
      </c>
      <c r="B102" s="121" t="s">
        <v>2056</v>
      </c>
      <c r="C102" s="122" t="s">
        <v>49</v>
      </c>
      <c r="D102" s="123" t="s">
        <v>50</v>
      </c>
      <c r="E102" s="124">
        <v>1</v>
      </c>
      <c r="F102" s="125">
        <v>0</v>
      </c>
      <c r="G102" s="126">
        <f>E102*F102</f>
        <v>0</v>
      </c>
      <c r="H102" s="127"/>
      <c r="I102" s="128">
        <f>E102*H102</f>
        <v>0</v>
      </c>
      <c r="J102" s="127"/>
      <c r="K102" s="128">
        <f>E102*J102</f>
        <v>0</v>
      </c>
      <c r="O102" s="119"/>
      <c r="AZ102" s="129">
        <f>G102</f>
        <v>0</v>
      </c>
      <c r="CZ102" s="81">
        <v>46</v>
      </c>
    </row>
    <row r="103" spans="1:104" ht="12.75">
      <c r="A103" s="120">
        <v>75</v>
      </c>
      <c r="B103" s="121" t="s">
        <v>2057</v>
      </c>
      <c r="C103" s="122" t="s">
        <v>1938</v>
      </c>
      <c r="D103" s="123" t="s">
        <v>1931</v>
      </c>
      <c r="E103" s="124">
        <v>1</v>
      </c>
      <c r="F103" s="125">
        <v>0</v>
      </c>
      <c r="G103" s="126">
        <f>E103*F103</f>
        <v>0</v>
      </c>
      <c r="H103" s="127">
        <v>0</v>
      </c>
      <c r="I103" s="128">
        <f>E103*H103</f>
        <v>0</v>
      </c>
      <c r="J103" s="127"/>
      <c r="K103" s="128">
        <f>E103*J103</f>
        <v>0</v>
      </c>
      <c r="O103" s="119"/>
      <c r="AZ103" s="129">
        <f>G103</f>
        <v>0</v>
      </c>
      <c r="CZ103" s="81">
        <v>4</v>
      </c>
    </row>
    <row r="104" spans="1:15" ht="12.75">
      <c r="A104" s="130"/>
      <c r="B104" s="131"/>
      <c r="C104" s="192" t="s">
        <v>1938</v>
      </c>
      <c r="D104" s="193"/>
      <c r="E104" s="193"/>
      <c r="F104" s="193"/>
      <c r="G104" s="194"/>
      <c r="I104" s="132"/>
      <c r="K104" s="132"/>
      <c r="L104" s="133" t="s">
        <v>1938</v>
      </c>
      <c r="O104" s="119"/>
    </row>
    <row r="105" spans="1:15" ht="22.5">
      <c r="A105" s="130"/>
      <c r="B105" s="131"/>
      <c r="C105" s="192" t="s">
        <v>1939</v>
      </c>
      <c r="D105" s="193"/>
      <c r="E105" s="193"/>
      <c r="F105" s="193"/>
      <c r="G105" s="194"/>
      <c r="I105" s="132"/>
      <c r="K105" s="132"/>
      <c r="L105" s="133" t="s">
        <v>1939</v>
      </c>
      <c r="O105" s="119"/>
    </row>
    <row r="106" spans="1:104" ht="12.75">
      <c r="A106" s="120">
        <v>76</v>
      </c>
      <c r="B106" s="121" t="s">
        <v>2058</v>
      </c>
      <c r="C106" s="122" t="s">
        <v>1941</v>
      </c>
      <c r="D106" s="123" t="s">
        <v>1931</v>
      </c>
      <c r="E106" s="124">
        <v>1</v>
      </c>
      <c r="F106" s="125">
        <v>0</v>
      </c>
      <c r="G106" s="126">
        <f>E106*F106</f>
        <v>0</v>
      </c>
      <c r="H106" s="127">
        <v>0</v>
      </c>
      <c r="I106" s="128">
        <f>E106*H106</f>
        <v>0</v>
      </c>
      <c r="J106" s="127"/>
      <c r="K106" s="128">
        <f>E106*J106</f>
        <v>0</v>
      </c>
      <c r="O106" s="119"/>
      <c r="AZ106" s="129">
        <f>G106</f>
        <v>0</v>
      </c>
      <c r="CZ106" s="81">
        <v>4</v>
      </c>
    </row>
    <row r="107" spans="1:104" ht="12.75">
      <c r="A107" s="120">
        <v>77</v>
      </c>
      <c r="B107" s="121" t="s">
        <v>2059</v>
      </c>
      <c r="C107" s="122" t="s">
        <v>1943</v>
      </c>
      <c r="D107" s="123" t="s">
        <v>1931</v>
      </c>
      <c r="E107" s="124">
        <v>1</v>
      </c>
      <c r="F107" s="125">
        <v>0</v>
      </c>
      <c r="G107" s="126">
        <f>E107*F107</f>
        <v>0</v>
      </c>
      <c r="H107" s="127">
        <v>0</v>
      </c>
      <c r="I107" s="128">
        <f>E107*H107</f>
        <v>0</v>
      </c>
      <c r="J107" s="127"/>
      <c r="K107" s="128">
        <f>E107*J107</f>
        <v>0</v>
      </c>
      <c r="O107" s="119"/>
      <c r="AZ107" s="129">
        <f>G107</f>
        <v>0</v>
      </c>
      <c r="CZ107" s="81">
        <v>4</v>
      </c>
    </row>
    <row r="108" spans="1:15" ht="12.75">
      <c r="A108" s="130"/>
      <c r="B108" s="131"/>
      <c r="C108" s="192" t="s">
        <v>1943</v>
      </c>
      <c r="D108" s="193"/>
      <c r="E108" s="193"/>
      <c r="F108" s="193"/>
      <c r="G108" s="194"/>
      <c r="I108" s="132"/>
      <c r="K108" s="132"/>
      <c r="L108" s="133" t="s">
        <v>1943</v>
      </c>
      <c r="O108" s="119"/>
    </row>
    <row r="109" spans="1:15" ht="22.5">
      <c r="A109" s="130"/>
      <c r="B109" s="131"/>
      <c r="C109" s="192" t="s">
        <v>1939</v>
      </c>
      <c r="D109" s="193"/>
      <c r="E109" s="193"/>
      <c r="F109" s="193"/>
      <c r="G109" s="194"/>
      <c r="I109" s="132"/>
      <c r="K109" s="132"/>
      <c r="L109" s="133" t="s">
        <v>1939</v>
      </c>
      <c r="O109" s="119"/>
    </row>
    <row r="110" spans="1:104" ht="12.75">
      <c r="A110" s="120">
        <v>78</v>
      </c>
      <c r="B110" s="121" t="s">
        <v>2060</v>
      </c>
      <c r="C110" s="122" t="s">
        <v>1945</v>
      </c>
      <c r="D110" s="123" t="s">
        <v>1931</v>
      </c>
      <c r="E110" s="124">
        <v>1</v>
      </c>
      <c r="F110" s="125">
        <v>0</v>
      </c>
      <c r="G110" s="126">
        <f aca="true" t="shared" si="8" ref="G110:G155">E110*F110</f>
        <v>0</v>
      </c>
      <c r="H110" s="127">
        <v>0</v>
      </c>
      <c r="I110" s="128">
        <f aca="true" t="shared" si="9" ref="I110:I155">E110*H110</f>
        <v>0</v>
      </c>
      <c r="J110" s="127"/>
      <c r="K110" s="128">
        <f aca="true" t="shared" si="10" ref="K110:K155">E110*J110</f>
        <v>0</v>
      </c>
      <c r="O110" s="119"/>
      <c r="AZ110" s="129">
        <f aca="true" t="shared" si="11" ref="AZ110:AZ155">G110</f>
        <v>0</v>
      </c>
      <c r="CZ110" s="81">
        <v>4</v>
      </c>
    </row>
    <row r="111" spans="1:104" ht="12.75">
      <c r="A111" s="120">
        <v>79</v>
      </c>
      <c r="B111" s="121" t="s">
        <v>2061</v>
      </c>
      <c r="C111" s="122" t="s">
        <v>1947</v>
      </c>
      <c r="D111" s="123" t="s">
        <v>1931</v>
      </c>
      <c r="E111" s="124">
        <v>1</v>
      </c>
      <c r="F111" s="125">
        <v>0</v>
      </c>
      <c r="G111" s="126">
        <f t="shared" si="8"/>
        <v>0</v>
      </c>
      <c r="H111" s="127">
        <v>0</v>
      </c>
      <c r="I111" s="128">
        <f t="shared" si="9"/>
        <v>0</v>
      </c>
      <c r="J111" s="127"/>
      <c r="K111" s="128">
        <f t="shared" si="10"/>
        <v>0</v>
      </c>
      <c r="O111" s="119"/>
      <c r="AZ111" s="129">
        <f t="shared" si="11"/>
        <v>0</v>
      </c>
      <c r="CZ111" s="81">
        <v>4</v>
      </c>
    </row>
    <row r="112" spans="1:104" ht="22.5">
      <c r="A112" s="120">
        <v>80</v>
      </c>
      <c r="B112" s="121" t="s">
        <v>2062</v>
      </c>
      <c r="C112" s="122" t="s">
        <v>2063</v>
      </c>
      <c r="D112" s="123" t="s">
        <v>1931</v>
      </c>
      <c r="E112" s="124">
        <v>1</v>
      </c>
      <c r="F112" s="125">
        <v>0</v>
      </c>
      <c r="G112" s="126">
        <f t="shared" si="8"/>
        <v>0</v>
      </c>
      <c r="H112" s="127">
        <v>0</v>
      </c>
      <c r="I112" s="128">
        <f t="shared" si="9"/>
        <v>0</v>
      </c>
      <c r="J112" s="127"/>
      <c r="K112" s="128">
        <f t="shared" si="10"/>
        <v>0</v>
      </c>
      <c r="O112" s="119"/>
      <c r="AZ112" s="129">
        <f t="shared" si="11"/>
        <v>0</v>
      </c>
      <c r="CZ112" s="81">
        <v>4</v>
      </c>
    </row>
    <row r="113" spans="1:104" ht="12.75">
      <c r="A113" s="120">
        <v>81</v>
      </c>
      <c r="B113" s="121" t="s">
        <v>2064</v>
      </c>
      <c r="C113" s="122" t="s">
        <v>1963</v>
      </c>
      <c r="D113" s="123" t="s">
        <v>1931</v>
      </c>
      <c r="E113" s="124">
        <v>1</v>
      </c>
      <c r="F113" s="125">
        <v>0</v>
      </c>
      <c r="G113" s="126">
        <f t="shared" si="8"/>
        <v>0</v>
      </c>
      <c r="H113" s="127">
        <v>0</v>
      </c>
      <c r="I113" s="128">
        <f t="shared" si="9"/>
        <v>0</v>
      </c>
      <c r="J113" s="127"/>
      <c r="K113" s="128">
        <f t="shared" si="10"/>
        <v>0</v>
      </c>
      <c r="O113" s="119"/>
      <c r="AZ113" s="129">
        <f t="shared" si="11"/>
        <v>0</v>
      </c>
      <c r="CZ113" s="81">
        <v>4</v>
      </c>
    </row>
    <row r="114" spans="1:104" ht="12.75">
      <c r="A114" s="120">
        <v>82</v>
      </c>
      <c r="B114" s="121" t="s">
        <v>2065</v>
      </c>
      <c r="C114" s="122" t="s">
        <v>1965</v>
      </c>
      <c r="D114" s="123" t="s">
        <v>1931</v>
      </c>
      <c r="E114" s="124">
        <v>1</v>
      </c>
      <c r="F114" s="125">
        <v>0</v>
      </c>
      <c r="G114" s="126">
        <f t="shared" si="8"/>
        <v>0</v>
      </c>
      <c r="H114" s="127">
        <v>0</v>
      </c>
      <c r="I114" s="128">
        <f t="shared" si="9"/>
        <v>0</v>
      </c>
      <c r="J114" s="127"/>
      <c r="K114" s="128">
        <f t="shared" si="10"/>
        <v>0</v>
      </c>
      <c r="O114" s="119"/>
      <c r="AZ114" s="129">
        <f t="shared" si="11"/>
        <v>0</v>
      </c>
      <c r="CZ114" s="81">
        <v>4</v>
      </c>
    </row>
    <row r="115" spans="1:104" ht="12.75">
      <c r="A115" s="120">
        <v>83</v>
      </c>
      <c r="B115" s="121" t="s">
        <v>2066</v>
      </c>
      <c r="C115" s="122" t="s">
        <v>1967</v>
      </c>
      <c r="D115" s="123" t="s">
        <v>1931</v>
      </c>
      <c r="E115" s="124">
        <v>2</v>
      </c>
      <c r="F115" s="125">
        <v>0</v>
      </c>
      <c r="G115" s="126">
        <f t="shared" si="8"/>
        <v>0</v>
      </c>
      <c r="H115" s="127">
        <v>0</v>
      </c>
      <c r="I115" s="128">
        <f t="shared" si="9"/>
        <v>0</v>
      </c>
      <c r="J115" s="127"/>
      <c r="K115" s="128">
        <f t="shared" si="10"/>
        <v>0</v>
      </c>
      <c r="O115" s="119"/>
      <c r="AZ115" s="129">
        <f t="shared" si="11"/>
        <v>0</v>
      </c>
      <c r="CZ115" s="81">
        <v>4</v>
      </c>
    </row>
    <row r="116" spans="1:104" ht="12.75">
      <c r="A116" s="120">
        <v>84</v>
      </c>
      <c r="B116" s="121" t="s">
        <v>2067</v>
      </c>
      <c r="C116" s="122" t="s">
        <v>1969</v>
      </c>
      <c r="D116" s="123" t="s">
        <v>1931</v>
      </c>
      <c r="E116" s="124">
        <v>4</v>
      </c>
      <c r="F116" s="125">
        <v>0</v>
      </c>
      <c r="G116" s="126">
        <f t="shared" si="8"/>
        <v>0</v>
      </c>
      <c r="H116" s="127">
        <v>0</v>
      </c>
      <c r="I116" s="128">
        <f t="shared" si="9"/>
        <v>0</v>
      </c>
      <c r="J116" s="127"/>
      <c r="K116" s="128">
        <f t="shared" si="10"/>
        <v>0</v>
      </c>
      <c r="O116" s="119"/>
      <c r="AZ116" s="129">
        <f t="shared" si="11"/>
        <v>0</v>
      </c>
      <c r="CZ116" s="81">
        <v>4</v>
      </c>
    </row>
    <row r="117" spans="1:104" ht="12.75">
      <c r="A117" s="120">
        <v>85</v>
      </c>
      <c r="B117" s="121" t="s">
        <v>2068</v>
      </c>
      <c r="C117" s="122" t="s">
        <v>1975</v>
      </c>
      <c r="D117" s="123" t="s">
        <v>1931</v>
      </c>
      <c r="E117" s="124">
        <v>9</v>
      </c>
      <c r="F117" s="125">
        <v>0</v>
      </c>
      <c r="G117" s="126">
        <f t="shared" si="8"/>
        <v>0</v>
      </c>
      <c r="H117" s="127">
        <v>0</v>
      </c>
      <c r="I117" s="128">
        <f t="shared" si="9"/>
        <v>0</v>
      </c>
      <c r="J117" s="127"/>
      <c r="K117" s="128">
        <f t="shared" si="10"/>
        <v>0</v>
      </c>
      <c r="O117" s="119"/>
      <c r="AZ117" s="129">
        <f t="shared" si="11"/>
        <v>0</v>
      </c>
      <c r="CZ117" s="81">
        <v>4</v>
      </c>
    </row>
    <row r="118" spans="1:104" ht="12.75">
      <c r="A118" s="120">
        <v>86</v>
      </c>
      <c r="B118" s="121" t="s">
        <v>2069</v>
      </c>
      <c r="C118" s="122" t="s">
        <v>1973</v>
      </c>
      <c r="D118" s="123" t="s">
        <v>1931</v>
      </c>
      <c r="E118" s="124">
        <v>9</v>
      </c>
      <c r="F118" s="125">
        <v>0</v>
      </c>
      <c r="G118" s="126">
        <f t="shared" si="8"/>
        <v>0</v>
      </c>
      <c r="H118" s="127">
        <v>0</v>
      </c>
      <c r="I118" s="128">
        <f t="shared" si="9"/>
        <v>0</v>
      </c>
      <c r="J118" s="127"/>
      <c r="K118" s="128">
        <f t="shared" si="10"/>
        <v>0</v>
      </c>
      <c r="O118" s="119"/>
      <c r="AZ118" s="129">
        <f t="shared" si="11"/>
        <v>0</v>
      </c>
      <c r="CZ118" s="81">
        <v>4</v>
      </c>
    </row>
    <row r="119" spans="1:104" ht="12.75">
      <c r="A119" s="120">
        <v>87</v>
      </c>
      <c r="B119" s="121" t="s">
        <v>2070</v>
      </c>
      <c r="C119" s="122" t="s">
        <v>1975</v>
      </c>
      <c r="D119" s="123" t="s">
        <v>1931</v>
      </c>
      <c r="E119" s="124">
        <v>9</v>
      </c>
      <c r="F119" s="125">
        <v>0</v>
      </c>
      <c r="G119" s="126">
        <f t="shared" si="8"/>
        <v>0</v>
      </c>
      <c r="H119" s="127">
        <v>0</v>
      </c>
      <c r="I119" s="128">
        <f t="shared" si="9"/>
        <v>0</v>
      </c>
      <c r="J119" s="127"/>
      <c r="K119" s="128">
        <f t="shared" si="10"/>
        <v>0</v>
      </c>
      <c r="O119" s="119"/>
      <c r="AZ119" s="129">
        <f t="shared" si="11"/>
        <v>0</v>
      </c>
      <c r="CZ119" s="81">
        <v>4</v>
      </c>
    </row>
    <row r="120" spans="1:104" ht="12.75">
      <c r="A120" s="120">
        <v>88</v>
      </c>
      <c r="B120" s="121" t="s">
        <v>2071</v>
      </c>
      <c r="C120" s="122" t="s">
        <v>1973</v>
      </c>
      <c r="D120" s="123" t="s">
        <v>1931</v>
      </c>
      <c r="E120" s="124">
        <v>9</v>
      </c>
      <c r="F120" s="125">
        <v>0</v>
      </c>
      <c r="G120" s="126">
        <f t="shared" si="8"/>
        <v>0</v>
      </c>
      <c r="H120" s="127">
        <v>0</v>
      </c>
      <c r="I120" s="128">
        <f t="shared" si="9"/>
        <v>0</v>
      </c>
      <c r="J120" s="127"/>
      <c r="K120" s="128">
        <f t="shared" si="10"/>
        <v>0</v>
      </c>
      <c r="O120" s="119"/>
      <c r="AZ120" s="129">
        <f t="shared" si="11"/>
        <v>0</v>
      </c>
      <c r="CZ120" s="81">
        <v>4</v>
      </c>
    </row>
    <row r="121" spans="1:104" ht="12.75">
      <c r="A121" s="120">
        <v>89</v>
      </c>
      <c r="B121" s="121" t="s">
        <v>2072</v>
      </c>
      <c r="C121" s="122" t="s">
        <v>1981</v>
      </c>
      <c r="D121" s="123" t="s">
        <v>1982</v>
      </c>
      <c r="E121" s="124">
        <v>23</v>
      </c>
      <c r="F121" s="125">
        <v>0</v>
      </c>
      <c r="G121" s="126">
        <f t="shared" si="8"/>
        <v>0</v>
      </c>
      <c r="H121" s="127">
        <v>0</v>
      </c>
      <c r="I121" s="128">
        <f t="shared" si="9"/>
        <v>0</v>
      </c>
      <c r="J121" s="127"/>
      <c r="K121" s="128">
        <f t="shared" si="10"/>
        <v>0</v>
      </c>
      <c r="O121" s="119"/>
      <c r="AZ121" s="129">
        <f t="shared" si="11"/>
        <v>0</v>
      </c>
      <c r="CZ121" s="81">
        <v>4</v>
      </c>
    </row>
    <row r="122" spans="1:104" ht="12.75">
      <c r="A122" s="120">
        <v>90</v>
      </c>
      <c r="B122" s="121" t="s">
        <v>2073</v>
      </c>
      <c r="C122" s="122" t="s">
        <v>1984</v>
      </c>
      <c r="D122" s="123" t="s">
        <v>1982</v>
      </c>
      <c r="E122" s="124">
        <v>3</v>
      </c>
      <c r="F122" s="125">
        <v>0</v>
      </c>
      <c r="G122" s="126">
        <f t="shared" si="8"/>
        <v>0</v>
      </c>
      <c r="H122" s="127">
        <v>0</v>
      </c>
      <c r="I122" s="128">
        <f t="shared" si="9"/>
        <v>0</v>
      </c>
      <c r="J122" s="127"/>
      <c r="K122" s="128">
        <f t="shared" si="10"/>
        <v>0</v>
      </c>
      <c r="O122" s="119"/>
      <c r="AZ122" s="129">
        <f t="shared" si="11"/>
        <v>0</v>
      </c>
      <c r="CZ122" s="81">
        <v>4</v>
      </c>
    </row>
    <row r="123" spans="1:104" ht="12.75">
      <c r="A123" s="120">
        <v>91</v>
      </c>
      <c r="B123" s="121" t="s">
        <v>2074</v>
      </c>
      <c r="C123" s="122" t="s">
        <v>1986</v>
      </c>
      <c r="D123" s="123" t="s">
        <v>1982</v>
      </c>
      <c r="E123" s="124">
        <v>2</v>
      </c>
      <c r="F123" s="125">
        <v>0</v>
      </c>
      <c r="G123" s="126">
        <f t="shared" si="8"/>
        <v>0</v>
      </c>
      <c r="H123" s="127">
        <v>0</v>
      </c>
      <c r="I123" s="128">
        <f t="shared" si="9"/>
        <v>0</v>
      </c>
      <c r="J123" s="127"/>
      <c r="K123" s="128">
        <f t="shared" si="10"/>
        <v>0</v>
      </c>
      <c r="O123" s="119"/>
      <c r="AZ123" s="129">
        <f t="shared" si="11"/>
        <v>0</v>
      </c>
      <c r="CZ123" s="81">
        <v>4</v>
      </c>
    </row>
    <row r="124" spans="1:104" ht="12.75">
      <c r="A124" s="120">
        <v>92</v>
      </c>
      <c r="B124" s="121" t="s">
        <v>2075</v>
      </c>
      <c r="C124" s="122" t="s">
        <v>2076</v>
      </c>
      <c r="D124" s="123" t="s">
        <v>1982</v>
      </c>
      <c r="E124" s="124">
        <v>4</v>
      </c>
      <c r="F124" s="125">
        <v>0</v>
      </c>
      <c r="G124" s="126">
        <f t="shared" si="8"/>
        <v>0</v>
      </c>
      <c r="H124" s="127">
        <v>0</v>
      </c>
      <c r="I124" s="128">
        <f t="shared" si="9"/>
        <v>0</v>
      </c>
      <c r="J124" s="127"/>
      <c r="K124" s="128">
        <f t="shared" si="10"/>
        <v>0</v>
      </c>
      <c r="O124" s="119"/>
      <c r="AZ124" s="129">
        <f t="shared" si="11"/>
        <v>0</v>
      </c>
      <c r="CZ124" s="81">
        <v>4</v>
      </c>
    </row>
    <row r="125" spans="1:104" ht="12.75">
      <c r="A125" s="120">
        <v>93</v>
      </c>
      <c r="B125" s="121" t="s">
        <v>2077</v>
      </c>
      <c r="C125" s="122" t="s">
        <v>1988</v>
      </c>
      <c r="D125" s="123" t="s">
        <v>1982</v>
      </c>
      <c r="E125" s="124">
        <v>2</v>
      </c>
      <c r="F125" s="125">
        <v>0</v>
      </c>
      <c r="G125" s="126">
        <f t="shared" si="8"/>
        <v>0</v>
      </c>
      <c r="H125" s="127">
        <v>0</v>
      </c>
      <c r="I125" s="128">
        <f t="shared" si="9"/>
        <v>0</v>
      </c>
      <c r="J125" s="127"/>
      <c r="K125" s="128">
        <f t="shared" si="10"/>
        <v>0</v>
      </c>
      <c r="O125" s="119"/>
      <c r="AZ125" s="129">
        <f t="shared" si="11"/>
        <v>0</v>
      </c>
      <c r="CZ125" s="81">
        <v>4</v>
      </c>
    </row>
    <row r="126" spans="1:104" ht="12.75">
      <c r="A126" s="120">
        <v>94</v>
      </c>
      <c r="B126" s="121" t="s">
        <v>2078</v>
      </c>
      <c r="C126" s="122" t="s">
        <v>1992</v>
      </c>
      <c r="D126" s="123" t="s">
        <v>1982</v>
      </c>
      <c r="E126" s="124">
        <v>6</v>
      </c>
      <c r="F126" s="125">
        <v>0</v>
      </c>
      <c r="G126" s="126">
        <f t="shared" si="8"/>
        <v>0</v>
      </c>
      <c r="H126" s="127">
        <v>0</v>
      </c>
      <c r="I126" s="128">
        <f t="shared" si="9"/>
        <v>0</v>
      </c>
      <c r="J126" s="127"/>
      <c r="K126" s="128">
        <f t="shared" si="10"/>
        <v>0</v>
      </c>
      <c r="O126" s="119"/>
      <c r="AZ126" s="129">
        <f t="shared" si="11"/>
        <v>0</v>
      </c>
      <c r="CZ126" s="81">
        <v>4</v>
      </c>
    </row>
    <row r="127" spans="1:104" ht="12.75">
      <c r="A127" s="120">
        <v>95</v>
      </c>
      <c r="B127" s="121" t="s">
        <v>2079</v>
      </c>
      <c r="C127" s="122" t="s">
        <v>1994</v>
      </c>
      <c r="D127" s="123" t="s">
        <v>1931</v>
      </c>
      <c r="E127" s="124">
        <v>1</v>
      </c>
      <c r="F127" s="125">
        <v>0</v>
      </c>
      <c r="G127" s="126">
        <f t="shared" si="8"/>
        <v>0</v>
      </c>
      <c r="H127" s="127">
        <v>0</v>
      </c>
      <c r="I127" s="128">
        <f t="shared" si="9"/>
        <v>0</v>
      </c>
      <c r="J127" s="127"/>
      <c r="K127" s="128">
        <f t="shared" si="10"/>
        <v>0</v>
      </c>
      <c r="O127" s="119"/>
      <c r="AZ127" s="129">
        <f t="shared" si="11"/>
        <v>0</v>
      </c>
      <c r="CZ127" s="81">
        <v>4</v>
      </c>
    </row>
    <row r="128" spans="1:104" ht="12.75">
      <c r="A128" s="120">
        <v>96</v>
      </c>
      <c r="B128" s="121" t="s">
        <v>2080</v>
      </c>
      <c r="C128" s="122" t="s">
        <v>1996</v>
      </c>
      <c r="D128" s="123" t="s">
        <v>1931</v>
      </c>
      <c r="E128" s="124">
        <v>2</v>
      </c>
      <c r="F128" s="125">
        <v>0</v>
      </c>
      <c r="G128" s="126">
        <f t="shared" si="8"/>
        <v>0</v>
      </c>
      <c r="H128" s="127">
        <v>0</v>
      </c>
      <c r="I128" s="128">
        <f t="shared" si="9"/>
        <v>0</v>
      </c>
      <c r="J128" s="127"/>
      <c r="K128" s="128">
        <f t="shared" si="10"/>
        <v>0</v>
      </c>
      <c r="O128" s="119"/>
      <c r="AZ128" s="129">
        <f t="shared" si="11"/>
        <v>0</v>
      </c>
      <c r="CZ128" s="81">
        <v>4</v>
      </c>
    </row>
    <row r="129" spans="1:104" ht="12.75">
      <c r="A129" s="120">
        <v>97</v>
      </c>
      <c r="B129" s="121" t="s">
        <v>2081</v>
      </c>
      <c r="C129" s="122" t="s">
        <v>1998</v>
      </c>
      <c r="D129" s="123" t="s">
        <v>1931</v>
      </c>
      <c r="E129" s="124">
        <v>2</v>
      </c>
      <c r="F129" s="125">
        <v>0</v>
      </c>
      <c r="G129" s="126">
        <f t="shared" si="8"/>
        <v>0</v>
      </c>
      <c r="H129" s="127">
        <v>0</v>
      </c>
      <c r="I129" s="128">
        <f t="shared" si="9"/>
        <v>0</v>
      </c>
      <c r="J129" s="127"/>
      <c r="K129" s="128">
        <f t="shared" si="10"/>
        <v>0</v>
      </c>
      <c r="O129" s="119"/>
      <c r="AZ129" s="129">
        <f t="shared" si="11"/>
        <v>0</v>
      </c>
      <c r="CZ129" s="81">
        <v>4</v>
      </c>
    </row>
    <row r="130" spans="1:104" ht="12.75">
      <c r="A130" s="120">
        <v>98</v>
      </c>
      <c r="B130" s="121" t="s">
        <v>2082</v>
      </c>
      <c r="C130" s="122" t="s">
        <v>2000</v>
      </c>
      <c r="D130" s="123" t="s">
        <v>1931</v>
      </c>
      <c r="E130" s="124">
        <v>2</v>
      </c>
      <c r="F130" s="125">
        <v>0</v>
      </c>
      <c r="G130" s="126">
        <f t="shared" si="8"/>
        <v>0</v>
      </c>
      <c r="H130" s="127">
        <v>0</v>
      </c>
      <c r="I130" s="128">
        <f t="shared" si="9"/>
        <v>0</v>
      </c>
      <c r="J130" s="127"/>
      <c r="K130" s="128">
        <f t="shared" si="10"/>
        <v>0</v>
      </c>
      <c r="O130" s="119"/>
      <c r="AZ130" s="129">
        <f t="shared" si="11"/>
        <v>0</v>
      </c>
      <c r="CZ130" s="81">
        <v>4</v>
      </c>
    </row>
    <row r="131" spans="1:104" ht="12.75">
      <c r="A131" s="120">
        <v>99</v>
      </c>
      <c r="B131" s="121" t="s">
        <v>2083</v>
      </c>
      <c r="C131" s="122" t="s">
        <v>2002</v>
      </c>
      <c r="D131" s="123" t="s">
        <v>1931</v>
      </c>
      <c r="E131" s="124">
        <v>9</v>
      </c>
      <c r="F131" s="125">
        <v>0</v>
      </c>
      <c r="G131" s="126">
        <f t="shared" si="8"/>
        <v>0</v>
      </c>
      <c r="H131" s="127">
        <v>0</v>
      </c>
      <c r="I131" s="128">
        <f t="shared" si="9"/>
        <v>0</v>
      </c>
      <c r="J131" s="127"/>
      <c r="K131" s="128">
        <f t="shared" si="10"/>
        <v>0</v>
      </c>
      <c r="O131" s="119"/>
      <c r="AZ131" s="129">
        <f t="shared" si="11"/>
        <v>0</v>
      </c>
      <c r="CZ131" s="81">
        <v>4</v>
      </c>
    </row>
    <row r="132" spans="1:104" ht="12.75">
      <c r="A132" s="120">
        <v>100</v>
      </c>
      <c r="B132" s="121" t="s">
        <v>2084</v>
      </c>
      <c r="C132" s="122" t="s">
        <v>2004</v>
      </c>
      <c r="D132" s="123" t="s">
        <v>1931</v>
      </c>
      <c r="E132" s="124">
        <v>1</v>
      </c>
      <c r="F132" s="125">
        <v>0</v>
      </c>
      <c r="G132" s="126">
        <f t="shared" si="8"/>
        <v>0</v>
      </c>
      <c r="H132" s="127">
        <v>0</v>
      </c>
      <c r="I132" s="128">
        <f t="shared" si="9"/>
        <v>0</v>
      </c>
      <c r="J132" s="127"/>
      <c r="K132" s="128">
        <f t="shared" si="10"/>
        <v>0</v>
      </c>
      <c r="O132" s="119"/>
      <c r="AZ132" s="129">
        <f t="shared" si="11"/>
        <v>0</v>
      </c>
      <c r="CZ132" s="81">
        <v>4</v>
      </c>
    </row>
    <row r="133" spans="1:104" ht="12.75">
      <c r="A133" s="120">
        <v>101</v>
      </c>
      <c r="B133" s="121" t="s">
        <v>2085</v>
      </c>
      <c r="C133" s="122" t="s">
        <v>2006</v>
      </c>
      <c r="D133" s="123" t="s">
        <v>1931</v>
      </c>
      <c r="E133" s="124">
        <v>2</v>
      </c>
      <c r="F133" s="125">
        <v>0</v>
      </c>
      <c r="G133" s="126">
        <f t="shared" si="8"/>
        <v>0</v>
      </c>
      <c r="H133" s="127">
        <v>0</v>
      </c>
      <c r="I133" s="128">
        <f t="shared" si="9"/>
        <v>0</v>
      </c>
      <c r="J133" s="127"/>
      <c r="K133" s="128">
        <f t="shared" si="10"/>
        <v>0</v>
      </c>
      <c r="O133" s="119"/>
      <c r="AZ133" s="129">
        <f t="shared" si="11"/>
        <v>0</v>
      </c>
      <c r="CZ133" s="81">
        <v>4</v>
      </c>
    </row>
    <row r="134" spans="1:104" ht="12.75">
      <c r="A134" s="120">
        <v>102</v>
      </c>
      <c r="B134" s="121" t="s">
        <v>2086</v>
      </c>
      <c r="C134" s="122" t="s">
        <v>2010</v>
      </c>
      <c r="D134" s="123" t="s">
        <v>1982</v>
      </c>
      <c r="E134" s="124">
        <v>18</v>
      </c>
      <c r="F134" s="125">
        <v>0</v>
      </c>
      <c r="G134" s="126">
        <f t="shared" si="8"/>
        <v>0</v>
      </c>
      <c r="H134" s="127">
        <v>0</v>
      </c>
      <c r="I134" s="128">
        <f t="shared" si="9"/>
        <v>0</v>
      </c>
      <c r="J134" s="127"/>
      <c r="K134" s="128">
        <f t="shared" si="10"/>
        <v>0</v>
      </c>
      <c r="O134" s="119"/>
      <c r="AZ134" s="129">
        <f t="shared" si="11"/>
        <v>0</v>
      </c>
      <c r="CZ134" s="81">
        <v>4</v>
      </c>
    </row>
    <row r="135" spans="1:104" ht="12.75">
      <c r="A135" s="120">
        <v>103</v>
      </c>
      <c r="B135" s="121" t="s">
        <v>2087</v>
      </c>
      <c r="C135" s="122" t="s">
        <v>2012</v>
      </c>
      <c r="D135" s="123" t="s">
        <v>50</v>
      </c>
      <c r="E135" s="124">
        <v>14</v>
      </c>
      <c r="F135" s="125">
        <v>0</v>
      </c>
      <c r="G135" s="126">
        <f t="shared" si="8"/>
        <v>0</v>
      </c>
      <c r="H135" s="127">
        <v>0</v>
      </c>
      <c r="I135" s="128">
        <f t="shared" si="9"/>
        <v>0</v>
      </c>
      <c r="J135" s="127"/>
      <c r="K135" s="128">
        <f t="shared" si="10"/>
        <v>0</v>
      </c>
      <c r="O135" s="119"/>
      <c r="AZ135" s="129">
        <f t="shared" si="11"/>
        <v>0</v>
      </c>
      <c r="CZ135" s="81">
        <v>4</v>
      </c>
    </row>
    <row r="136" spans="1:104" ht="12.75">
      <c r="A136" s="120">
        <v>104</v>
      </c>
      <c r="B136" s="121" t="s">
        <v>2088</v>
      </c>
      <c r="C136" s="122" t="s">
        <v>2014</v>
      </c>
      <c r="D136" s="123" t="s">
        <v>1982</v>
      </c>
      <c r="E136" s="124">
        <v>21</v>
      </c>
      <c r="F136" s="125">
        <v>0</v>
      </c>
      <c r="G136" s="126">
        <f t="shared" si="8"/>
        <v>0</v>
      </c>
      <c r="H136" s="127">
        <v>0</v>
      </c>
      <c r="I136" s="128">
        <f t="shared" si="9"/>
        <v>0</v>
      </c>
      <c r="J136" s="127"/>
      <c r="K136" s="128">
        <f t="shared" si="10"/>
        <v>0</v>
      </c>
      <c r="O136" s="119"/>
      <c r="AZ136" s="129">
        <f t="shared" si="11"/>
        <v>0</v>
      </c>
      <c r="CZ136" s="81">
        <v>4</v>
      </c>
    </row>
    <row r="137" spans="1:104" ht="12.75">
      <c r="A137" s="120">
        <v>105</v>
      </c>
      <c r="B137" s="121" t="s">
        <v>2089</v>
      </c>
      <c r="C137" s="122" t="s">
        <v>1984</v>
      </c>
      <c r="D137" s="123" t="s">
        <v>1982</v>
      </c>
      <c r="E137" s="124">
        <v>3</v>
      </c>
      <c r="F137" s="125">
        <v>0</v>
      </c>
      <c r="G137" s="126">
        <f t="shared" si="8"/>
        <v>0</v>
      </c>
      <c r="H137" s="127">
        <v>0</v>
      </c>
      <c r="I137" s="128">
        <f t="shared" si="9"/>
        <v>0</v>
      </c>
      <c r="J137" s="127"/>
      <c r="K137" s="128">
        <f t="shared" si="10"/>
        <v>0</v>
      </c>
      <c r="O137" s="119"/>
      <c r="AZ137" s="129">
        <f t="shared" si="11"/>
        <v>0</v>
      </c>
      <c r="CZ137" s="81">
        <v>4</v>
      </c>
    </row>
    <row r="138" spans="1:104" ht="12.75">
      <c r="A138" s="120">
        <v>106</v>
      </c>
      <c r="B138" s="121" t="s">
        <v>2090</v>
      </c>
      <c r="C138" s="122" t="s">
        <v>2016</v>
      </c>
      <c r="D138" s="123" t="s">
        <v>1982</v>
      </c>
      <c r="E138" s="124">
        <v>1</v>
      </c>
      <c r="F138" s="125">
        <v>0</v>
      </c>
      <c r="G138" s="126">
        <f t="shared" si="8"/>
        <v>0</v>
      </c>
      <c r="H138" s="127">
        <v>0</v>
      </c>
      <c r="I138" s="128">
        <f t="shared" si="9"/>
        <v>0</v>
      </c>
      <c r="J138" s="127"/>
      <c r="K138" s="128">
        <f t="shared" si="10"/>
        <v>0</v>
      </c>
      <c r="O138" s="119"/>
      <c r="AZ138" s="129">
        <f t="shared" si="11"/>
        <v>0</v>
      </c>
      <c r="CZ138" s="81">
        <v>4</v>
      </c>
    </row>
    <row r="139" spans="1:104" ht="12.75">
      <c r="A139" s="120">
        <v>107</v>
      </c>
      <c r="B139" s="121" t="s">
        <v>2091</v>
      </c>
      <c r="C139" s="122" t="s">
        <v>2076</v>
      </c>
      <c r="D139" s="123" t="s">
        <v>1982</v>
      </c>
      <c r="E139" s="124">
        <v>4</v>
      </c>
      <c r="F139" s="125">
        <v>0</v>
      </c>
      <c r="G139" s="126">
        <f t="shared" si="8"/>
        <v>0</v>
      </c>
      <c r="H139" s="127">
        <v>0</v>
      </c>
      <c r="I139" s="128">
        <f t="shared" si="9"/>
        <v>0</v>
      </c>
      <c r="J139" s="127"/>
      <c r="K139" s="128">
        <f t="shared" si="10"/>
        <v>0</v>
      </c>
      <c r="O139" s="119"/>
      <c r="AZ139" s="129">
        <f t="shared" si="11"/>
        <v>0</v>
      </c>
      <c r="CZ139" s="81">
        <v>4</v>
      </c>
    </row>
    <row r="140" spans="1:104" ht="12.75">
      <c r="A140" s="120">
        <v>108</v>
      </c>
      <c r="B140" s="121" t="s">
        <v>2092</v>
      </c>
      <c r="C140" s="122" t="s">
        <v>1988</v>
      </c>
      <c r="D140" s="123" t="s">
        <v>1982</v>
      </c>
      <c r="E140" s="124">
        <v>2</v>
      </c>
      <c r="F140" s="125">
        <v>0</v>
      </c>
      <c r="G140" s="126">
        <f t="shared" si="8"/>
        <v>0</v>
      </c>
      <c r="H140" s="127">
        <v>0</v>
      </c>
      <c r="I140" s="128">
        <f t="shared" si="9"/>
        <v>0</v>
      </c>
      <c r="J140" s="127"/>
      <c r="K140" s="128">
        <f t="shared" si="10"/>
        <v>0</v>
      </c>
      <c r="O140" s="119"/>
      <c r="AZ140" s="129">
        <f t="shared" si="11"/>
        <v>0</v>
      </c>
      <c r="CZ140" s="81">
        <v>4</v>
      </c>
    </row>
    <row r="141" spans="1:104" ht="12.75">
      <c r="A141" s="120">
        <v>109</v>
      </c>
      <c r="B141" s="121" t="s">
        <v>2093</v>
      </c>
      <c r="C141" s="122" t="s">
        <v>1992</v>
      </c>
      <c r="D141" s="123" t="s">
        <v>1982</v>
      </c>
      <c r="E141" s="124">
        <v>6</v>
      </c>
      <c r="F141" s="125">
        <v>0</v>
      </c>
      <c r="G141" s="126">
        <f t="shared" si="8"/>
        <v>0</v>
      </c>
      <c r="H141" s="127">
        <v>0</v>
      </c>
      <c r="I141" s="128">
        <f t="shared" si="9"/>
        <v>0</v>
      </c>
      <c r="J141" s="127"/>
      <c r="K141" s="128">
        <f t="shared" si="10"/>
        <v>0</v>
      </c>
      <c r="O141" s="119"/>
      <c r="AZ141" s="129">
        <f t="shared" si="11"/>
        <v>0</v>
      </c>
      <c r="CZ141" s="81">
        <v>4</v>
      </c>
    </row>
    <row r="142" spans="1:104" ht="12.75">
      <c r="A142" s="120">
        <v>110</v>
      </c>
      <c r="B142" s="121" t="s">
        <v>2094</v>
      </c>
      <c r="C142" s="122" t="s">
        <v>2095</v>
      </c>
      <c r="D142" s="123" t="s">
        <v>1931</v>
      </c>
      <c r="E142" s="124">
        <v>1</v>
      </c>
      <c r="F142" s="125">
        <v>0</v>
      </c>
      <c r="G142" s="126">
        <f t="shared" si="8"/>
        <v>0</v>
      </c>
      <c r="H142" s="127">
        <v>0</v>
      </c>
      <c r="I142" s="128">
        <f t="shared" si="9"/>
        <v>0</v>
      </c>
      <c r="J142" s="127"/>
      <c r="K142" s="128">
        <f t="shared" si="10"/>
        <v>0</v>
      </c>
      <c r="O142" s="119"/>
      <c r="AZ142" s="129">
        <f t="shared" si="11"/>
        <v>0</v>
      </c>
      <c r="CZ142" s="81">
        <v>4</v>
      </c>
    </row>
    <row r="143" spans="1:104" ht="12.75">
      <c r="A143" s="120">
        <v>111</v>
      </c>
      <c r="B143" s="121" t="s">
        <v>2096</v>
      </c>
      <c r="C143" s="122" t="s">
        <v>1994</v>
      </c>
      <c r="D143" s="123" t="s">
        <v>1931</v>
      </c>
      <c r="E143" s="124">
        <v>1</v>
      </c>
      <c r="F143" s="125">
        <v>0</v>
      </c>
      <c r="G143" s="126">
        <f t="shared" si="8"/>
        <v>0</v>
      </c>
      <c r="H143" s="127">
        <v>0</v>
      </c>
      <c r="I143" s="128">
        <f t="shared" si="9"/>
        <v>0</v>
      </c>
      <c r="J143" s="127"/>
      <c r="K143" s="128">
        <f t="shared" si="10"/>
        <v>0</v>
      </c>
      <c r="O143" s="119"/>
      <c r="AZ143" s="129">
        <f t="shared" si="11"/>
        <v>0</v>
      </c>
      <c r="CZ143" s="81">
        <v>4</v>
      </c>
    </row>
    <row r="144" spans="1:104" ht="12.75">
      <c r="A144" s="120">
        <v>112</v>
      </c>
      <c r="B144" s="121" t="s">
        <v>2097</v>
      </c>
      <c r="C144" s="122" t="s">
        <v>1996</v>
      </c>
      <c r="D144" s="123" t="s">
        <v>1931</v>
      </c>
      <c r="E144" s="124">
        <v>2</v>
      </c>
      <c r="F144" s="125">
        <v>0</v>
      </c>
      <c r="G144" s="126">
        <f t="shared" si="8"/>
        <v>0</v>
      </c>
      <c r="H144" s="127">
        <v>0</v>
      </c>
      <c r="I144" s="128">
        <f t="shared" si="9"/>
        <v>0</v>
      </c>
      <c r="J144" s="127"/>
      <c r="K144" s="128">
        <f t="shared" si="10"/>
        <v>0</v>
      </c>
      <c r="O144" s="119"/>
      <c r="AZ144" s="129">
        <f t="shared" si="11"/>
        <v>0</v>
      </c>
      <c r="CZ144" s="81">
        <v>4</v>
      </c>
    </row>
    <row r="145" spans="1:104" ht="12.75">
      <c r="A145" s="120">
        <v>113</v>
      </c>
      <c r="B145" s="121" t="s">
        <v>2098</v>
      </c>
      <c r="C145" s="122" t="s">
        <v>2099</v>
      </c>
      <c r="D145" s="123" t="s">
        <v>1931</v>
      </c>
      <c r="E145" s="124">
        <v>2</v>
      </c>
      <c r="F145" s="125">
        <v>0</v>
      </c>
      <c r="G145" s="126">
        <f t="shared" si="8"/>
        <v>0</v>
      </c>
      <c r="H145" s="127">
        <v>0</v>
      </c>
      <c r="I145" s="128">
        <f t="shared" si="9"/>
        <v>0</v>
      </c>
      <c r="J145" s="127"/>
      <c r="K145" s="128">
        <f t="shared" si="10"/>
        <v>0</v>
      </c>
      <c r="O145" s="119"/>
      <c r="AZ145" s="129">
        <f t="shared" si="11"/>
        <v>0</v>
      </c>
      <c r="CZ145" s="81">
        <v>4</v>
      </c>
    </row>
    <row r="146" spans="1:104" ht="12.75">
      <c r="A146" s="120">
        <v>114</v>
      </c>
      <c r="B146" s="121" t="s">
        <v>2100</v>
      </c>
      <c r="C146" s="122" t="s">
        <v>1998</v>
      </c>
      <c r="D146" s="123" t="s">
        <v>1931</v>
      </c>
      <c r="E146" s="124">
        <v>2</v>
      </c>
      <c r="F146" s="125">
        <v>0</v>
      </c>
      <c r="G146" s="126">
        <f t="shared" si="8"/>
        <v>0</v>
      </c>
      <c r="H146" s="127">
        <v>0</v>
      </c>
      <c r="I146" s="128">
        <f t="shared" si="9"/>
        <v>0</v>
      </c>
      <c r="J146" s="127"/>
      <c r="K146" s="128">
        <f t="shared" si="10"/>
        <v>0</v>
      </c>
      <c r="O146" s="119"/>
      <c r="AZ146" s="129">
        <f t="shared" si="11"/>
        <v>0</v>
      </c>
      <c r="CZ146" s="81">
        <v>4</v>
      </c>
    </row>
    <row r="147" spans="1:104" ht="12.75">
      <c r="A147" s="120">
        <v>115</v>
      </c>
      <c r="B147" s="121" t="s">
        <v>2101</v>
      </c>
      <c r="C147" s="122" t="s">
        <v>2000</v>
      </c>
      <c r="D147" s="123" t="s">
        <v>1931</v>
      </c>
      <c r="E147" s="124">
        <v>2</v>
      </c>
      <c r="F147" s="125">
        <v>0</v>
      </c>
      <c r="G147" s="126">
        <f t="shared" si="8"/>
        <v>0</v>
      </c>
      <c r="H147" s="127">
        <v>0</v>
      </c>
      <c r="I147" s="128">
        <f t="shared" si="9"/>
        <v>0</v>
      </c>
      <c r="J147" s="127"/>
      <c r="K147" s="128">
        <f t="shared" si="10"/>
        <v>0</v>
      </c>
      <c r="O147" s="119"/>
      <c r="AZ147" s="129">
        <f t="shared" si="11"/>
        <v>0</v>
      </c>
      <c r="CZ147" s="81">
        <v>4</v>
      </c>
    </row>
    <row r="148" spans="1:104" ht="12.75">
      <c r="A148" s="120">
        <v>116</v>
      </c>
      <c r="B148" s="121" t="s">
        <v>2102</v>
      </c>
      <c r="C148" s="122" t="s">
        <v>2002</v>
      </c>
      <c r="D148" s="123" t="s">
        <v>1931</v>
      </c>
      <c r="E148" s="124">
        <v>9</v>
      </c>
      <c r="F148" s="125">
        <v>0</v>
      </c>
      <c r="G148" s="126">
        <f t="shared" si="8"/>
        <v>0</v>
      </c>
      <c r="H148" s="127">
        <v>0</v>
      </c>
      <c r="I148" s="128">
        <f t="shared" si="9"/>
        <v>0</v>
      </c>
      <c r="J148" s="127"/>
      <c r="K148" s="128">
        <f t="shared" si="10"/>
        <v>0</v>
      </c>
      <c r="O148" s="119"/>
      <c r="AZ148" s="129">
        <f t="shared" si="11"/>
        <v>0</v>
      </c>
      <c r="CZ148" s="81">
        <v>4</v>
      </c>
    </row>
    <row r="149" spans="1:104" ht="12.75">
      <c r="A149" s="120">
        <v>117</v>
      </c>
      <c r="B149" s="121" t="s">
        <v>2103</v>
      </c>
      <c r="C149" s="122" t="s">
        <v>2004</v>
      </c>
      <c r="D149" s="123" t="s">
        <v>1931</v>
      </c>
      <c r="E149" s="124">
        <v>1</v>
      </c>
      <c r="F149" s="125">
        <v>0</v>
      </c>
      <c r="G149" s="126">
        <f t="shared" si="8"/>
        <v>0</v>
      </c>
      <c r="H149" s="127">
        <v>0</v>
      </c>
      <c r="I149" s="128">
        <f t="shared" si="9"/>
        <v>0</v>
      </c>
      <c r="J149" s="127"/>
      <c r="K149" s="128">
        <f t="shared" si="10"/>
        <v>0</v>
      </c>
      <c r="O149" s="119"/>
      <c r="AZ149" s="129">
        <f t="shared" si="11"/>
        <v>0</v>
      </c>
      <c r="CZ149" s="81">
        <v>4</v>
      </c>
    </row>
    <row r="150" spans="1:104" ht="12.75">
      <c r="A150" s="120">
        <v>118</v>
      </c>
      <c r="B150" s="121" t="s">
        <v>2104</v>
      </c>
      <c r="C150" s="122" t="s">
        <v>2006</v>
      </c>
      <c r="D150" s="123" t="s">
        <v>1931</v>
      </c>
      <c r="E150" s="124">
        <v>2</v>
      </c>
      <c r="F150" s="125">
        <v>0</v>
      </c>
      <c r="G150" s="126">
        <f t="shared" si="8"/>
        <v>0</v>
      </c>
      <c r="H150" s="127">
        <v>0</v>
      </c>
      <c r="I150" s="128">
        <f t="shared" si="9"/>
        <v>0</v>
      </c>
      <c r="J150" s="127"/>
      <c r="K150" s="128">
        <f t="shared" si="10"/>
        <v>0</v>
      </c>
      <c r="O150" s="119"/>
      <c r="AZ150" s="129">
        <f t="shared" si="11"/>
        <v>0</v>
      </c>
      <c r="CZ150" s="81">
        <v>4</v>
      </c>
    </row>
    <row r="151" spans="1:104" ht="12.75">
      <c r="A151" s="120">
        <v>119</v>
      </c>
      <c r="B151" s="121" t="s">
        <v>2105</v>
      </c>
      <c r="C151" s="122" t="s">
        <v>2010</v>
      </c>
      <c r="D151" s="123" t="s">
        <v>1982</v>
      </c>
      <c r="E151" s="124">
        <v>18</v>
      </c>
      <c r="F151" s="125">
        <v>0</v>
      </c>
      <c r="G151" s="126">
        <f t="shared" si="8"/>
        <v>0</v>
      </c>
      <c r="H151" s="127">
        <v>0</v>
      </c>
      <c r="I151" s="128">
        <f t="shared" si="9"/>
        <v>0</v>
      </c>
      <c r="J151" s="127"/>
      <c r="K151" s="128">
        <f t="shared" si="10"/>
        <v>0</v>
      </c>
      <c r="O151" s="119"/>
      <c r="AZ151" s="129">
        <f t="shared" si="11"/>
        <v>0</v>
      </c>
      <c r="CZ151" s="81">
        <v>4</v>
      </c>
    </row>
    <row r="152" spans="1:104" ht="12.75">
      <c r="A152" s="120">
        <v>120</v>
      </c>
      <c r="B152" s="121" t="s">
        <v>2106</v>
      </c>
      <c r="C152" s="122" t="s">
        <v>2012</v>
      </c>
      <c r="D152" s="123" t="s">
        <v>50</v>
      </c>
      <c r="E152" s="124">
        <v>18</v>
      </c>
      <c r="F152" s="125">
        <v>0</v>
      </c>
      <c r="G152" s="126">
        <f t="shared" si="8"/>
        <v>0</v>
      </c>
      <c r="H152" s="127">
        <v>0</v>
      </c>
      <c r="I152" s="128">
        <f t="shared" si="9"/>
        <v>0</v>
      </c>
      <c r="J152" s="127"/>
      <c r="K152" s="128">
        <f t="shared" si="10"/>
        <v>0</v>
      </c>
      <c r="O152" s="119"/>
      <c r="AZ152" s="129">
        <f t="shared" si="11"/>
        <v>0</v>
      </c>
      <c r="CZ152" s="81">
        <v>4</v>
      </c>
    </row>
    <row r="153" spans="1:104" ht="12.75">
      <c r="A153" s="120">
        <v>121</v>
      </c>
      <c r="B153" s="121" t="s">
        <v>2107</v>
      </c>
      <c r="C153" s="122" t="s">
        <v>2038</v>
      </c>
      <c r="D153" s="123" t="s">
        <v>146</v>
      </c>
      <c r="E153" s="124">
        <v>1</v>
      </c>
      <c r="F153" s="125">
        <v>0</v>
      </c>
      <c r="G153" s="126">
        <f t="shared" si="8"/>
        <v>0</v>
      </c>
      <c r="H153" s="127">
        <v>0</v>
      </c>
      <c r="I153" s="128">
        <f t="shared" si="9"/>
        <v>0</v>
      </c>
      <c r="J153" s="127"/>
      <c r="K153" s="128">
        <f t="shared" si="10"/>
        <v>0</v>
      </c>
      <c r="O153" s="119"/>
      <c r="AZ153" s="129">
        <f t="shared" si="11"/>
        <v>0</v>
      </c>
      <c r="CZ153" s="81">
        <v>4</v>
      </c>
    </row>
    <row r="154" spans="1:104" ht="12.75">
      <c r="A154" s="120">
        <v>122</v>
      </c>
      <c r="B154" s="121" t="s">
        <v>2108</v>
      </c>
      <c r="C154" s="122" t="s">
        <v>2040</v>
      </c>
      <c r="D154" s="123" t="s">
        <v>146</v>
      </c>
      <c r="E154" s="124">
        <v>1</v>
      </c>
      <c r="F154" s="125">
        <v>0</v>
      </c>
      <c r="G154" s="126">
        <f t="shared" si="8"/>
        <v>0</v>
      </c>
      <c r="H154" s="127">
        <v>0</v>
      </c>
      <c r="I154" s="128">
        <f t="shared" si="9"/>
        <v>0</v>
      </c>
      <c r="J154" s="127"/>
      <c r="K154" s="128">
        <f t="shared" si="10"/>
        <v>0</v>
      </c>
      <c r="O154" s="119"/>
      <c r="AZ154" s="129">
        <f t="shared" si="11"/>
        <v>0</v>
      </c>
      <c r="CZ154" s="81">
        <v>4</v>
      </c>
    </row>
    <row r="155" spans="1:104" ht="12.75">
      <c r="A155" s="120">
        <v>123</v>
      </c>
      <c r="B155" s="121" t="s">
        <v>2109</v>
      </c>
      <c r="C155" s="122" t="s">
        <v>2042</v>
      </c>
      <c r="D155" s="123" t="s">
        <v>146</v>
      </c>
      <c r="E155" s="124">
        <v>1</v>
      </c>
      <c r="F155" s="125">
        <v>0</v>
      </c>
      <c r="G155" s="126">
        <f t="shared" si="8"/>
        <v>0</v>
      </c>
      <c r="H155" s="127">
        <v>0</v>
      </c>
      <c r="I155" s="128">
        <f t="shared" si="9"/>
        <v>0</v>
      </c>
      <c r="J155" s="127"/>
      <c r="K155" s="128">
        <f t="shared" si="10"/>
        <v>0</v>
      </c>
      <c r="O155" s="119"/>
      <c r="AZ155" s="129">
        <f t="shared" si="11"/>
        <v>0</v>
      </c>
      <c r="CZ155" s="81">
        <v>4</v>
      </c>
    </row>
    <row r="156" spans="1:15" ht="22.5">
      <c r="A156" s="130"/>
      <c r="B156" s="131"/>
      <c r="C156" s="192" t="s">
        <v>2110</v>
      </c>
      <c r="D156" s="193"/>
      <c r="E156" s="193"/>
      <c r="F156" s="193"/>
      <c r="G156" s="194"/>
      <c r="I156" s="132"/>
      <c r="K156" s="132"/>
      <c r="L156" s="133" t="s">
        <v>2110</v>
      </c>
      <c r="O156" s="119"/>
    </row>
    <row r="157" spans="1:58" ht="12.75">
      <c r="A157" s="140" t="s">
        <v>51</v>
      </c>
      <c r="B157" s="141" t="s">
        <v>2044</v>
      </c>
      <c r="C157" s="142" t="s">
        <v>2045</v>
      </c>
      <c r="D157" s="143"/>
      <c r="E157" s="144"/>
      <c r="F157" s="144"/>
      <c r="G157" s="145">
        <f>SUM(G89:G156)</f>
        <v>0</v>
      </c>
      <c r="H157" s="146"/>
      <c r="I157" s="145">
        <f>SUM(I89:I156)</f>
        <v>0</v>
      </c>
      <c r="J157" s="147"/>
      <c r="K157" s="145">
        <f>SUM(K89:K156)</f>
        <v>0</v>
      </c>
      <c r="O157" s="119"/>
      <c r="X157" s="129">
        <f>K157</f>
        <v>0</v>
      </c>
      <c r="Y157" s="129">
        <f>I157</f>
        <v>0</v>
      </c>
      <c r="Z157" s="129">
        <f>G157</f>
        <v>0</v>
      </c>
      <c r="BA157" s="148"/>
      <c r="BB157" s="148"/>
      <c r="BC157" s="148"/>
      <c r="BD157" s="148"/>
      <c r="BE157" s="148"/>
      <c r="BF157" s="148"/>
    </row>
    <row r="158" spans="1:15" ht="14.25" customHeight="1">
      <c r="A158" s="109" t="s">
        <v>46</v>
      </c>
      <c r="B158" s="110" t="s">
        <v>2111</v>
      </c>
      <c r="C158" s="111" t="s">
        <v>2112</v>
      </c>
      <c r="D158" s="112"/>
      <c r="E158" s="113"/>
      <c r="F158" s="113"/>
      <c r="G158" s="114"/>
      <c r="H158" s="115"/>
      <c r="I158" s="116"/>
      <c r="J158" s="117"/>
      <c r="K158" s="118"/>
      <c r="O158" s="119"/>
    </row>
    <row r="159" spans="1:104" ht="12.75">
      <c r="A159" s="120">
        <v>124</v>
      </c>
      <c r="B159" s="121" t="s">
        <v>2113</v>
      </c>
      <c r="C159" s="122" t="s">
        <v>2114</v>
      </c>
      <c r="D159" s="123" t="s">
        <v>1931</v>
      </c>
      <c r="E159" s="124">
        <v>1</v>
      </c>
      <c r="F159" s="125">
        <v>0</v>
      </c>
      <c r="G159" s="126">
        <f aca="true" t="shared" si="12" ref="G159:G176">E159*F159</f>
        <v>0</v>
      </c>
      <c r="H159" s="127">
        <v>0</v>
      </c>
      <c r="I159" s="128">
        <f aca="true" t="shared" si="13" ref="I159:I176">E159*H159</f>
        <v>0</v>
      </c>
      <c r="J159" s="127"/>
      <c r="K159" s="128">
        <f aca="true" t="shared" si="14" ref="K159:K176">E159*J159</f>
        <v>0</v>
      </c>
      <c r="O159" s="119"/>
      <c r="AZ159" s="129">
        <f aca="true" t="shared" si="15" ref="AZ159:AZ176">G159</f>
        <v>0</v>
      </c>
      <c r="CZ159" s="81">
        <v>4</v>
      </c>
    </row>
    <row r="160" spans="1:104" ht="12.75">
      <c r="A160" s="120">
        <v>125</v>
      </c>
      <c r="B160" s="121" t="s">
        <v>2115</v>
      </c>
      <c r="C160" s="122" t="s">
        <v>2116</v>
      </c>
      <c r="D160" s="123" t="s">
        <v>1931</v>
      </c>
      <c r="E160" s="124">
        <v>2</v>
      </c>
      <c r="F160" s="125">
        <v>0</v>
      </c>
      <c r="G160" s="126">
        <f t="shared" si="12"/>
        <v>0</v>
      </c>
      <c r="H160" s="127">
        <v>0</v>
      </c>
      <c r="I160" s="128">
        <f t="shared" si="13"/>
        <v>0</v>
      </c>
      <c r="J160" s="127"/>
      <c r="K160" s="128">
        <f t="shared" si="14"/>
        <v>0</v>
      </c>
      <c r="O160" s="119"/>
      <c r="AZ160" s="129">
        <f t="shared" si="15"/>
        <v>0</v>
      </c>
      <c r="CZ160" s="81">
        <v>4</v>
      </c>
    </row>
    <row r="161" spans="1:104" ht="13.5" customHeight="1">
      <c r="A161" s="120">
        <v>126</v>
      </c>
      <c r="B161" s="121" t="s">
        <v>2117</v>
      </c>
      <c r="C161" s="122" t="s">
        <v>49</v>
      </c>
      <c r="D161" s="123" t="s">
        <v>50</v>
      </c>
      <c r="E161" s="124">
        <v>1</v>
      </c>
      <c r="F161" s="125">
        <v>0</v>
      </c>
      <c r="G161" s="126">
        <f t="shared" si="12"/>
        <v>0</v>
      </c>
      <c r="H161" s="127"/>
      <c r="I161" s="128">
        <f t="shared" si="13"/>
        <v>0</v>
      </c>
      <c r="J161" s="127"/>
      <c r="K161" s="128">
        <f t="shared" si="14"/>
        <v>0</v>
      </c>
      <c r="O161" s="119"/>
      <c r="AZ161" s="129">
        <f t="shared" si="15"/>
        <v>0</v>
      </c>
      <c r="CZ161" s="81">
        <v>24</v>
      </c>
    </row>
    <row r="162" spans="1:104" ht="12.75">
      <c r="A162" s="120">
        <v>127</v>
      </c>
      <c r="B162" s="121" t="s">
        <v>2118</v>
      </c>
      <c r="C162" s="122" t="s">
        <v>2119</v>
      </c>
      <c r="D162" s="123" t="s">
        <v>1931</v>
      </c>
      <c r="E162" s="124">
        <v>1</v>
      </c>
      <c r="F162" s="125">
        <v>0</v>
      </c>
      <c r="G162" s="126">
        <f t="shared" si="12"/>
        <v>0</v>
      </c>
      <c r="H162" s="127">
        <v>0</v>
      </c>
      <c r="I162" s="128">
        <f t="shared" si="13"/>
        <v>0</v>
      </c>
      <c r="J162" s="127"/>
      <c r="K162" s="128">
        <f t="shared" si="14"/>
        <v>0</v>
      </c>
      <c r="O162" s="119"/>
      <c r="AZ162" s="129">
        <f t="shared" si="15"/>
        <v>0</v>
      </c>
      <c r="CZ162" s="81">
        <v>4</v>
      </c>
    </row>
    <row r="163" spans="1:104" ht="12.75">
      <c r="A163" s="120">
        <v>128</v>
      </c>
      <c r="B163" s="121" t="s">
        <v>2120</v>
      </c>
      <c r="C163" s="122" t="s">
        <v>2121</v>
      </c>
      <c r="D163" s="123" t="s">
        <v>1931</v>
      </c>
      <c r="E163" s="124">
        <v>3</v>
      </c>
      <c r="F163" s="125">
        <v>0</v>
      </c>
      <c r="G163" s="126">
        <f t="shared" si="12"/>
        <v>0</v>
      </c>
      <c r="H163" s="127">
        <v>0</v>
      </c>
      <c r="I163" s="128">
        <f t="shared" si="13"/>
        <v>0</v>
      </c>
      <c r="J163" s="127"/>
      <c r="K163" s="128">
        <f t="shared" si="14"/>
        <v>0</v>
      </c>
      <c r="O163" s="119"/>
      <c r="AZ163" s="129">
        <f t="shared" si="15"/>
        <v>0</v>
      </c>
      <c r="CZ163" s="81">
        <v>4</v>
      </c>
    </row>
    <row r="164" spans="1:104" ht="12.75">
      <c r="A164" s="120">
        <v>129</v>
      </c>
      <c r="B164" s="121" t="s">
        <v>2122</v>
      </c>
      <c r="C164" s="122" t="s">
        <v>2123</v>
      </c>
      <c r="D164" s="123" t="s">
        <v>1982</v>
      </c>
      <c r="E164" s="124">
        <v>2</v>
      </c>
      <c r="F164" s="125">
        <v>0</v>
      </c>
      <c r="G164" s="126">
        <f t="shared" si="12"/>
        <v>0</v>
      </c>
      <c r="H164" s="127">
        <v>0</v>
      </c>
      <c r="I164" s="128">
        <f t="shared" si="13"/>
        <v>0</v>
      </c>
      <c r="J164" s="127"/>
      <c r="K164" s="128">
        <f t="shared" si="14"/>
        <v>0</v>
      </c>
      <c r="O164" s="119"/>
      <c r="AZ164" s="129">
        <f t="shared" si="15"/>
        <v>0</v>
      </c>
      <c r="CZ164" s="81">
        <v>4</v>
      </c>
    </row>
    <row r="165" spans="1:104" ht="13.5" customHeight="1">
      <c r="A165" s="120">
        <v>130</v>
      </c>
      <c r="B165" s="121" t="s">
        <v>2124</v>
      </c>
      <c r="C165" s="122" t="s">
        <v>49</v>
      </c>
      <c r="D165" s="123" t="s">
        <v>50</v>
      </c>
      <c r="E165" s="124">
        <v>1</v>
      </c>
      <c r="F165" s="125">
        <v>0</v>
      </c>
      <c r="G165" s="126">
        <f t="shared" si="12"/>
        <v>0</v>
      </c>
      <c r="H165" s="127"/>
      <c r="I165" s="128">
        <f t="shared" si="13"/>
        <v>0</v>
      </c>
      <c r="J165" s="127"/>
      <c r="K165" s="128">
        <f t="shared" si="14"/>
        <v>0</v>
      </c>
      <c r="O165" s="119"/>
      <c r="AZ165" s="129">
        <f t="shared" si="15"/>
        <v>0</v>
      </c>
      <c r="CZ165" s="81">
        <v>53</v>
      </c>
    </row>
    <row r="166" spans="1:104" ht="12.75">
      <c r="A166" s="120">
        <v>131</v>
      </c>
      <c r="B166" s="121" t="s">
        <v>2125</v>
      </c>
      <c r="C166" s="122" t="s">
        <v>2021</v>
      </c>
      <c r="D166" s="123" t="s">
        <v>1982</v>
      </c>
      <c r="E166" s="124">
        <v>1</v>
      </c>
      <c r="F166" s="125">
        <v>0</v>
      </c>
      <c r="G166" s="126">
        <f t="shared" si="12"/>
        <v>0</v>
      </c>
      <c r="H166" s="127">
        <v>0</v>
      </c>
      <c r="I166" s="128">
        <f t="shared" si="13"/>
        <v>0</v>
      </c>
      <c r="J166" s="127"/>
      <c r="K166" s="128">
        <f t="shared" si="14"/>
        <v>0</v>
      </c>
      <c r="O166" s="119"/>
      <c r="AZ166" s="129">
        <f t="shared" si="15"/>
        <v>0</v>
      </c>
      <c r="CZ166" s="81">
        <v>4</v>
      </c>
    </row>
    <row r="167" spans="1:104" ht="12.75">
      <c r="A167" s="120">
        <v>132</v>
      </c>
      <c r="B167" s="121" t="s">
        <v>2126</v>
      </c>
      <c r="C167" s="122" t="s">
        <v>2127</v>
      </c>
      <c r="D167" s="123" t="s">
        <v>1931</v>
      </c>
      <c r="E167" s="124">
        <v>1</v>
      </c>
      <c r="F167" s="125">
        <v>0</v>
      </c>
      <c r="G167" s="126">
        <f t="shared" si="12"/>
        <v>0</v>
      </c>
      <c r="H167" s="127">
        <v>0</v>
      </c>
      <c r="I167" s="128">
        <f t="shared" si="13"/>
        <v>0</v>
      </c>
      <c r="J167" s="127"/>
      <c r="K167" s="128">
        <f t="shared" si="14"/>
        <v>0</v>
      </c>
      <c r="O167" s="119"/>
      <c r="AZ167" s="129">
        <f t="shared" si="15"/>
        <v>0</v>
      </c>
      <c r="CZ167" s="81">
        <v>4</v>
      </c>
    </row>
    <row r="168" spans="1:104" ht="12.75">
      <c r="A168" s="120">
        <v>133</v>
      </c>
      <c r="B168" s="121" t="s">
        <v>2128</v>
      </c>
      <c r="C168" s="122" t="s">
        <v>2129</v>
      </c>
      <c r="D168" s="123" t="s">
        <v>1931</v>
      </c>
      <c r="E168" s="124">
        <v>1</v>
      </c>
      <c r="F168" s="125">
        <v>0</v>
      </c>
      <c r="G168" s="126">
        <f t="shared" si="12"/>
        <v>0</v>
      </c>
      <c r="H168" s="127">
        <v>0</v>
      </c>
      <c r="I168" s="128">
        <f t="shared" si="13"/>
        <v>0</v>
      </c>
      <c r="J168" s="127"/>
      <c r="K168" s="128">
        <f t="shared" si="14"/>
        <v>0</v>
      </c>
      <c r="O168" s="119"/>
      <c r="AZ168" s="129">
        <f t="shared" si="15"/>
        <v>0</v>
      </c>
      <c r="CZ168" s="81">
        <v>4</v>
      </c>
    </row>
    <row r="169" spans="1:104" ht="12.75">
      <c r="A169" s="120">
        <v>134</v>
      </c>
      <c r="B169" s="121" t="s">
        <v>2130</v>
      </c>
      <c r="C169" s="122" t="s">
        <v>2029</v>
      </c>
      <c r="D169" s="123" t="s">
        <v>1931</v>
      </c>
      <c r="E169" s="124">
        <v>2</v>
      </c>
      <c r="F169" s="125">
        <v>0</v>
      </c>
      <c r="G169" s="126">
        <f t="shared" si="12"/>
        <v>0</v>
      </c>
      <c r="H169" s="127">
        <v>0</v>
      </c>
      <c r="I169" s="128">
        <f t="shared" si="13"/>
        <v>0</v>
      </c>
      <c r="J169" s="127"/>
      <c r="K169" s="128">
        <f t="shared" si="14"/>
        <v>0</v>
      </c>
      <c r="O169" s="119"/>
      <c r="AZ169" s="129">
        <f t="shared" si="15"/>
        <v>0</v>
      </c>
      <c r="CZ169" s="81">
        <v>4</v>
      </c>
    </row>
    <row r="170" spans="1:104" ht="12.75">
      <c r="A170" s="120">
        <v>135</v>
      </c>
      <c r="B170" s="121" t="s">
        <v>2131</v>
      </c>
      <c r="C170" s="122" t="s">
        <v>2132</v>
      </c>
      <c r="D170" s="123" t="s">
        <v>1931</v>
      </c>
      <c r="E170" s="124">
        <v>1</v>
      </c>
      <c r="F170" s="125">
        <v>0</v>
      </c>
      <c r="G170" s="126">
        <f t="shared" si="12"/>
        <v>0</v>
      </c>
      <c r="H170" s="127">
        <v>0</v>
      </c>
      <c r="I170" s="128">
        <f t="shared" si="13"/>
        <v>0</v>
      </c>
      <c r="J170" s="127"/>
      <c r="K170" s="128">
        <f t="shared" si="14"/>
        <v>0</v>
      </c>
      <c r="O170" s="119"/>
      <c r="AZ170" s="129">
        <f t="shared" si="15"/>
        <v>0</v>
      </c>
      <c r="CZ170" s="81">
        <v>4</v>
      </c>
    </row>
    <row r="171" spans="1:104" ht="12.75">
      <c r="A171" s="120">
        <v>136</v>
      </c>
      <c r="B171" s="121" t="s">
        <v>2133</v>
      </c>
      <c r="C171" s="122" t="s">
        <v>2134</v>
      </c>
      <c r="D171" s="123" t="s">
        <v>1931</v>
      </c>
      <c r="E171" s="124">
        <v>1</v>
      </c>
      <c r="F171" s="125">
        <v>0</v>
      </c>
      <c r="G171" s="126">
        <f t="shared" si="12"/>
        <v>0</v>
      </c>
      <c r="H171" s="127">
        <v>0</v>
      </c>
      <c r="I171" s="128">
        <f t="shared" si="13"/>
        <v>0</v>
      </c>
      <c r="J171" s="127"/>
      <c r="K171" s="128">
        <f t="shared" si="14"/>
        <v>0</v>
      </c>
      <c r="O171" s="119"/>
      <c r="AZ171" s="129">
        <f t="shared" si="15"/>
        <v>0</v>
      </c>
      <c r="CZ171" s="81">
        <v>4</v>
      </c>
    </row>
    <row r="172" spans="1:104" ht="12.75">
      <c r="A172" s="120">
        <v>137</v>
      </c>
      <c r="B172" s="121" t="s">
        <v>2135</v>
      </c>
      <c r="C172" s="122" t="s">
        <v>2034</v>
      </c>
      <c r="D172" s="123" t="s">
        <v>1931</v>
      </c>
      <c r="E172" s="124">
        <v>2</v>
      </c>
      <c r="F172" s="125">
        <v>0</v>
      </c>
      <c r="G172" s="126">
        <f t="shared" si="12"/>
        <v>0</v>
      </c>
      <c r="H172" s="127">
        <v>0</v>
      </c>
      <c r="I172" s="128">
        <f t="shared" si="13"/>
        <v>0</v>
      </c>
      <c r="J172" s="127"/>
      <c r="K172" s="128">
        <f t="shared" si="14"/>
        <v>0</v>
      </c>
      <c r="O172" s="119"/>
      <c r="AZ172" s="129">
        <f t="shared" si="15"/>
        <v>0</v>
      </c>
      <c r="CZ172" s="81">
        <v>4</v>
      </c>
    </row>
    <row r="173" spans="1:104" ht="12.75">
      <c r="A173" s="120">
        <v>138</v>
      </c>
      <c r="B173" s="121" t="s">
        <v>2136</v>
      </c>
      <c r="C173" s="122" t="s">
        <v>2137</v>
      </c>
      <c r="D173" s="123" t="s">
        <v>1982</v>
      </c>
      <c r="E173" s="124">
        <v>5</v>
      </c>
      <c r="F173" s="125">
        <v>0</v>
      </c>
      <c r="G173" s="126">
        <f t="shared" si="12"/>
        <v>0</v>
      </c>
      <c r="H173" s="127">
        <v>0</v>
      </c>
      <c r="I173" s="128">
        <f t="shared" si="13"/>
        <v>0</v>
      </c>
      <c r="J173" s="127"/>
      <c r="K173" s="128">
        <f t="shared" si="14"/>
        <v>0</v>
      </c>
      <c r="O173" s="119"/>
      <c r="AZ173" s="129">
        <f t="shared" si="15"/>
        <v>0</v>
      </c>
      <c r="CZ173" s="81">
        <v>4</v>
      </c>
    </row>
    <row r="174" spans="1:104" ht="12.75">
      <c r="A174" s="120">
        <v>139</v>
      </c>
      <c r="B174" s="121" t="s">
        <v>2138</v>
      </c>
      <c r="C174" s="122" t="s">
        <v>2038</v>
      </c>
      <c r="D174" s="123" t="s">
        <v>146</v>
      </c>
      <c r="E174" s="124">
        <v>1</v>
      </c>
      <c r="F174" s="125">
        <v>0</v>
      </c>
      <c r="G174" s="126">
        <f t="shared" si="12"/>
        <v>0</v>
      </c>
      <c r="H174" s="127">
        <v>0</v>
      </c>
      <c r="I174" s="128">
        <f t="shared" si="13"/>
        <v>0</v>
      </c>
      <c r="J174" s="127"/>
      <c r="K174" s="128">
        <f t="shared" si="14"/>
        <v>0</v>
      </c>
      <c r="O174" s="119"/>
      <c r="AZ174" s="129">
        <f t="shared" si="15"/>
        <v>0</v>
      </c>
      <c r="CZ174" s="81">
        <v>4</v>
      </c>
    </row>
    <row r="175" spans="1:104" ht="12.75">
      <c r="A175" s="120">
        <v>140</v>
      </c>
      <c r="B175" s="121" t="s">
        <v>2139</v>
      </c>
      <c r="C175" s="122" t="s">
        <v>2140</v>
      </c>
      <c r="D175" s="123" t="s">
        <v>146</v>
      </c>
      <c r="E175" s="124">
        <v>1</v>
      </c>
      <c r="F175" s="125">
        <v>0</v>
      </c>
      <c r="G175" s="126">
        <f t="shared" si="12"/>
        <v>0</v>
      </c>
      <c r="H175" s="127">
        <v>0</v>
      </c>
      <c r="I175" s="128">
        <f t="shared" si="13"/>
        <v>0</v>
      </c>
      <c r="J175" s="127"/>
      <c r="K175" s="128">
        <f t="shared" si="14"/>
        <v>0</v>
      </c>
      <c r="O175" s="119"/>
      <c r="AZ175" s="129">
        <f t="shared" si="15"/>
        <v>0</v>
      </c>
      <c r="CZ175" s="81">
        <v>4</v>
      </c>
    </row>
    <row r="176" spans="1:104" ht="12.75">
      <c r="A176" s="120">
        <v>141</v>
      </c>
      <c r="B176" s="121" t="s">
        <v>2141</v>
      </c>
      <c r="C176" s="122" t="s">
        <v>2042</v>
      </c>
      <c r="D176" s="123" t="s">
        <v>146</v>
      </c>
      <c r="E176" s="124">
        <v>1</v>
      </c>
      <c r="F176" s="125">
        <v>0</v>
      </c>
      <c r="G176" s="126">
        <f t="shared" si="12"/>
        <v>0</v>
      </c>
      <c r="H176" s="127">
        <v>0</v>
      </c>
      <c r="I176" s="128">
        <f t="shared" si="13"/>
        <v>0</v>
      </c>
      <c r="J176" s="127"/>
      <c r="K176" s="128">
        <f t="shared" si="14"/>
        <v>0</v>
      </c>
      <c r="O176" s="119"/>
      <c r="AZ176" s="129">
        <f t="shared" si="15"/>
        <v>0</v>
      </c>
      <c r="CZ176" s="81">
        <v>4</v>
      </c>
    </row>
    <row r="177" spans="1:15" ht="22.5">
      <c r="A177" s="130"/>
      <c r="B177" s="131"/>
      <c r="C177" s="192" t="s">
        <v>2110</v>
      </c>
      <c r="D177" s="193"/>
      <c r="E177" s="193"/>
      <c r="F177" s="193"/>
      <c r="G177" s="194"/>
      <c r="I177" s="132"/>
      <c r="K177" s="132"/>
      <c r="L177" s="133" t="s">
        <v>2110</v>
      </c>
      <c r="O177" s="119"/>
    </row>
    <row r="178" spans="1:58" ht="12.75">
      <c r="A178" s="140" t="s">
        <v>51</v>
      </c>
      <c r="B178" s="141" t="s">
        <v>2111</v>
      </c>
      <c r="C178" s="142" t="s">
        <v>2112</v>
      </c>
      <c r="D178" s="143"/>
      <c r="E178" s="144"/>
      <c r="F178" s="144"/>
      <c r="G178" s="145">
        <f>SUM(G158:G177)</f>
        <v>0</v>
      </c>
      <c r="H178" s="146"/>
      <c r="I178" s="145">
        <f>SUM(I158:I177)</f>
        <v>0</v>
      </c>
      <c r="J178" s="147"/>
      <c r="K178" s="145">
        <f>SUM(K158:K177)</f>
        <v>0</v>
      </c>
      <c r="O178" s="119"/>
      <c r="X178" s="129">
        <f>K178</f>
        <v>0</v>
      </c>
      <c r="Y178" s="129">
        <f>I178</f>
        <v>0</v>
      </c>
      <c r="Z178" s="129">
        <f>G178</f>
        <v>0</v>
      </c>
      <c r="BA178" s="148"/>
      <c r="BB178" s="148"/>
      <c r="BC178" s="148"/>
      <c r="BD178" s="148"/>
      <c r="BE178" s="148"/>
      <c r="BF178" s="148"/>
    </row>
    <row r="179" spans="1:15" ht="14.25" customHeight="1">
      <c r="A179" s="109" t="s">
        <v>46</v>
      </c>
      <c r="B179" s="110" t="s">
        <v>2142</v>
      </c>
      <c r="C179" s="111" t="s">
        <v>2143</v>
      </c>
      <c r="D179" s="112"/>
      <c r="E179" s="113"/>
      <c r="F179" s="113"/>
      <c r="G179" s="114"/>
      <c r="H179" s="115"/>
      <c r="I179" s="116"/>
      <c r="J179" s="117"/>
      <c r="K179" s="118"/>
      <c r="O179" s="119"/>
    </row>
    <row r="180" spans="1:104" ht="12.75">
      <c r="A180" s="120">
        <v>142</v>
      </c>
      <c r="B180" s="121" t="s">
        <v>2144</v>
      </c>
      <c r="C180" s="122" t="s">
        <v>2114</v>
      </c>
      <c r="D180" s="123" t="s">
        <v>1931</v>
      </c>
      <c r="E180" s="124">
        <v>1</v>
      </c>
      <c r="F180" s="125">
        <v>0</v>
      </c>
      <c r="G180" s="126">
        <f aca="true" t="shared" si="16" ref="G180:G194">E180*F180</f>
        <v>0</v>
      </c>
      <c r="H180" s="127">
        <v>0</v>
      </c>
      <c r="I180" s="128">
        <f aca="true" t="shared" si="17" ref="I180:I194">E180*H180</f>
        <v>0</v>
      </c>
      <c r="J180" s="127"/>
      <c r="K180" s="128">
        <f aca="true" t="shared" si="18" ref="K180:K194">E180*J180</f>
        <v>0</v>
      </c>
      <c r="O180" s="119"/>
      <c r="AZ180" s="129">
        <f aca="true" t="shared" si="19" ref="AZ180:AZ194">G180</f>
        <v>0</v>
      </c>
      <c r="CZ180" s="81">
        <v>4</v>
      </c>
    </row>
    <row r="181" spans="1:104" ht="12.75">
      <c r="A181" s="120">
        <v>143</v>
      </c>
      <c r="B181" s="121" t="s">
        <v>2145</v>
      </c>
      <c r="C181" s="122" t="s">
        <v>2116</v>
      </c>
      <c r="D181" s="123" t="s">
        <v>1931</v>
      </c>
      <c r="E181" s="124">
        <v>2</v>
      </c>
      <c r="F181" s="125">
        <v>0</v>
      </c>
      <c r="G181" s="126">
        <f t="shared" si="16"/>
        <v>0</v>
      </c>
      <c r="H181" s="127">
        <v>0</v>
      </c>
      <c r="I181" s="128">
        <f t="shared" si="17"/>
        <v>0</v>
      </c>
      <c r="J181" s="127"/>
      <c r="K181" s="128">
        <f t="shared" si="18"/>
        <v>0</v>
      </c>
      <c r="O181" s="119"/>
      <c r="AZ181" s="129">
        <f t="shared" si="19"/>
        <v>0</v>
      </c>
      <c r="CZ181" s="81">
        <v>4</v>
      </c>
    </row>
    <row r="182" spans="1:104" ht="12.75">
      <c r="A182" s="120">
        <v>144</v>
      </c>
      <c r="B182" s="121" t="s">
        <v>2146</v>
      </c>
      <c r="C182" s="122" t="s">
        <v>2147</v>
      </c>
      <c r="D182" s="123" t="s">
        <v>1931</v>
      </c>
      <c r="E182" s="124">
        <v>1</v>
      </c>
      <c r="F182" s="125">
        <v>0</v>
      </c>
      <c r="G182" s="126">
        <f t="shared" si="16"/>
        <v>0</v>
      </c>
      <c r="H182" s="127">
        <v>0</v>
      </c>
      <c r="I182" s="128">
        <f t="shared" si="17"/>
        <v>0</v>
      </c>
      <c r="J182" s="127"/>
      <c r="K182" s="128">
        <f t="shared" si="18"/>
        <v>0</v>
      </c>
      <c r="O182" s="119"/>
      <c r="AZ182" s="129">
        <f t="shared" si="19"/>
        <v>0</v>
      </c>
      <c r="CZ182" s="81">
        <v>4</v>
      </c>
    </row>
    <row r="183" spans="1:104" ht="12.75">
      <c r="A183" s="120">
        <v>145</v>
      </c>
      <c r="B183" s="121" t="s">
        <v>2148</v>
      </c>
      <c r="C183" s="122" t="s">
        <v>2119</v>
      </c>
      <c r="D183" s="123" t="s">
        <v>1931</v>
      </c>
      <c r="E183" s="124">
        <v>1</v>
      </c>
      <c r="F183" s="125">
        <v>0</v>
      </c>
      <c r="G183" s="126">
        <f t="shared" si="16"/>
        <v>0</v>
      </c>
      <c r="H183" s="127">
        <v>0</v>
      </c>
      <c r="I183" s="128">
        <f t="shared" si="17"/>
        <v>0</v>
      </c>
      <c r="J183" s="127"/>
      <c r="K183" s="128">
        <f t="shared" si="18"/>
        <v>0</v>
      </c>
      <c r="O183" s="119"/>
      <c r="AZ183" s="129">
        <f t="shared" si="19"/>
        <v>0</v>
      </c>
      <c r="CZ183" s="81">
        <v>4</v>
      </c>
    </row>
    <row r="184" spans="1:104" ht="12.75">
      <c r="A184" s="120">
        <v>146</v>
      </c>
      <c r="B184" s="121" t="s">
        <v>2149</v>
      </c>
      <c r="C184" s="122" t="s">
        <v>2121</v>
      </c>
      <c r="D184" s="123" t="s">
        <v>1931</v>
      </c>
      <c r="E184" s="124">
        <v>3</v>
      </c>
      <c r="F184" s="125">
        <v>0</v>
      </c>
      <c r="G184" s="126">
        <f t="shared" si="16"/>
        <v>0</v>
      </c>
      <c r="H184" s="127">
        <v>0</v>
      </c>
      <c r="I184" s="128">
        <f t="shared" si="17"/>
        <v>0</v>
      </c>
      <c r="J184" s="127"/>
      <c r="K184" s="128">
        <f t="shared" si="18"/>
        <v>0</v>
      </c>
      <c r="O184" s="119"/>
      <c r="AZ184" s="129">
        <f t="shared" si="19"/>
        <v>0</v>
      </c>
      <c r="CZ184" s="81">
        <v>4</v>
      </c>
    </row>
    <row r="185" spans="1:104" ht="12.75">
      <c r="A185" s="120">
        <v>147</v>
      </c>
      <c r="B185" s="121" t="s">
        <v>2150</v>
      </c>
      <c r="C185" s="122" t="s">
        <v>2123</v>
      </c>
      <c r="D185" s="123" t="s">
        <v>1982</v>
      </c>
      <c r="E185" s="124">
        <v>1</v>
      </c>
      <c r="F185" s="125">
        <v>0</v>
      </c>
      <c r="G185" s="126">
        <f t="shared" si="16"/>
        <v>0</v>
      </c>
      <c r="H185" s="127">
        <v>0</v>
      </c>
      <c r="I185" s="128">
        <f t="shared" si="17"/>
        <v>0</v>
      </c>
      <c r="J185" s="127"/>
      <c r="K185" s="128">
        <f t="shared" si="18"/>
        <v>0</v>
      </c>
      <c r="O185" s="119"/>
      <c r="AZ185" s="129">
        <f t="shared" si="19"/>
        <v>0</v>
      </c>
      <c r="CZ185" s="81">
        <v>4</v>
      </c>
    </row>
    <row r="186" spans="1:104" ht="12.75">
      <c r="A186" s="120">
        <v>148</v>
      </c>
      <c r="B186" s="121" t="s">
        <v>2151</v>
      </c>
      <c r="C186" s="122" t="s">
        <v>2021</v>
      </c>
      <c r="D186" s="123" t="s">
        <v>1982</v>
      </c>
      <c r="E186" s="124">
        <v>2</v>
      </c>
      <c r="F186" s="125">
        <v>0</v>
      </c>
      <c r="G186" s="126">
        <f t="shared" si="16"/>
        <v>0</v>
      </c>
      <c r="H186" s="127">
        <v>0</v>
      </c>
      <c r="I186" s="128">
        <f t="shared" si="17"/>
        <v>0</v>
      </c>
      <c r="J186" s="127"/>
      <c r="K186" s="128">
        <f t="shared" si="18"/>
        <v>0</v>
      </c>
      <c r="O186" s="119"/>
      <c r="AZ186" s="129">
        <f t="shared" si="19"/>
        <v>0</v>
      </c>
      <c r="CZ186" s="81">
        <v>4</v>
      </c>
    </row>
    <row r="187" spans="1:104" ht="12.75">
      <c r="A187" s="120">
        <v>149</v>
      </c>
      <c r="B187" s="121" t="s">
        <v>2152</v>
      </c>
      <c r="C187" s="122" t="s">
        <v>2153</v>
      </c>
      <c r="D187" s="123" t="s">
        <v>1931</v>
      </c>
      <c r="E187" s="124">
        <v>1</v>
      </c>
      <c r="F187" s="125">
        <v>0</v>
      </c>
      <c r="G187" s="126">
        <f t="shared" si="16"/>
        <v>0</v>
      </c>
      <c r="H187" s="127">
        <v>0</v>
      </c>
      <c r="I187" s="128">
        <f t="shared" si="17"/>
        <v>0</v>
      </c>
      <c r="J187" s="127"/>
      <c r="K187" s="128">
        <f t="shared" si="18"/>
        <v>0</v>
      </c>
      <c r="O187" s="119"/>
      <c r="AZ187" s="129">
        <f t="shared" si="19"/>
        <v>0</v>
      </c>
      <c r="CZ187" s="81">
        <v>4</v>
      </c>
    </row>
    <row r="188" spans="1:104" ht="12.75">
      <c r="A188" s="120">
        <v>150</v>
      </c>
      <c r="B188" s="121" t="s">
        <v>2154</v>
      </c>
      <c r="C188" s="122" t="s">
        <v>2132</v>
      </c>
      <c r="D188" s="123" t="s">
        <v>1931</v>
      </c>
      <c r="E188" s="124">
        <v>1</v>
      </c>
      <c r="F188" s="125">
        <v>0</v>
      </c>
      <c r="G188" s="126">
        <f t="shared" si="16"/>
        <v>0</v>
      </c>
      <c r="H188" s="127">
        <v>0</v>
      </c>
      <c r="I188" s="128">
        <f t="shared" si="17"/>
        <v>0</v>
      </c>
      <c r="J188" s="127"/>
      <c r="K188" s="128">
        <f t="shared" si="18"/>
        <v>0</v>
      </c>
      <c r="O188" s="119"/>
      <c r="AZ188" s="129">
        <f t="shared" si="19"/>
        <v>0</v>
      </c>
      <c r="CZ188" s="81">
        <v>4</v>
      </c>
    </row>
    <row r="189" spans="1:104" ht="12.75">
      <c r="A189" s="120">
        <v>151</v>
      </c>
      <c r="B189" s="121" t="s">
        <v>2155</v>
      </c>
      <c r="C189" s="122" t="s">
        <v>2156</v>
      </c>
      <c r="D189" s="123" t="s">
        <v>1931</v>
      </c>
      <c r="E189" s="124">
        <v>1</v>
      </c>
      <c r="F189" s="125">
        <v>0</v>
      </c>
      <c r="G189" s="126">
        <f t="shared" si="16"/>
        <v>0</v>
      </c>
      <c r="H189" s="127">
        <v>0</v>
      </c>
      <c r="I189" s="128">
        <f t="shared" si="17"/>
        <v>0</v>
      </c>
      <c r="J189" s="127"/>
      <c r="K189" s="128">
        <f t="shared" si="18"/>
        <v>0</v>
      </c>
      <c r="O189" s="119"/>
      <c r="AZ189" s="129">
        <f t="shared" si="19"/>
        <v>0</v>
      </c>
      <c r="CZ189" s="81">
        <v>4</v>
      </c>
    </row>
    <row r="190" spans="1:104" ht="13.5" customHeight="1">
      <c r="A190" s="120">
        <v>152</v>
      </c>
      <c r="B190" s="121" t="s">
        <v>2157</v>
      </c>
      <c r="C190" s="122" t="s">
        <v>49</v>
      </c>
      <c r="D190" s="123" t="s">
        <v>50</v>
      </c>
      <c r="E190" s="124">
        <v>1</v>
      </c>
      <c r="F190" s="125">
        <v>0</v>
      </c>
      <c r="G190" s="126">
        <f t="shared" si="16"/>
        <v>0</v>
      </c>
      <c r="H190" s="127"/>
      <c r="I190" s="128">
        <f t="shared" si="17"/>
        <v>0</v>
      </c>
      <c r="J190" s="127"/>
      <c r="K190" s="128">
        <f t="shared" si="18"/>
        <v>0</v>
      </c>
      <c r="O190" s="119"/>
      <c r="AZ190" s="129">
        <f t="shared" si="19"/>
        <v>0</v>
      </c>
      <c r="CZ190" s="81">
        <v>37</v>
      </c>
    </row>
    <row r="191" spans="1:104" ht="12.75">
      <c r="A191" s="120">
        <v>153</v>
      </c>
      <c r="B191" s="121" t="s">
        <v>2158</v>
      </c>
      <c r="C191" s="122" t="s">
        <v>2137</v>
      </c>
      <c r="D191" s="123" t="s">
        <v>1982</v>
      </c>
      <c r="E191" s="124">
        <v>2</v>
      </c>
      <c r="F191" s="125">
        <v>0</v>
      </c>
      <c r="G191" s="126">
        <f t="shared" si="16"/>
        <v>0</v>
      </c>
      <c r="H191" s="127">
        <v>0</v>
      </c>
      <c r="I191" s="128">
        <f t="shared" si="17"/>
        <v>0</v>
      </c>
      <c r="J191" s="127"/>
      <c r="K191" s="128">
        <f t="shared" si="18"/>
        <v>0</v>
      </c>
      <c r="O191" s="119"/>
      <c r="AZ191" s="129">
        <f t="shared" si="19"/>
        <v>0</v>
      </c>
      <c r="CZ191" s="81">
        <v>4</v>
      </c>
    </row>
    <row r="192" spans="1:104" ht="13.5" customHeight="1">
      <c r="A192" s="120">
        <v>154</v>
      </c>
      <c r="B192" s="121" t="s">
        <v>2159</v>
      </c>
      <c r="C192" s="122" t="s">
        <v>49</v>
      </c>
      <c r="D192" s="123" t="s">
        <v>50</v>
      </c>
      <c r="E192" s="124">
        <v>1</v>
      </c>
      <c r="F192" s="125">
        <v>0</v>
      </c>
      <c r="G192" s="126">
        <f t="shared" si="16"/>
        <v>0</v>
      </c>
      <c r="H192" s="127"/>
      <c r="I192" s="128">
        <f t="shared" si="17"/>
        <v>0</v>
      </c>
      <c r="J192" s="127"/>
      <c r="K192" s="128">
        <f t="shared" si="18"/>
        <v>0</v>
      </c>
      <c r="O192" s="119"/>
      <c r="AZ192" s="129">
        <f t="shared" si="19"/>
        <v>0</v>
      </c>
      <c r="CZ192" s="81">
        <v>45</v>
      </c>
    </row>
    <row r="193" spans="1:104" ht="12.75">
      <c r="A193" s="120">
        <v>155</v>
      </c>
      <c r="B193" s="121" t="s">
        <v>2160</v>
      </c>
      <c r="C193" s="122" t="s">
        <v>2140</v>
      </c>
      <c r="D193" s="123" t="s">
        <v>146</v>
      </c>
      <c r="E193" s="124">
        <v>1</v>
      </c>
      <c r="F193" s="125">
        <v>0</v>
      </c>
      <c r="G193" s="126">
        <f t="shared" si="16"/>
        <v>0</v>
      </c>
      <c r="H193" s="127">
        <v>0</v>
      </c>
      <c r="I193" s="128">
        <f t="shared" si="17"/>
        <v>0</v>
      </c>
      <c r="J193" s="127"/>
      <c r="K193" s="128">
        <f t="shared" si="18"/>
        <v>0</v>
      </c>
      <c r="O193" s="119"/>
      <c r="AZ193" s="129">
        <f t="shared" si="19"/>
        <v>0</v>
      </c>
      <c r="CZ193" s="81">
        <v>4</v>
      </c>
    </row>
    <row r="194" spans="1:104" ht="12.75">
      <c r="A194" s="120">
        <v>156</v>
      </c>
      <c r="B194" s="121" t="s">
        <v>2161</v>
      </c>
      <c r="C194" s="122" t="s">
        <v>2042</v>
      </c>
      <c r="D194" s="123" t="s">
        <v>146</v>
      </c>
      <c r="E194" s="124">
        <v>1</v>
      </c>
      <c r="F194" s="125">
        <v>0</v>
      </c>
      <c r="G194" s="126">
        <f t="shared" si="16"/>
        <v>0</v>
      </c>
      <c r="H194" s="127">
        <v>0</v>
      </c>
      <c r="I194" s="128">
        <f t="shared" si="17"/>
        <v>0</v>
      </c>
      <c r="J194" s="127"/>
      <c r="K194" s="128">
        <f t="shared" si="18"/>
        <v>0</v>
      </c>
      <c r="O194" s="119"/>
      <c r="AZ194" s="129">
        <f t="shared" si="19"/>
        <v>0</v>
      </c>
      <c r="CZ194" s="81">
        <v>4</v>
      </c>
    </row>
    <row r="195" spans="1:15" ht="22.5">
      <c r="A195" s="130"/>
      <c r="B195" s="131"/>
      <c r="C195" s="192" t="s">
        <v>2110</v>
      </c>
      <c r="D195" s="193"/>
      <c r="E195" s="193"/>
      <c r="F195" s="193"/>
      <c r="G195" s="194"/>
      <c r="I195" s="132"/>
      <c r="K195" s="132"/>
      <c r="L195" s="133" t="s">
        <v>2110</v>
      </c>
      <c r="O195" s="119"/>
    </row>
    <row r="196" spans="1:58" ht="12.75">
      <c r="A196" s="140" t="s">
        <v>51</v>
      </c>
      <c r="B196" s="141" t="s">
        <v>2142</v>
      </c>
      <c r="C196" s="142" t="s">
        <v>2143</v>
      </c>
      <c r="D196" s="143"/>
      <c r="E196" s="144"/>
      <c r="F196" s="144"/>
      <c r="G196" s="145">
        <f>SUM(G179:G195)</f>
        <v>0</v>
      </c>
      <c r="H196" s="146"/>
      <c r="I196" s="145">
        <f>SUM(I179:I195)</f>
        <v>0</v>
      </c>
      <c r="J196" s="147"/>
      <c r="K196" s="145">
        <f>SUM(K179:K195)</f>
        <v>0</v>
      </c>
      <c r="O196" s="119"/>
      <c r="X196" s="129">
        <f>K196</f>
        <v>0</v>
      </c>
      <c r="Y196" s="129">
        <f>I196</f>
        <v>0</v>
      </c>
      <c r="Z196" s="129">
        <f>G196</f>
        <v>0</v>
      </c>
      <c r="BA196" s="148"/>
      <c r="BB196" s="148"/>
      <c r="BC196" s="148"/>
      <c r="BD196" s="148"/>
      <c r="BE196" s="148"/>
      <c r="BF196" s="148"/>
    </row>
    <row r="197" spans="1:15" ht="14.25" customHeight="1">
      <c r="A197" s="109" t="s">
        <v>46</v>
      </c>
      <c r="B197" s="110" t="s">
        <v>2162</v>
      </c>
      <c r="C197" s="111" t="s">
        <v>2163</v>
      </c>
      <c r="D197" s="112"/>
      <c r="E197" s="113"/>
      <c r="F197" s="113"/>
      <c r="G197" s="114"/>
      <c r="H197" s="115"/>
      <c r="I197" s="116"/>
      <c r="J197" s="117"/>
      <c r="K197" s="118"/>
      <c r="O197" s="119"/>
    </row>
    <row r="198" spans="1:104" ht="12.75">
      <c r="A198" s="120">
        <v>157</v>
      </c>
      <c r="B198" s="121" t="s">
        <v>2164</v>
      </c>
      <c r="C198" s="122" t="s">
        <v>2165</v>
      </c>
      <c r="D198" s="123" t="s">
        <v>1931</v>
      </c>
      <c r="E198" s="124">
        <v>1</v>
      </c>
      <c r="F198" s="125">
        <v>0</v>
      </c>
      <c r="G198" s="126">
        <f aca="true" t="shared" si="20" ref="G198:G209">E198*F198</f>
        <v>0</v>
      </c>
      <c r="H198" s="127">
        <v>0</v>
      </c>
      <c r="I198" s="128">
        <f aca="true" t="shared" si="21" ref="I198:I209">E198*H198</f>
        <v>0</v>
      </c>
      <c r="J198" s="127"/>
      <c r="K198" s="128">
        <f aca="true" t="shared" si="22" ref="K198:K209">E198*J198</f>
        <v>0</v>
      </c>
      <c r="O198" s="119"/>
      <c r="AZ198" s="129">
        <f aca="true" t="shared" si="23" ref="AZ198:AZ209">G198</f>
        <v>0</v>
      </c>
      <c r="CZ198" s="81">
        <v>4</v>
      </c>
    </row>
    <row r="199" spans="1:104" ht="13.5" customHeight="1">
      <c r="A199" s="120">
        <v>158</v>
      </c>
      <c r="B199" s="121" t="s">
        <v>2166</v>
      </c>
      <c r="C199" s="122" t="s">
        <v>49</v>
      </c>
      <c r="D199" s="123" t="s">
        <v>50</v>
      </c>
      <c r="E199" s="124">
        <v>2</v>
      </c>
      <c r="F199" s="125">
        <v>0</v>
      </c>
      <c r="G199" s="126">
        <f t="shared" si="20"/>
        <v>0</v>
      </c>
      <c r="H199" s="127"/>
      <c r="I199" s="128">
        <f t="shared" si="21"/>
        <v>0</v>
      </c>
      <c r="J199" s="127"/>
      <c r="K199" s="128">
        <f t="shared" si="22"/>
        <v>0</v>
      </c>
      <c r="O199" s="119"/>
      <c r="AZ199" s="129">
        <f t="shared" si="23"/>
        <v>0</v>
      </c>
      <c r="CZ199" s="81">
        <v>36</v>
      </c>
    </row>
    <row r="200" spans="1:104" ht="12.75">
      <c r="A200" s="120">
        <v>159</v>
      </c>
      <c r="B200" s="121" t="s">
        <v>2167</v>
      </c>
      <c r="C200" s="122" t="s">
        <v>2168</v>
      </c>
      <c r="D200" s="123" t="s">
        <v>1931</v>
      </c>
      <c r="E200" s="124">
        <v>1</v>
      </c>
      <c r="F200" s="125">
        <v>0</v>
      </c>
      <c r="G200" s="126">
        <f t="shared" si="20"/>
        <v>0</v>
      </c>
      <c r="H200" s="127">
        <v>0</v>
      </c>
      <c r="I200" s="128">
        <f t="shared" si="21"/>
        <v>0</v>
      </c>
      <c r="J200" s="127"/>
      <c r="K200" s="128">
        <f t="shared" si="22"/>
        <v>0</v>
      </c>
      <c r="O200" s="119"/>
      <c r="AZ200" s="129">
        <f t="shared" si="23"/>
        <v>0</v>
      </c>
      <c r="CZ200" s="81">
        <v>4</v>
      </c>
    </row>
    <row r="201" spans="1:104" ht="13.5" customHeight="1">
      <c r="A201" s="120">
        <v>160</v>
      </c>
      <c r="B201" s="121" t="s">
        <v>2169</v>
      </c>
      <c r="C201" s="122" t="s">
        <v>49</v>
      </c>
      <c r="D201" s="123" t="s">
        <v>50</v>
      </c>
      <c r="E201" s="124">
        <v>1</v>
      </c>
      <c r="F201" s="125">
        <v>0</v>
      </c>
      <c r="G201" s="126">
        <f t="shared" si="20"/>
        <v>0</v>
      </c>
      <c r="H201" s="127"/>
      <c r="I201" s="128">
        <f t="shared" si="21"/>
        <v>0</v>
      </c>
      <c r="J201" s="127"/>
      <c r="K201" s="128">
        <f t="shared" si="22"/>
        <v>0</v>
      </c>
      <c r="O201" s="119"/>
      <c r="AZ201" s="129">
        <f t="shared" si="23"/>
        <v>0</v>
      </c>
      <c r="CZ201" s="81">
        <v>63</v>
      </c>
    </row>
    <row r="202" spans="1:104" ht="12.75">
      <c r="A202" s="120">
        <v>161</v>
      </c>
      <c r="B202" s="121" t="s">
        <v>2170</v>
      </c>
      <c r="C202" s="122" t="s">
        <v>2121</v>
      </c>
      <c r="D202" s="123" t="s">
        <v>1931</v>
      </c>
      <c r="E202" s="124">
        <v>1</v>
      </c>
      <c r="F202" s="125">
        <v>0</v>
      </c>
      <c r="G202" s="126">
        <f t="shared" si="20"/>
        <v>0</v>
      </c>
      <c r="H202" s="127">
        <v>0</v>
      </c>
      <c r="I202" s="128">
        <f t="shared" si="21"/>
        <v>0</v>
      </c>
      <c r="J202" s="127"/>
      <c r="K202" s="128">
        <f t="shared" si="22"/>
        <v>0</v>
      </c>
      <c r="O202" s="119"/>
      <c r="AZ202" s="129">
        <f t="shared" si="23"/>
        <v>0</v>
      </c>
      <c r="CZ202" s="81">
        <v>4</v>
      </c>
    </row>
    <row r="203" spans="1:104" ht="12.75">
      <c r="A203" s="120">
        <v>162</v>
      </c>
      <c r="B203" s="121" t="s">
        <v>2171</v>
      </c>
      <c r="C203" s="122" t="s">
        <v>2123</v>
      </c>
      <c r="D203" s="123" t="s">
        <v>1982</v>
      </c>
      <c r="E203" s="124">
        <v>3</v>
      </c>
      <c r="F203" s="125">
        <v>0</v>
      </c>
      <c r="G203" s="126">
        <f t="shared" si="20"/>
        <v>0</v>
      </c>
      <c r="H203" s="127">
        <v>0</v>
      </c>
      <c r="I203" s="128">
        <f t="shared" si="21"/>
        <v>0</v>
      </c>
      <c r="J203" s="127"/>
      <c r="K203" s="128">
        <f t="shared" si="22"/>
        <v>0</v>
      </c>
      <c r="O203" s="119"/>
      <c r="AZ203" s="129">
        <f t="shared" si="23"/>
        <v>0</v>
      </c>
      <c r="CZ203" s="81">
        <v>4</v>
      </c>
    </row>
    <row r="204" spans="1:104" ht="12.75">
      <c r="A204" s="120">
        <v>163</v>
      </c>
      <c r="B204" s="121" t="s">
        <v>2172</v>
      </c>
      <c r="C204" s="122" t="s">
        <v>2153</v>
      </c>
      <c r="D204" s="123" t="s">
        <v>1931</v>
      </c>
      <c r="E204" s="124">
        <v>1</v>
      </c>
      <c r="F204" s="125">
        <v>0</v>
      </c>
      <c r="G204" s="126">
        <f t="shared" si="20"/>
        <v>0</v>
      </c>
      <c r="H204" s="127">
        <v>0</v>
      </c>
      <c r="I204" s="128">
        <f t="shared" si="21"/>
        <v>0</v>
      </c>
      <c r="J204" s="127"/>
      <c r="K204" s="128">
        <f t="shared" si="22"/>
        <v>0</v>
      </c>
      <c r="O204" s="119"/>
      <c r="AZ204" s="129">
        <f t="shared" si="23"/>
        <v>0</v>
      </c>
      <c r="CZ204" s="81">
        <v>4</v>
      </c>
    </row>
    <row r="205" spans="1:104" ht="12.75">
      <c r="A205" s="120">
        <v>164</v>
      </c>
      <c r="B205" s="121" t="s">
        <v>2173</v>
      </c>
      <c r="C205" s="122" t="s">
        <v>2034</v>
      </c>
      <c r="D205" s="123" t="s">
        <v>1931</v>
      </c>
      <c r="E205" s="124">
        <v>1</v>
      </c>
      <c r="F205" s="125">
        <v>0</v>
      </c>
      <c r="G205" s="126">
        <f t="shared" si="20"/>
        <v>0</v>
      </c>
      <c r="H205" s="127">
        <v>0</v>
      </c>
      <c r="I205" s="128">
        <f t="shared" si="21"/>
        <v>0</v>
      </c>
      <c r="J205" s="127"/>
      <c r="K205" s="128">
        <f t="shared" si="22"/>
        <v>0</v>
      </c>
      <c r="O205" s="119"/>
      <c r="AZ205" s="129">
        <f t="shared" si="23"/>
        <v>0</v>
      </c>
      <c r="CZ205" s="81">
        <v>4</v>
      </c>
    </row>
    <row r="206" spans="1:104" ht="12.75">
      <c r="A206" s="120">
        <v>165</v>
      </c>
      <c r="B206" s="121" t="s">
        <v>2174</v>
      </c>
      <c r="C206" s="122" t="s">
        <v>2137</v>
      </c>
      <c r="D206" s="123" t="s">
        <v>1982</v>
      </c>
      <c r="E206" s="124">
        <v>1</v>
      </c>
      <c r="F206" s="125">
        <v>0</v>
      </c>
      <c r="G206" s="126">
        <f t="shared" si="20"/>
        <v>0</v>
      </c>
      <c r="H206" s="127">
        <v>0</v>
      </c>
      <c r="I206" s="128">
        <f t="shared" si="21"/>
        <v>0</v>
      </c>
      <c r="J206" s="127"/>
      <c r="K206" s="128">
        <f t="shared" si="22"/>
        <v>0</v>
      </c>
      <c r="O206" s="119"/>
      <c r="AZ206" s="129">
        <f t="shared" si="23"/>
        <v>0</v>
      </c>
      <c r="CZ206" s="81">
        <v>4</v>
      </c>
    </row>
    <row r="207" spans="1:104" ht="12.75">
      <c r="A207" s="120">
        <v>166</v>
      </c>
      <c r="B207" s="121" t="s">
        <v>2175</v>
      </c>
      <c r="C207" s="122" t="s">
        <v>2038</v>
      </c>
      <c r="D207" s="123" t="s">
        <v>146</v>
      </c>
      <c r="E207" s="124">
        <v>1</v>
      </c>
      <c r="F207" s="125">
        <v>0</v>
      </c>
      <c r="G207" s="126">
        <f t="shared" si="20"/>
        <v>0</v>
      </c>
      <c r="H207" s="127">
        <v>0</v>
      </c>
      <c r="I207" s="128">
        <f t="shared" si="21"/>
        <v>0</v>
      </c>
      <c r="J207" s="127"/>
      <c r="K207" s="128">
        <f t="shared" si="22"/>
        <v>0</v>
      </c>
      <c r="O207" s="119"/>
      <c r="AZ207" s="129">
        <f t="shared" si="23"/>
        <v>0</v>
      </c>
      <c r="CZ207" s="81">
        <v>4</v>
      </c>
    </row>
    <row r="208" spans="1:104" ht="12.75">
      <c r="A208" s="120">
        <v>167</v>
      </c>
      <c r="B208" s="121" t="s">
        <v>2176</v>
      </c>
      <c r="C208" s="122" t="s">
        <v>2140</v>
      </c>
      <c r="D208" s="123" t="s">
        <v>146</v>
      </c>
      <c r="E208" s="124">
        <v>1</v>
      </c>
      <c r="F208" s="125">
        <v>0</v>
      </c>
      <c r="G208" s="126">
        <f t="shared" si="20"/>
        <v>0</v>
      </c>
      <c r="H208" s="127">
        <v>0</v>
      </c>
      <c r="I208" s="128">
        <f t="shared" si="21"/>
        <v>0</v>
      </c>
      <c r="J208" s="127"/>
      <c r="K208" s="128">
        <f t="shared" si="22"/>
        <v>0</v>
      </c>
      <c r="O208" s="119"/>
      <c r="AZ208" s="129">
        <f t="shared" si="23"/>
        <v>0</v>
      </c>
      <c r="CZ208" s="81">
        <v>4</v>
      </c>
    </row>
    <row r="209" spans="1:104" ht="12.75">
      <c r="A209" s="120">
        <v>168</v>
      </c>
      <c r="B209" s="121" t="s">
        <v>2177</v>
      </c>
      <c r="C209" s="122" t="s">
        <v>2042</v>
      </c>
      <c r="D209" s="123" t="s">
        <v>146</v>
      </c>
      <c r="E209" s="124">
        <v>1</v>
      </c>
      <c r="F209" s="125">
        <v>0</v>
      </c>
      <c r="G209" s="126">
        <f t="shared" si="20"/>
        <v>0</v>
      </c>
      <c r="H209" s="127">
        <v>0</v>
      </c>
      <c r="I209" s="128">
        <f t="shared" si="21"/>
        <v>0</v>
      </c>
      <c r="J209" s="127"/>
      <c r="K209" s="128">
        <f t="shared" si="22"/>
        <v>0</v>
      </c>
      <c r="O209" s="119"/>
      <c r="AZ209" s="129">
        <f t="shared" si="23"/>
        <v>0</v>
      </c>
      <c r="CZ209" s="81">
        <v>4</v>
      </c>
    </row>
    <row r="210" spans="1:15" ht="22.5">
      <c r="A210" s="130"/>
      <c r="B210" s="131"/>
      <c r="C210" s="192" t="s">
        <v>2110</v>
      </c>
      <c r="D210" s="193"/>
      <c r="E210" s="193"/>
      <c r="F210" s="193"/>
      <c r="G210" s="194"/>
      <c r="I210" s="132"/>
      <c r="K210" s="132"/>
      <c r="L210" s="133" t="s">
        <v>2110</v>
      </c>
      <c r="O210" s="119"/>
    </row>
    <row r="211" spans="1:58" ht="12.75">
      <c r="A211" s="140" t="s">
        <v>51</v>
      </c>
      <c r="B211" s="141" t="s">
        <v>2162</v>
      </c>
      <c r="C211" s="142" t="s">
        <v>2163</v>
      </c>
      <c r="D211" s="143"/>
      <c r="E211" s="144"/>
      <c r="F211" s="144"/>
      <c r="G211" s="145">
        <f>SUM(G197:G210)</f>
        <v>0</v>
      </c>
      <c r="H211" s="146"/>
      <c r="I211" s="145">
        <f>SUM(I197:I210)</f>
        <v>0</v>
      </c>
      <c r="J211" s="147"/>
      <c r="K211" s="145">
        <f>SUM(K197:K210)</f>
        <v>0</v>
      </c>
      <c r="O211" s="119"/>
      <c r="X211" s="129">
        <f>K211</f>
        <v>0</v>
      </c>
      <c r="Y211" s="129">
        <f>I211</f>
        <v>0</v>
      </c>
      <c r="Z211" s="129">
        <f>G211</f>
        <v>0</v>
      </c>
      <c r="BA211" s="148"/>
      <c r="BB211" s="148"/>
      <c r="BC211" s="148"/>
      <c r="BD211" s="148"/>
      <c r="BE211" s="148"/>
      <c r="BF211" s="148"/>
    </row>
    <row r="212" spans="1:15" ht="14.25" customHeight="1">
      <c r="A212" s="109" t="s">
        <v>46</v>
      </c>
      <c r="B212" s="110" t="s">
        <v>2178</v>
      </c>
      <c r="C212" s="111" t="s">
        <v>2179</v>
      </c>
      <c r="D212" s="112"/>
      <c r="E212" s="113"/>
      <c r="F212" s="113"/>
      <c r="G212" s="114"/>
      <c r="H212" s="115"/>
      <c r="I212" s="116"/>
      <c r="J212" s="117"/>
      <c r="K212" s="118"/>
      <c r="O212" s="119"/>
    </row>
    <row r="213" spans="1:104" ht="12.75">
      <c r="A213" s="120">
        <v>169</v>
      </c>
      <c r="B213" s="121" t="s">
        <v>2180</v>
      </c>
      <c r="C213" s="122" t="s">
        <v>2114</v>
      </c>
      <c r="D213" s="123" t="s">
        <v>1931</v>
      </c>
      <c r="E213" s="124">
        <v>1</v>
      </c>
      <c r="F213" s="125">
        <v>0</v>
      </c>
      <c r="G213" s="126">
        <f aca="true" t="shared" si="24" ref="G213:G232">E213*F213</f>
        <v>0</v>
      </c>
      <c r="H213" s="127">
        <v>0</v>
      </c>
      <c r="I213" s="128">
        <f aca="true" t="shared" si="25" ref="I213:I232">E213*H213</f>
        <v>0</v>
      </c>
      <c r="J213" s="127"/>
      <c r="K213" s="128">
        <f aca="true" t="shared" si="26" ref="K213:K232">E213*J213</f>
        <v>0</v>
      </c>
      <c r="O213" s="119"/>
      <c r="AZ213" s="129">
        <f aca="true" t="shared" si="27" ref="AZ213:AZ232">G213</f>
        <v>0</v>
      </c>
      <c r="CZ213" s="81">
        <v>4</v>
      </c>
    </row>
    <row r="214" spans="1:104" ht="12.75">
      <c r="A214" s="120">
        <v>170</v>
      </c>
      <c r="B214" s="121" t="s">
        <v>2181</v>
      </c>
      <c r="C214" s="122" t="s">
        <v>2116</v>
      </c>
      <c r="D214" s="123" t="s">
        <v>1931</v>
      </c>
      <c r="E214" s="124">
        <v>2</v>
      </c>
      <c r="F214" s="125">
        <v>0</v>
      </c>
      <c r="G214" s="126">
        <f t="shared" si="24"/>
        <v>0</v>
      </c>
      <c r="H214" s="127">
        <v>0</v>
      </c>
      <c r="I214" s="128">
        <f t="shared" si="25"/>
        <v>0</v>
      </c>
      <c r="J214" s="127"/>
      <c r="K214" s="128">
        <f t="shared" si="26"/>
        <v>0</v>
      </c>
      <c r="O214" s="119"/>
      <c r="AZ214" s="129">
        <f t="shared" si="27"/>
        <v>0</v>
      </c>
      <c r="CZ214" s="81">
        <v>4</v>
      </c>
    </row>
    <row r="215" spans="1:104" ht="12.75">
      <c r="A215" s="120">
        <v>171</v>
      </c>
      <c r="B215" s="121" t="s">
        <v>2182</v>
      </c>
      <c r="C215" s="122" t="s">
        <v>2147</v>
      </c>
      <c r="D215" s="123" t="s">
        <v>1931</v>
      </c>
      <c r="E215" s="124">
        <v>1</v>
      </c>
      <c r="F215" s="125">
        <v>0</v>
      </c>
      <c r="G215" s="126">
        <f t="shared" si="24"/>
        <v>0</v>
      </c>
      <c r="H215" s="127">
        <v>0</v>
      </c>
      <c r="I215" s="128">
        <f t="shared" si="25"/>
        <v>0</v>
      </c>
      <c r="J215" s="127"/>
      <c r="K215" s="128">
        <f t="shared" si="26"/>
        <v>0</v>
      </c>
      <c r="O215" s="119"/>
      <c r="AZ215" s="129">
        <f t="shared" si="27"/>
        <v>0</v>
      </c>
      <c r="CZ215" s="81">
        <v>4</v>
      </c>
    </row>
    <row r="216" spans="1:104" ht="12.75">
      <c r="A216" s="120">
        <v>172</v>
      </c>
      <c r="B216" s="121" t="s">
        <v>2183</v>
      </c>
      <c r="C216" s="122" t="s">
        <v>2119</v>
      </c>
      <c r="D216" s="123" t="s">
        <v>1931</v>
      </c>
      <c r="E216" s="124">
        <v>1</v>
      </c>
      <c r="F216" s="125">
        <v>0</v>
      </c>
      <c r="G216" s="126">
        <f t="shared" si="24"/>
        <v>0</v>
      </c>
      <c r="H216" s="127">
        <v>0</v>
      </c>
      <c r="I216" s="128">
        <f t="shared" si="25"/>
        <v>0</v>
      </c>
      <c r="J216" s="127"/>
      <c r="K216" s="128">
        <f t="shared" si="26"/>
        <v>0</v>
      </c>
      <c r="O216" s="119"/>
      <c r="AZ216" s="129">
        <f t="shared" si="27"/>
        <v>0</v>
      </c>
      <c r="CZ216" s="81">
        <v>4</v>
      </c>
    </row>
    <row r="217" spans="1:104" ht="12.75">
      <c r="A217" s="120">
        <v>173</v>
      </c>
      <c r="B217" s="121" t="s">
        <v>2184</v>
      </c>
      <c r="C217" s="122" t="s">
        <v>2121</v>
      </c>
      <c r="D217" s="123" t="s">
        <v>1931</v>
      </c>
      <c r="E217" s="124">
        <v>4</v>
      </c>
      <c r="F217" s="125">
        <v>0</v>
      </c>
      <c r="G217" s="126">
        <f t="shared" si="24"/>
        <v>0</v>
      </c>
      <c r="H217" s="127">
        <v>0</v>
      </c>
      <c r="I217" s="128">
        <f t="shared" si="25"/>
        <v>0</v>
      </c>
      <c r="J217" s="127"/>
      <c r="K217" s="128">
        <f t="shared" si="26"/>
        <v>0</v>
      </c>
      <c r="O217" s="119"/>
      <c r="AZ217" s="129">
        <f t="shared" si="27"/>
        <v>0</v>
      </c>
      <c r="CZ217" s="81">
        <v>4</v>
      </c>
    </row>
    <row r="218" spans="1:104" ht="12.75">
      <c r="A218" s="120">
        <v>174</v>
      </c>
      <c r="B218" s="121" t="s">
        <v>2185</v>
      </c>
      <c r="C218" s="122" t="s">
        <v>2123</v>
      </c>
      <c r="D218" s="123" t="s">
        <v>1982</v>
      </c>
      <c r="E218" s="124">
        <v>8</v>
      </c>
      <c r="F218" s="125">
        <v>0</v>
      </c>
      <c r="G218" s="126">
        <f t="shared" si="24"/>
        <v>0</v>
      </c>
      <c r="H218" s="127">
        <v>0</v>
      </c>
      <c r="I218" s="128">
        <f t="shared" si="25"/>
        <v>0</v>
      </c>
      <c r="J218" s="127"/>
      <c r="K218" s="128">
        <f t="shared" si="26"/>
        <v>0</v>
      </c>
      <c r="O218" s="119"/>
      <c r="AZ218" s="129">
        <f t="shared" si="27"/>
        <v>0</v>
      </c>
      <c r="CZ218" s="81">
        <v>4</v>
      </c>
    </row>
    <row r="219" spans="1:104" ht="12.75">
      <c r="A219" s="120">
        <v>175</v>
      </c>
      <c r="B219" s="121" t="s">
        <v>2186</v>
      </c>
      <c r="C219" s="122" t="s">
        <v>1990</v>
      </c>
      <c r="D219" s="123" t="s">
        <v>1982</v>
      </c>
      <c r="E219" s="124">
        <v>1</v>
      </c>
      <c r="F219" s="125">
        <v>0</v>
      </c>
      <c r="G219" s="126">
        <f t="shared" si="24"/>
        <v>0</v>
      </c>
      <c r="H219" s="127">
        <v>0</v>
      </c>
      <c r="I219" s="128">
        <f t="shared" si="25"/>
        <v>0</v>
      </c>
      <c r="J219" s="127"/>
      <c r="K219" s="128">
        <f t="shared" si="26"/>
        <v>0</v>
      </c>
      <c r="O219" s="119"/>
      <c r="AZ219" s="129">
        <f t="shared" si="27"/>
        <v>0</v>
      </c>
      <c r="CZ219" s="81">
        <v>4</v>
      </c>
    </row>
    <row r="220" spans="1:104" ht="12.75">
      <c r="A220" s="120">
        <v>176</v>
      </c>
      <c r="B220" s="121" t="s">
        <v>2187</v>
      </c>
      <c r="C220" s="122" t="s">
        <v>2021</v>
      </c>
      <c r="D220" s="123" t="s">
        <v>1982</v>
      </c>
      <c r="E220" s="124">
        <v>4</v>
      </c>
      <c r="F220" s="125">
        <v>0</v>
      </c>
      <c r="G220" s="126">
        <f t="shared" si="24"/>
        <v>0</v>
      </c>
      <c r="H220" s="127">
        <v>0</v>
      </c>
      <c r="I220" s="128">
        <f t="shared" si="25"/>
        <v>0</v>
      </c>
      <c r="J220" s="127"/>
      <c r="K220" s="128">
        <f t="shared" si="26"/>
        <v>0</v>
      </c>
      <c r="O220" s="119"/>
      <c r="AZ220" s="129">
        <f t="shared" si="27"/>
        <v>0</v>
      </c>
      <c r="CZ220" s="81">
        <v>4</v>
      </c>
    </row>
    <row r="221" spans="1:104" ht="12.75">
      <c r="A221" s="120">
        <v>177</v>
      </c>
      <c r="B221" s="121" t="s">
        <v>2188</v>
      </c>
      <c r="C221" s="122" t="s">
        <v>2127</v>
      </c>
      <c r="D221" s="123" t="s">
        <v>1931</v>
      </c>
      <c r="E221" s="124">
        <v>3</v>
      </c>
      <c r="F221" s="125">
        <v>0</v>
      </c>
      <c r="G221" s="126">
        <f t="shared" si="24"/>
        <v>0</v>
      </c>
      <c r="H221" s="127">
        <v>0</v>
      </c>
      <c r="I221" s="128">
        <f t="shared" si="25"/>
        <v>0</v>
      </c>
      <c r="J221" s="127"/>
      <c r="K221" s="128">
        <f t="shared" si="26"/>
        <v>0</v>
      </c>
      <c r="O221" s="119"/>
      <c r="AZ221" s="129">
        <f t="shared" si="27"/>
        <v>0</v>
      </c>
      <c r="CZ221" s="81">
        <v>4</v>
      </c>
    </row>
    <row r="222" spans="1:104" ht="12.75">
      <c r="A222" s="120">
        <v>178</v>
      </c>
      <c r="B222" s="121" t="s">
        <v>2189</v>
      </c>
      <c r="C222" s="122" t="s">
        <v>2024</v>
      </c>
      <c r="D222" s="123" t="s">
        <v>1931</v>
      </c>
      <c r="E222" s="124">
        <v>2</v>
      </c>
      <c r="F222" s="125">
        <v>0</v>
      </c>
      <c r="G222" s="126">
        <f t="shared" si="24"/>
        <v>0</v>
      </c>
      <c r="H222" s="127">
        <v>0</v>
      </c>
      <c r="I222" s="128">
        <f t="shared" si="25"/>
        <v>0</v>
      </c>
      <c r="J222" s="127"/>
      <c r="K222" s="128">
        <f t="shared" si="26"/>
        <v>0</v>
      </c>
      <c r="O222" s="119"/>
      <c r="AZ222" s="129">
        <f t="shared" si="27"/>
        <v>0</v>
      </c>
      <c r="CZ222" s="81">
        <v>4</v>
      </c>
    </row>
    <row r="223" spans="1:104" ht="12.75">
      <c r="A223" s="120">
        <v>179</v>
      </c>
      <c r="B223" s="121" t="s">
        <v>2190</v>
      </c>
      <c r="C223" s="122" t="s">
        <v>2153</v>
      </c>
      <c r="D223" s="123" t="s">
        <v>1931</v>
      </c>
      <c r="E223" s="124">
        <v>2</v>
      </c>
      <c r="F223" s="125">
        <v>0</v>
      </c>
      <c r="G223" s="126">
        <f t="shared" si="24"/>
        <v>0</v>
      </c>
      <c r="H223" s="127">
        <v>0</v>
      </c>
      <c r="I223" s="128">
        <f t="shared" si="25"/>
        <v>0</v>
      </c>
      <c r="J223" s="127"/>
      <c r="K223" s="128">
        <f t="shared" si="26"/>
        <v>0</v>
      </c>
      <c r="O223" s="119"/>
      <c r="AZ223" s="129">
        <f t="shared" si="27"/>
        <v>0</v>
      </c>
      <c r="CZ223" s="81">
        <v>4</v>
      </c>
    </row>
    <row r="224" spans="1:104" ht="12.75">
      <c r="A224" s="120">
        <v>180</v>
      </c>
      <c r="B224" s="121" t="s">
        <v>2191</v>
      </c>
      <c r="C224" s="122" t="s">
        <v>2192</v>
      </c>
      <c r="D224" s="123" t="s">
        <v>1931</v>
      </c>
      <c r="E224" s="124">
        <v>1</v>
      </c>
      <c r="F224" s="125">
        <v>0</v>
      </c>
      <c r="G224" s="126">
        <f t="shared" si="24"/>
        <v>0</v>
      </c>
      <c r="H224" s="127">
        <v>0</v>
      </c>
      <c r="I224" s="128">
        <f t="shared" si="25"/>
        <v>0</v>
      </c>
      <c r="J224" s="127"/>
      <c r="K224" s="128">
        <f t="shared" si="26"/>
        <v>0</v>
      </c>
      <c r="O224" s="119"/>
      <c r="AZ224" s="129">
        <f t="shared" si="27"/>
        <v>0</v>
      </c>
      <c r="CZ224" s="81">
        <v>4</v>
      </c>
    </row>
    <row r="225" spans="1:104" ht="12.75">
      <c r="A225" s="120">
        <v>181</v>
      </c>
      <c r="B225" s="121" t="s">
        <v>2193</v>
      </c>
      <c r="C225" s="122" t="s">
        <v>2129</v>
      </c>
      <c r="D225" s="123" t="s">
        <v>1931</v>
      </c>
      <c r="E225" s="124">
        <v>1</v>
      </c>
      <c r="F225" s="125">
        <v>0</v>
      </c>
      <c r="G225" s="126">
        <f t="shared" si="24"/>
        <v>0</v>
      </c>
      <c r="H225" s="127">
        <v>0</v>
      </c>
      <c r="I225" s="128">
        <f t="shared" si="25"/>
        <v>0</v>
      </c>
      <c r="J225" s="127"/>
      <c r="K225" s="128">
        <f t="shared" si="26"/>
        <v>0</v>
      </c>
      <c r="O225" s="119"/>
      <c r="AZ225" s="129">
        <f t="shared" si="27"/>
        <v>0</v>
      </c>
      <c r="CZ225" s="81">
        <v>4</v>
      </c>
    </row>
    <row r="226" spans="1:104" ht="12.75">
      <c r="A226" s="120">
        <v>182</v>
      </c>
      <c r="B226" s="121" t="s">
        <v>2194</v>
      </c>
      <c r="C226" s="122" t="s">
        <v>2132</v>
      </c>
      <c r="D226" s="123" t="s">
        <v>1931</v>
      </c>
      <c r="E226" s="124">
        <v>1</v>
      </c>
      <c r="F226" s="125">
        <v>0</v>
      </c>
      <c r="G226" s="126">
        <f t="shared" si="24"/>
        <v>0</v>
      </c>
      <c r="H226" s="127">
        <v>0</v>
      </c>
      <c r="I226" s="128">
        <f t="shared" si="25"/>
        <v>0</v>
      </c>
      <c r="J226" s="127"/>
      <c r="K226" s="128">
        <f t="shared" si="26"/>
        <v>0</v>
      </c>
      <c r="O226" s="119"/>
      <c r="AZ226" s="129">
        <f t="shared" si="27"/>
        <v>0</v>
      </c>
      <c r="CZ226" s="81">
        <v>4</v>
      </c>
    </row>
    <row r="227" spans="1:104" ht="12.75">
      <c r="A227" s="120">
        <v>183</v>
      </c>
      <c r="B227" s="121" t="s">
        <v>2195</v>
      </c>
      <c r="C227" s="122" t="s">
        <v>2156</v>
      </c>
      <c r="D227" s="123" t="s">
        <v>1931</v>
      </c>
      <c r="E227" s="124">
        <v>2</v>
      </c>
      <c r="F227" s="125">
        <v>0</v>
      </c>
      <c r="G227" s="126">
        <f t="shared" si="24"/>
        <v>0</v>
      </c>
      <c r="H227" s="127">
        <v>0</v>
      </c>
      <c r="I227" s="128">
        <f t="shared" si="25"/>
        <v>0</v>
      </c>
      <c r="J227" s="127"/>
      <c r="K227" s="128">
        <f t="shared" si="26"/>
        <v>0</v>
      </c>
      <c r="O227" s="119"/>
      <c r="AZ227" s="129">
        <f t="shared" si="27"/>
        <v>0</v>
      </c>
      <c r="CZ227" s="81">
        <v>4</v>
      </c>
    </row>
    <row r="228" spans="1:104" ht="12.75">
      <c r="A228" s="120">
        <v>184</v>
      </c>
      <c r="B228" s="121" t="s">
        <v>2196</v>
      </c>
      <c r="C228" s="122" t="s">
        <v>2034</v>
      </c>
      <c r="D228" s="123" t="s">
        <v>1931</v>
      </c>
      <c r="E228" s="124">
        <v>1</v>
      </c>
      <c r="F228" s="125">
        <v>0</v>
      </c>
      <c r="G228" s="126">
        <f t="shared" si="24"/>
        <v>0</v>
      </c>
      <c r="H228" s="127">
        <v>0</v>
      </c>
      <c r="I228" s="128">
        <f t="shared" si="25"/>
        <v>0</v>
      </c>
      <c r="J228" s="127"/>
      <c r="K228" s="128">
        <f t="shared" si="26"/>
        <v>0</v>
      </c>
      <c r="O228" s="119"/>
      <c r="AZ228" s="129">
        <f t="shared" si="27"/>
        <v>0</v>
      </c>
      <c r="CZ228" s="81">
        <v>4</v>
      </c>
    </row>
    <row r="229" spans="1:104" ht="12.75">
      <c r="A229" s="120">
        <v>185</v>
      </c>
      <c r="B229" s="121" t="s">
        <v>2197</v>
      </c>
      <c r="C229" s="122" t="s">
        <v>2137</v>
      </c>
      <c r="D229" s="123" t="s">
        <v>1982</v>
      </c>
      <c r="E229" s="124">
        <v>5</v>
      </c>
      <c r="F229" s="125">
        <v>0</v>
      </c>
      <c r="G229" s="126">
        <f t="shared" si="24"/>
        <v>0</v>
      </c>
      <c r="H229" s="127">
        <v>0</v>
      </c>
      <c r="I229" s="128">
        <f t="shared" si="25"/>
        <v>0</v>
      </c>
      <c r="J229" s="127"/>
      <c r="K229" s="128">
        <f t="shared" si="26"/>
        <v>0</v>
      </c>
      <c r="O229" s="119"/>
      <c r="AZ229" s="129">
        <f t="shared" si="27"/>
        <v>0</v>
      </c>
      <c r="CZ229" s="81">
        <v>4</v>
      </c>
    </row>
    <row r="230" spans="1:104" ht="12.75">
      <c r="A230" s="120">
        <v>186</v>
      </c>
      <c r="B230" s="121" t="s">
        <v>2198</v>
      </c>
      <c r="C230" s="122" t="s">
        <v>2038</v>
      </c>
      <c r="D230" s="123" t="s">
        <v>146</v>
      </c>
      <c r="E230" s="124">
        <v>1</v>
      </c>
      <c r="F230" s="125">
        <v>0</v>
      </c>
      <c r="G230" s="126">
        <f t="shared" si="24"/>
        <v>0</v>
      </c>
      <c r="H230" s="127">
        <v>0</v>
      </c>
      <c r="I230" s="128">
        <f t="shared" si="25"/>
        <v>0</v>
      </c>
      <c r="J230" s="127"/>
      <c r="K230" s="128">
        <f t="shared" si="26"/>
        <v>0</v>
      </c>
      <c r="O230" s="119"/>
      <c r="AZ230" s="129">
        <f t="shared" si="27"/>
        <v>0</v>
      </c>
      <c r="CZ230" s="81">
        <v>4</v>
      </c>
    </row>
    <row r="231" spans="1:104" ht="12.75">
      <c r="A231" s="120">
        <v>187</v>
      </c>
      <c r="B231" s="121" t="s">
        <v>2199</v>
      </c>
      <c r="C231" s="122" t="s">
        <v>2140</v>
      </c>
      <c r="D231" s="123" t="s">
        <v>146</v>
      </c>
      <c r="E231" s="124">
        <v>1</v>
      </c>
      <c r="F231" s="125">
        <v>0</v>
      </c>
      <c r="G231" s="126">
        <f t="shared" si="24"/>
        <v>0</v>
      </c>
      <c r="H231" s="127">
        <v>0</v>
      </c>
      <c r="I231" s="128">
        <f t="shared" si="25"/>
        <v>0</v>
      </c>
      <c r="J231" s="127"/>
      <c r="K231" s="128">
        <f t="shared" si="26"/>
        <v>0</v>
      </c>
      <c r="O231" s="119"/>
      <c r="AZ231" s="129">
        <f t="shared" si="27"/>
        <v>0</v>
      </c>
      <c r="CZ231" s="81">
        <v>4</v>
      </c>
    </row>
    <row r="232" spans="1:104" ht="12.75">
      <c r="A232" s="120">
        <v>188</v>
      </c>
      <c r="B232" s="121" t="s">
        <v>2200</v>
      </c>
      <c r="C232" s="122" t="s">
        <v>2042</v>
      </c>
      <c r="D232" s="123" t="s">
        <v>146</v>
      </c>
      <c r="E232" s="124">
        <v>1</v>
      </c>
      <c r="F232" s="125">
        <v>0</v>
      </c>
      <c r="G232" s="126">
        <f t="shared" si="24"/>
        <v>0</v>
      </c>
      <c r="H232" s="127">
        <v>0</v>
      </c>
      <c r="I232" s="128">
        <f t="shared" si="25"/>
        <v>0</v>
      </c>
      <c r="J232" s="127"/>
      <c r="K232" s="128">
        <f t="shared" si="26"/>
        <v>0</v>
      </c>
      <c r="O232" s="119"/>
      <c r="AZ232" s="129">
        <f t="shared" si="27"/>
        <v>0</v>
      </c>
      <c r="CZ232" s="81">
        <v>4</v>
      </c>
    </row>
    <row r="233" spans="1:15" ht="22.5">
      <c r="A233" s="130"/>
      <c r="B233" s="131"/>
      <c r="C233" s="192" t="s">
        <v>2110</v>
      </c>
      <c r="D233" s="193"/>
      <c r="E233" s="193"/>
      <c r="F233" s="193"/>
      <c r="G233" s="194"/>
      <c r="I233" s="132"/>
      <c r="K233" s="132"/>
      <c r="L233" s="133" t="s">
        <v>2110</v>
      </c>
      <c r="O233" s="119"/>
    </row>
    <row r="234" spans="1:58" ht="12.75">
      <c r="A234" s="140" t="s">
        <v>51</v>
      </c>
      <c r="B234" s="141" t="s">
        <v>2178</v>
      </c>
      <c r="C234" s="142" t="s">
        <v>2179</v>
      </c>
      <c r="D234" s="143"/>
      <c r="E234" s="144"/>
      <c r="F234" s="144"/>
      <c r="G234" s="145">
        <f>SUM(G212:G233)</f>
        <v>0</v>
      </c>
      <c r="H234" s="146"/>
      <c r="I234" s="145">
        <f>SUM(I212:I233)</f>
        <v>0</v>
      </c>
      <c r="J234" s="147"/>
      <c r="K234" s="145">
        <f>SUM(K212:K233)</f>
        <v>0</v>
      </c>
      <c r="O234" s="119"/>
      <c r="X234" s="129">
        <f>K234</f>
        <v>0</v>
      </c>
      <c r="Y234" s="129">
        <f>I234</f>
        <v>0</v>
      </c>
      <c r="Z234" s="129">
        <f>G234</f>
        <v>0</v>
      </c>
      <c r="BA234" s="148"/>
      <c r="BB234" s="148"/>
      <c r="BC234" s="148"/>
      <c r="BD234" s="148"/>
      <c r="BE234" s="148"/>
      <c r="BF234" s="148"/>
    </row>
    <row r="235" spans="1:15" ht="14.25" customHeight="1">
      <c r="A235" s="109" t="s">
        <v>46</v>
      </c>
      <c r="B235" s="110" t="s">
        <v>2201</v>
      </c>
      <c r="C235" s="111" t="s">
        <v>2202</v>
      </c>
      <c r="D235" s="112"/>
      <c r="E235" s="113"/>
      <c r="F235" s="113"/>
      <c r="G235" s="114"/>
      <c r="H235" s="115"/>
      <c r="I235" s="116"/>
      <c r="J235" s="117"/>
      <c r="K235" s="118"/>
      <c r="O235" s="119"/>
    </row>
    <row r="236" spans="1:104" ht="12.75">
      <c r="A236" s="120">
        <v>189</v>
      </c>
      <c r="B236" s="121" t="s">
        <v>2203</v>
      </c>
      <c r="C236" s="122" t="s">
        <v>2114</v>
      </c>
      <c r="D236" s="123" t="s">
        <v>1931</v>
      </c>
      <c r="E236" s="124">
        <v>1</v>
      </c>
      <c r="F236" s="125">
        <v>0</v>
      </c>
      <c r="G236" s="126">
        <f aca="true" t="shared" si="28" ref="G236:G253">E236*F236</f>
        <v>0</v>
      </c>
      <c r="H236" s="127">
        <v>0</v>
      </c>
      <c r="I236" s="128">
        <f aca="true" t="shared" si="29" ref="I236:I253">E236*H236</f>
        <v>0</v>
      </c>
      <c r="J236" s="127"/>
      <c r="K236" s="128">
        <f aca="true" t="shared" si="30" ref="K236:K253">E236*J236</f>
        <v>0</v>
      </c>
      <c r="O236" s="119"/>
      <c r="AZ236" s="129">
        <f aca="true" t="shared" si="31" ref="AZ236:AZ253">G236</f>
        <v>0</v>
      </c>
      <c r="CZ236" s="81">
        <v>4</v>
      </c>
    </row>
    <row r="237" spans="1:104" ht="12.75">
      <c r="A237" s="120">
        <v>190</v>
      </c>
      <c r="B237" s="121" t="s">
        <v>2204</v>
      </c>
      <c r="C237" s="122" t="s">
        <v>2116</v>
      </c>
      <c r="D237" s="123" t="s">
        <v>1931</v>
      </c>
      <c r="E237" s="124">
        <v>2</v>
      </c>
      <c r="F237" s="125">
        <v>0</v>
      </c>
      <c r="G237" s="126">
        <f t="shared" si="28"/>
        <v>0</v>
      </c>
      <c r="H237" s="127">
        <v>0</v>
      </c>
      <c r="I237" s="128">
        <f t="shared" si="29"/>
        <v>0</v>
      </c>
      <c r="J237" s="127"/>
      <c r="K237" s="128">
        <f t="shared" si="30"/>
        <v>0</v>
      </c>
      <c r="O237" s="119"/>
      <c r="AZ237" s="129">
        <f t="shared" si="31"/>
        <v>0</v>
      </c>
      <c r="CZ237" s="81">
        <v>4</v>
      </c>
    </row>
    <row r="238" spans="1:104" ht="12.75">
      <c r="A238" s="120">
        <v>191</v>
      </c>
      <c r="B238" s="121" t="s">
        <v>2205</v>
      </c>
      <c r="C238" s="122" t="s">
        <v>2147</v>
      </c>
      <c r="D238" s="123" t="s">
        <v>1931</v>
      </c>
      <c r="E238" s="124">
        <v>1</v>
      </c>
      <c r="F238" s="125">
        <v>0</v>
      </c>
      <c r="G238" s="126">
        <f t="shared" si="28"/>
        <v>0</v>
      </c>
      <c r="H238" s="127">
        <v>0</v>
      </c>
      <c r="I238" s="128">
        <f t="shared" si="29"/>
        <v>0</v>
      </c>
      <c r="J238" s="127"/>
      <c r="K238" s="128">
        <f t="shared" si="30"/>
        <v>0</v>
      </c>
      <c r="O238" s="119"/>
      <c r="AZ238" s="129">
        <f t="shared" si="31"/>
        <v>0</v>
      </c>
      <c r="CZ238" s="81">
        <v>4</v>
      </c>
    </row>
    <row r="239" spans="1:104" ht="12.75">
      <c r="A239" s="120">
        <v>192</v>
      </c>
      <c r="B239" s="121" t="s">
        <v>2206</v>
      </c>
      <c r="C239" s="122" t="s">
        <v>2119</v>
      </c>
      <c r="D239" s="123" t="s">
        <v>1931</v>
      </c>
      <c r="E239" s="124">
        <v>1</v>
      </c>
      <c r="F239" s="125">
        <v>0</v>
      </c>
      <c r="G239" s="126">
        <f t="shared" si="28"/>
        <v>0</v>
      </c>
      <c r="H239" s="127">
        <v>0</v>
      </c>
      <c r="I239" s="128">
        <f t="shared" si="29"/>
        <v>0</v>
      </c>
      <c r="J239" s="127"/>
      <c r="K239" s="128">
        <f t="shared" si="30"/>
        <v>0</v>
      </c>
      <c r="O239" s="119"/>
      <c r="AZ239" s="129">
        <f t="shared" si="31"/>
        <v>0</v>
      </c>
      <c r="CZ239" s="81">
        <v>4</v>
      </c>
    </row>
    <row r="240" spans="1:104" ht="12.75">
      <c r="A240" s="120">
        <v>193</v>
      </c>
      <c r="B240" s="121" t="s">
        <v>2207</v>
      </c>
      <c r="C240" s="122" t="s">
        <v>2121</v>
      </c>
      <c r="D240" s="123" t="s">
        <v>1931</v>
      </c>
      <c r="E240" s="124">
        <v>3</v>
      </c>
      <c r="F240" s="125">
        <v>0</v>
      </c>
      <c r="G240" s="126">
        <f t="shared" si="28"/>
        <v>0</v>
      </c>
      <c r="H240" s="127">
        <v>0</v>
      </c>
      <c r="I240" s="128">
        <f t="shared" si="29"/>
        <v>0</v>
      </c>
      <c r="J240" s="127"/>
      <c r="K240" s="128">
        <f t="shared" si="30"/>
        <v>0</v>
      </c>
      <c r="O240" s="119"/>
      <c r="AZ240" s="129">
        <f t="shared" si="31"/>
        <v>0</v>
      </c>
      <c r="CZ240" s="81">
        <v>4</v>
      </c>
    </row>
    <row r="241" spans="1:104" ht="12.75">
      <c r="A241" s="120">
        <v>194</v>
      </c>
      <c r="B241" s="121" t="s">
        <v>2208</v>
      </c>
      <c r="C241" s="122" t="s">
        <v>2123</v>
      </c>
      <c r="D241" s="123" t="s">
        <v>1982</v>
      </c>
      <c r="E241" s="124">
        <v>5</v>
      </c>
      <c r="F241" s="125">
        <v>0</v>
      </c>
      <c r="G241" s="126">
        <f t="shared" si="28"/>
        <v>0</v>
      </c>
      <c r="H241" s="127">
        <v>0</v>
      </c>
      <c r="I241" s="128">
        <f t="shared" si="29"/>
        <v>0</v>
      </c>
      <c r="J241" s="127"/>
      <c r="K241" s="128">
        <f t="shared" si="30"/>
        <v>0</v>
      </c>
      <c r="O241" s="119"/>
      <c r="AZ241" s="129">
        <f t="shared" si="31"/>
        <v>0</v>
      </c>
      <c r="CZ241" s="81">
        <v>4</v>
      </c>
    </row>
    <row r="242" spans="1:104" ht="12.75">
      <c r="A242" s="120">
        <v>195</v>
      </c>
      <c r="B242" s="121" t="s">
        <v>2209</v>
      </c>
      <c r="C242" s="122" t="s">
        <v>2021</v>
      </c>
      <c r="D242" s="123" t="s">
        <v>1982</v>
      </c>
      <c r="E242" s="124">
        <v>2</v>
      </c>
      <c r="F242" s="125">
        <v>0</v>
      </c>
      <c r="G242" s="126">
        <f t="shared" si="28"/>
        <v>0</v>
      </c>
      <c r="H242" s="127">
        <v>0</v>
      </c>
      <c r="I242" s="128">
        <f t="shared" si="29"/>
        <v>0</v>
      </c>
      <c r="J242" s="127"/>
      <c r="K242" s="128">
        <f t="shared" si="30"/>
        <v>0</v>
      </c>
      <c r="O242" s="119"/>
      <c r="AZ242" s="129">
        <f t="shared" si="31"/>
        <v>0</v>
      </c>
      <c r="CZ242" s="81">
        <v>4</v>
      </c>
    </row>
    <row r="243" spans="1:104" ht="13.5" customHeight="1">
      <c r="A243" s="120">
        <v>196</v>
      </c>
      <c r="B243" s="121" t="s">
        <v>2210</v>
      </c>
      <c r="C243" s="122" t="s">
        <v>49</v>
      </c>
      <c r="D243" s="123" t="s">
        <v>50</v>
      </c>
      <c r="E243" s="124">
        <v>1</v>
      </c>
      <c r="F243" s="125">
        <v>0</v>
      </c>
      <c r="G243" s="126">
        <f t="shared" si="28"/>
        <v>0</v>
      </c>
      <c r="H243" s="127"/>
      <c r="I243" s="128">
        <f t="shared" si="29"/>
        <v>0</v>
      </c>
      <c r="J243" s="127"/>
      <c r="K243" s="128">
        <f t="shared" si="30"/>
        <v>0</v>
      </c>
      <c r="O243" s="119"/>
      <c r="AZ243" s="129">
        <f t="shared" si="31"/>
        <v>0</v>
      </c>
      <c r="CZ243" s="81">
        <v>35</v>
      </c>
    </row>
    <row r="244" spans="1:104" ht="12.75">
      <c r="A244" s="120">
        <v>197</v>
      </c>
      <c r="B244" s="121" t="s">
        <v>2211</v>
      </c>
      <c r="C244" s="122" t="s">
        <v>2153</v>
      </c>
      <c r="D244" s="123" t="s">
        <v>1931</v>
      </c>
      <c r="E244" s="124">
        <v>2</v>
      </c>
      <c r="F244" s="125">
        <v>0</v>
      </c>
      <c r="G244" s="126">
        <f t="shared" si="28"/>
        <v>0</v>
      </c>
      <c r="H244" s="127">
        <v>0</v>
      </c>
      <c r="I244" s="128">
        <f t="shared" si="29"/>
        <v>0</v>
      </c>
      <c r="J244" s="127"/>
      <c r="K244" s="128">
        <f t="shared" si="30"/>
        <v>0</v>
      </c>
      <c r="O244" s="119"/>
      <c r="AZ244" s="129">
        <f t="shared" si="31"/>
        <v>0</v>
      </c>
      <c r="CZ244" s="81">
        <v>4</v>
      </c>
    </row>
    <row r="245" spans="1:104" ht="12.75">
      <c r="A245" s="120">
        <v>198</v>
      </c>
      <c r="B245" s="121" t="s">
        <v>2212</v>
      </c>
      <c r="C245" s="122" t="s">
        <v>2029</v>
      </c>
      <c r="D245" s="123" t="s">
        <v>1931</v>
      </c>
      <c r="E245" s="124">
        <v>1</v>
      </c>
      <c r="F245" s="125">
        <v>0</v>
      </c>
      <c r="G245" s="126">
        <f t="shared" si="28"/>
        <v>0</v>
      </c>
      <c r="H245" s="127">
        <v>0</v>
      </c>
      <c r="I245" s="128">
        <f t="shared" si="29"/>
        <v>0</v>
      </c>
      <c r="J245" s="127"/>
      <c r="K245" s="128">
        <f t="shared" si="30"/>
        <v>0</v>
      </c>
      <c r="O245" s="119"/>
      <c r="AZ245" s="129">
        <f t="shared" si="31"/>
        <v>0</v>
      </c>
      <c r="CZ245" s="81">
        <v>4</v>
      </c>
    </row>
    <row r="246" spans="1:104" ht="12.75">
      <c r="A246" s="120">
        <v>199</v>
      </c>
      <c r="B246" s="121" t="s">
        <v>2213</v>
      </c>
      <c r="C246" s="122" t="s">
        <v>2132</v>
      </c>
      <c r="D246" s="123" t="s">
        <v>1931</v>
      </c>
      <c r="E246" s="124">
        <v>1</v>
      </c>
      <c r="F246" s="125">
        <v>0</v>
      </c>
      <c r="G246" s="126">
        <f t="shared" si="28"/>
        <v>0</v>
      </c>
      <c r="H246" s="127">
        <v>0</v>
      </c>
      <c r="I246" s="128">
        <f t="shared" si="29"/>
        <v>0</v>
      </c>
      <c r="J246" s="127"/>
      <c r="K246" s="128">
        <f t="shared" si="30"/>
        <v>0</v>
      </c>
      <c r="O246" s="119"/>
      <c r="AZ246" s="129">
        <f t="shared" si="31"/>
        <v>0</v>
      </c>
      <c r="CZ246" s="81">
        <v>4</v>
      </c>
    </row>
    <row r="247" spans="1:104" ht="12.75">
      <c r="A247" s="120">
        <v>200</v>
      </c>
      <c r="B247" s="121" t="s">
        <v>2214</v>
      </c>
      <c r="C247" s="122" t="s">
        <v>2156</v>
      </c>
      <c r="D247" s="123" t="s">
        <v>1931</v>
      </c>
      <c r="E247" s="124">
        <v>1</v>
      </c>
      <c r="F247" s="125">
        <v>0</v>
      </c>
      <c r="G247" s="126">
        <f t="shared" si="28"/>
        <v>0</v>
      </c>
      <c r="H247" s="127">
        <v>0</v>
      </c>
      <c r="I247" s="128">
        <f t="shared" si="29"/>
        <v>0</v>
      </c>
      <c r="J247" s="127"/>
      <c r="K247" s="128">
        <f t="shared" si="30"/>
        <v>0</v>
      </c>
      <c r="O247" s="119"/>
      <c r="AZ247" s="129">
        <f t="shared" si="31"/>
        <v>0</v>
      </c>
      <c r="CZ247" s="81">
        <v>4</v>
      </c>
    </row>
    <row r="248" spans="1:104" ht="12.75">
      <c r="A248" s="120">
        <v>201</v>
      </c>
      <c r="B248" s="121" t="s">
        <v>2215</v>
      </c>
      <c r="C248" s="122" t="s">
        <v>2134</v>
      </c>
      <c r="D248" s="123" t="s">
        <v>1931</v>
      </c>
      <c r="E248" s="124">
        <v>1</v>
      </c>
      <c r="F248" s="125">
        <v>0</v>
      </c>
      <c r="G248" s="126">
        <f t="shared" si="28"/>
        <v>0</v>
      </c>
      <c r="H248" s="127">
        <v>0</v>
      </c>
      <c r="I248" s="128">
        <f t="shared" si="29"/>
        <v>0</v>
      </c>
      <c r="J248" s="127"/>
      <c r="K248" s="128">
        <f t="shared" si="30"/>
        <v>0</v>
      </c>
      <c r="O248" s="119"/>
      <c r="AZ248" s="129">
        <f t="shared" si="31"/>
        <v>0</v>
      </c>
      <c r="CZ248" s="81">
        <v>4</v>
      </c>
    </row>
    <row r="249" spans="1:104" ht="12.75">
      <c r="A249" s="120">
        <v>202</v>
      </c>
      <c r="B249" s="121" t="s">
        <v>2216</v>
      </c>
      <c r="C249" s="122" t="s">
        <v>2034</v>
      </c>
      <c r="D249" s="123" t="s">
        <v>1931</v>
      </c>
      <c r="E249" s="124">
        <v>1</v>
      </c>
      <c r="F249" s="125">
        <v>0</v>
      </c>
      <c r="G249" s="126">
        <f t="shared" si="28"/>
        <v>0</v>
      </c>
      <c r="H249" s="127">
        <v>0</v>
      </c>
      <c r="I249" s="128">
        <f t="shared" si="29"/>
        <v>0</v>
      </c>
      <c r="J249" s="127"/>
      <c r="K249" s="128">
        <f t="shared" si="30"/>
        <v>0</v>
      </c>
      <c r="O249" s="119"/>
      <c r="AZ249" s="129">
        <f t="shared" si="31"/>
        <v>0</v>
      </c>
      <c r="CZ249" s="81">
        <v>4</v>
      </c>
    </row>
    <row r="250" spans="1:104" ht="12.75">
      <c r="A250" s="120">
        <v>203</v>
      </c>
      <c r="B250" s="121" t="s">
        <v>2217</v>
      </c>
      <c r="C250" s="122" t="s">
        <v>2137</v>
      </c>
      <c r="D250" s="123" t="s">
        <v>1982</v>
      </c>
      <c r="E250" s="124">
        <v>3</v>
      </c>
      <c r="F250" s="125">
        <v>0</v>
      </c>
      <c r="G250" s="126">
        <f t="shared" si="28"/>
        <v>0</v>
      </c>
      <c r="H250" s="127">
        <v>0</v>
      </c>
      <c r="I250" s="128">
        <f t="shared" si="29"/>
        <v>0</v>
      </c>
      <c r="J250" s="127"/>
      <c r="K250" s="128">
        <f t="shared" si="30"/>
        <v>0</v>
      </c>
      <c r="O250" s="119"/>
      <c r="AZ250" s="129">
        <f t="shared" si="31"/>
        <v>0</v>
      </c>
      <c r="CZ250" s="81">
        <v>4</v>
      </c>
    </row>
    <row r="251" spans="1:104" ht="12.75">
      <c r="A251" s="120">
        <v>204</v>
      </c>
      <c r="B251" s="121" t="s">
        <v>2218</v>
      </c>
      <c r="C251" s="122" t="s">
        <v>2038</v>
      </c>
      <c r="D251" s="123" t="s">
        <v>146</v>
      </c>
      <c r="E251" s="124">
        <v>1</v>
      </c>
      <c r="F251" s="125">
        <v>0</v>
      </c>
      <c r="G251" s="126">
        <f t="shared" si="28"/>
        <v>0</v>
      </c>
      <c r="H251" s="127">
        <v>0</v>
      </c>
      <c r="I251" s="128">
        <f t="shared" si="29"/>
        <v>0</v>
      </c>
      <c r="J251" s="127"/>
      <c r="K251" s="128">
        <f t="shared" si="30"/>
        <v>0</v>
      </c>
      <c r="O251" s="119"/>
      <c r="AZ251" s="129">
        <f t="shared" si="31"/>
        <v>0</v>
      </c>
      <c r="CZ251" s="81">
        <v>4</v>
      </c>
    </row>
    <row r="252" spans="1:104" ht="12.75">
      <c r="A252" s="120">
        <v>205</v>
      </c>
      <c r="B252" s="121" t="s">
        <v>2219</v>
      </c>
      <c r="C252" s="122" t="s">
        <v>2140</v>
      </c>
      <c r="D252" s="123" t="s">
        <v>146</v>
      </c>
      <c r="E252" s="124">
        <v>1</v>
      </c>
      <c r="F252" s="125">
        <v>0</v>
      </c>
      <c r="G252" s="126">
        <f t="shared" si="28"/>
        <v>0</v>
      </c>
      <c r="H252" s="127">
        <v>0</v>
      </c>
      <c r="I252" s="128">
        <f t="shared" si="29"/>
        <v>0</v>
      </c>
      <c r="J252" s="127"/>
      <c r="K252" s="128">
        <f t="shared" si="30"/>
        <v>0</v>
      </c>
      <c r="O252" s="119"/>
      <c r="AZ252" s="129">
        <f t="shared" si="31"/>
        <v>0</v>
      </c>
      <c r="CZ252" s="81">
        <v>4</v>
      </c>
    </row>
    <row r="253" spans="1:104" ht="13.5" customHeight="1">
      <c r="A253" s="120">
        <v>206</v>
      </c>
      <c r="B253" s="121" t="s">
        <v>2220</v>
      </c>
      <c r="C253" s="122" t="s">
        <v>49</v>
      </c>
      <c r="D253" s="123" t="s">
        <v>50</v>
      </c>
      <c r="E253" s="124">
        <v>1</v>
      </c>
      <c r="F253" s="125">
        <v>0</v>
      </c>
      <c r="G253" s="126">
        <f t="shared" si="28"/>
        <v>0</v>
      </c>
      <c r="H253" s="127"/>
      <c r="I253" s="128">
        <f t="shared" si="29"/>
        <v>0</v>
      </c>
      <c r="J253" s="127"/>
      <c r="K253" s="128">
        <f t="shared" si="30"/>
        <v>0</v>
      </c>
      <c r="O253" s="119"/>
      <c r="AZ253" s="129">
        <f t="shared" si="31"/>
        <v>0</v>
      </c>
      <c r="CZ253" s="81">
        <v>161</v>
      </c>
    </row>
    <row r="254" spans="1:15" ht="22.5">
      <c r="A254" s="130"/>
      <c r="B254" s="131"/>
      <c r="C254" s="192" t="s">
        <v>2110</v>
      </c>
      <c r="D254" s="193"/>
      <c r="E254" s="193"/>
      <c r="F254" s="193"/>
      <c r="G254" s="194"/>
      <c r="I254" s="132"/>
      <c r="K254" s="132"/>
      <c r="L254" s="133" t="s">
        <v>2110</v>
      </c>
      <c r="O254" s="119"/>
    </row>
    <row r="255" spans="1:58" ht="12.75">
      <c r="A255" s="140" t="s">
        <v>51</v>
      </c>
      <c r="B255" s="141" t="s">
        <v>2201</v>
      </c>
      <c r="C255" s="142" t="s">
        <v>2202</v>
      </c>
      <c r="D255" s="143"/>
      <c r="E255" s="144"/>
      <c r="F255" s="144"/>
      <c r="G255" s="145">
        <f>SUM(G235:G254)</f>
        <v>0</v>
      </c>
      <c r="H255" s="146"/>
      <c r="I255" s="145">
        <f>SUM(I235:I254)</f>
        <v>0</v>
      </c>
      <c r="J255" s="147"/>
      <c r="K255" s="145">
        <f>SUM(K235:K254)</f>
        <v>0</v>
      </c>
      <c r="O255" s="119"/>
      <c r="X255" s="129">
        <f>K255</f>
        <v>0</v>
      </c>
      <c r="Y255" s="129">
        <f>I255</f>
        <v>0</v>
      </c>
      <c r="Z255" s="129">
        <f>G255</f>
        <v>0</v>
      </c>
      <c r="BA255" s="148"/>
      <c r="BB255" s="148"/>
      <c r="BC255" s="148"/>
      <c r="BD255" s="148"/>
      <c r="BE255" s="148"/>
      <c r="BF255" s="148"/>
    </row>
    <row r="256" spans="1:15" ht="14.25" customHeight="1">
      <c r="A256" s="109" t="s">
        <v>46</v>
      </c>
      <c r="B256" s="110" t="s">
        <v>2221</v>
      </c>
      <c r="C256" s="111" t="s">
        <v>2222</v>
      </c>
      <c r="D256" s="112"/>
      <c r="E256" s="113"/>
      <c r="F256" s="113"/>
      <c r="G256" s="114"/>
      <c r="H256" s="115"/>
      <c r="I256" s="116"/>
      <c r="J256" s="117"/>
      <c r="K256" s="118"/>
      <c r="O256" s="119"/>
    </row>
    <row r="257" spans="1:104" ht="13.5" customHeight="1">
      <c r="A257" s="120">
        <v>207</v>
      </c>
      <c r="B257" s="121" t="s">
        <v>2223</v>
      </c>
      <c r="C257" s="122" t="s">
        <v>49</v>
      </c>
      <c r="D257" s="123" t="s">
        <v>50</v>
      </c>
      <c r="E257" s="124">
        <v>1</v>
      </c>
      <c r="F257" s="125">
        <v>0</v>
      </c>
      <c r="G257" s="126">
        <f aca="true" t="shared" si="32" ref="G257:G269">E257*F257</f>
        <v>0</v>
      </c>
      <c r="H257" s="127"/>
      <c r="I257" s="128">
        <f aca="true" t="shared" si="33" ref="I257:I269">E257*H257</f>
        <v>0</v>
      </c>
      <c r="J257" s="127"/>
      <c r="K257" s="128">
        <f aca="true" t="shared" si="34" ref="K257:K269">E257*J257</f>
        <v>0</v>
      </c>
      <c r="O257" s="119"/>
      <c r="AZ257" s="129">
        <f aca="true" t="shared" si="35" ref="AZ257:AZ269">G257</f>
        <v>0</v>
      </c>
      <c r="CZ257" s="81">
        <v>44</v>
      </c>
    </row>
    <row r="258" spans="1:104" ht="12.75">
      <c r="A258" s="120">
        <v>208</v>
      </c>
      <c r="B258" s="121" t="s">
        <v>2224</v>
      </c>
      <c r="C258" s="122" t="s">
        <v>2225</v>
      </c>
      <c r="D258" s="123" t="s">
        <v>1931</v>
      </c>
      <c r="E258" s="124">
        <v>2</v>
      </c>
      <c r="F258" s="125">
        <v>0</v>
      </c>
      <c r="G258" s="126">
        <f t="shared" si="32"/>
        <v>0</v>
      </c>
      <c r="H258" s="127">
        <v>0</v>
      </c>
      <c r="I258" s="128">
        <f t="shared" si="33"/>
        <v>0</v>
      </c>
      <c r="J258" s="127"/>
      <c r="K258" s="128">
        <f t="shared" si="34"/>
        <v>0</v>
      </c>
      <c r="O258" s="119"/>
      <c r="AZ258" s="129">
        <f t="shared" si="35"/>
        <v>0</v>
      </c>
      <c r="CZ258" s="81">
        <v>4</v>
      </c>
    </row>
    <row r="259" spans="1:104" ht="12.75">
      <c r="A259" s="120">
        <v>209</v>
      </c>
      <c r="B259" s="121" t="s">
        <v>2226</v>
      </c>
      <c r="C259" s="122" t="s">
        <v>2168</v>
      </c>
      <c r="D259" s="123" t="s">
        <v>1931</v>
      </c>
      <c r="E259" s="124">
        <v>1</v>
      </c>
      <c r="F259" s="125">
        <v>0</v>
      </c>
      <c r="G259" s="126">
        <f t="shared" si="32"/>
        <v>0</v>
      </c>
      <c r="H259" s="127">
        <v>0</v>
      </c>
      <c r="I259" s="128">
        <f t="shared" si="33"/>
        <v>0</v>
      </c>
      <c r="J259" s="127"/>
      <c r="K259" s="128">
        <f t="shared" si="34"/>
        <v>0</v>
      </c>
      <c r="O259" s="119"/>
      <c r="AZ259" s="129">
        <f t="shared" si="35"/>
        <v>0</v>
      </c>
      <c r="CZ259" s="81">
        <v>4</v>
      </c>
    </row>
    <row r="260" spans="1:104" ht="12.75">
      <c r="A260" s="120">
        <v>210</v>
      </c>
      <c r="B260" s="121" t="s">
        <v>2227</v>
      </c>
      <c r="C260" s="122" t="s">
        <v>2228</v>
      </c>
      <c r="D260" s="123" t="s">
        <v>1931</v>
      </c>
      <c r="E260" s="124">
        <v>1</v>
      </c>
      <c r="F260" s="125">
        <v>0</v>
      </c>
      <c r="G260" s="126">
        <f t="shared" si="32"/>
        <v>0</v>
      </c>
      <c r="H260" s="127">
        <v>0</v>
      </c>
      <c r="I260" s="128">
        <f t="shared" si="33"/>
        <v>0</v>
      </c>
      <c r="J260" s="127"/>
      <c r="K260" s="128">
        <f t="shared" si="34"/>
        <v>0</v>
      </c>
      <c r="O260" s="119"/>
      <c r="AZ260" s="129">
        <f t="shared" si="35"/>
        <v>0</v>
      </c>
      <c r="CZ260" s="81">
        <v>4</v>
      </c>
    </row>
    <row r="261" spans="1:104" ht="12.75">
      <c r="A261" s="120">
        <v>211</v>
      </c>
      <c r="B261" s="121" t="s">
        <v>2229</v>
      </c>
      <c r="C261" s="122" t="s">
        <v>2121</v>
      </c>
      <c r="D261" s="123" t="s">
        <v>1931</v>
      </c>
      <c r="E261" s="124">
        <v>1</v>
      </c>
      <c r="F261" s="125">
        <v>0</v>
      </c>
      <c r="G261" s="126">
        <f t="shared" si="32"/>
        <v>0</v>
      </c>
      <c r="H261" s="127">
        <v>0</v>
      </c>
      <c r="I261" s="128">
        <f t="shared" si="33"/>
        <v>0</v>
      </c>
      <c r="J261" s="127"/>
      <c r="K261" s="128">
        <f t="shared" si="34"/>
        <v>0</v>
      </c>
      <c r="O261" s="119"/>
      <c r="AZ261" s="129">
        <f t="shared" si="35"/>
        <v>0</v>
      </c>
      <c r="CZ261" s="81">
        <v>4</v>
      </c>
    </row>
    <row r="262" spans="1:104" ht="12.75">
      <c r="A262" s="120">
        <v>212</v>
      </c>
      <c r="B262" s="121" t="s">
        <v>2230</v>
      </c>
      <c r="C262" s="122" t="s">
        <v>2123</v>
      </c>
      <c r="D262" s="123" t="s">
        <v>1982</v>
      </c>
      <c r="E262" s="124">
        <v>4</v>
      </c>
      <c r="F262" s="125">
        <v>0</v>
      </c>
      <c r="G262" s="126">
        <f t="shared" si="32"/>
        <v>0</v>
      </c>
      <c r="H262" s="127">
        <v>0</v>
      </c>
      <c r="I262" s="128">
        <f t="shared" si="33"/>
        <v>0</v>
      </c>
      <c r="J262" s="127"/>
      <c r="K262" s="128">
        <f t="shared" si="34"/>
        <v>0</v>
      </c>
      <c r="O262" s="119"/>
      <c r="AZ262" s="129">
        <f t="shared" si="35"/>
        <v>0</v>
      </c>
      <c r="CZ262" s="81">
        <v>4</v>
      </c>
    </row>
    <row r="263" spans="1:104" ht="12.75">
      <c r="A263" s="120">
        <v>213</v>
      </c>
      <c r="B263" s="121" t="s">
        <v>2231</v>
      </c>
      <c r="C263" s="122" t="s">
        <v>2153</v>
      </c>
      <c r="D263" s="123" t="s">
        <v>1931</v>
      </c>
      <c r="E263" s="124">
        <v>4</v>
      </c>
      <c r="F263" s="125">
        <v>0</v>
      </c>
      <c r="G263" s="126">
        <f t="shared" si="32"/>
        <v>0</v>
      </c>
      <c r="H263" s="127">
        <v>0</v>
      </c>
      <c r="I263" s="128">
        <f t="shared" si="33"/>
        <v>0</v>
      </c>
      <c r="J263" s="127"/>
      <c r="K263" s="128">
        <f t="shared" si="34"/>
        <v>0</v>
      </c>
      <c r="O263" s="119"/>
      <c r="AZ263" s="129">
        <f t="shared" si="35"/>
        <v>0</v>
      </c>
      <c r="CZ263" s="81">
        <v>4</v>
      </c>
    </row>
    <row r="264" spans="1:104" ht="12.75">
      <c r="A264" s="120">
        <v>214</v>
      </c>
      <c r="B264" s="121" t="s">
        <v>2232</v>
      </c>
      <c r="C264" s="122" t="s">
        <v>2156</v>
      </c>
      <c r="D264" s="123" t="s">
        <v>1931</v>
      </c>
      <c r="E264" s="124">
        <v>1</v>
      </c>
      <c r="F264" s="125">
        <v>0</v>
      </c>
      <c r="G264" s="126">
        <f t="shared" si="32"/>
        <v>0</v>
      </c>
      <c r="H264" s="127">
        <v>0</v>
      </c>
      <c r="I264" s="128">
        <f t="shared" si="33"/>
        <v>0</v>
      </c>
      <c r="J264" s="127"/>
      <c r="K264" s="128">
        <f t="shared" si="34"/>
        <v>0</v>
      </c>
      <c r="O264" s="119"/>
      <c r="AZ264" s="129">
        <f t="shared" si="35"/>
        <v>0</v>
      </c>
      <c r="CZ264" s="81">
        <v>4</v>
      </c>
    </row>
    <row r="265" spans="1:104" ht="12.75">
      <c r="A265" s="120">
        <v>215</v>
      </c>
      <c r="B265" s="121" t="s">
        <v>2233</v>
      </c>
      <c r="C265" s="122" t="s">
        <v>2034</v>
      </c>
      <c r="D265" s="123" t="s">
        <v>1931</v>
      </c>
      <c r="E265" s="124">
        <v>1</v>
      </c>
      <c r="F265" s="125">
        <v>0</v>
      </c>
      <c r="G265" s="126">
        <f t="shared" si="32"/>
        <v>0</v>
      </c>
      <c r="H265" s="127">
        <v>0</v>
      </c>
      <c r="I265" s="128">
        <f t="shared" si="33"/>
        <v>0</v>
      </c>
      <c r="J265" s="127"/>
      <c r="K265" s="128">
        <f t="shared" si="34"/>
        <v>0</v>
      </c>
      <c r="O265" s="119"/>
      <c r="AZ265" s="129">
        <f t="shared" si="35"/>
        <v>0</v>
      </c>
      <c r="CZ265" s="81">
        <v>4</v>
      </c>
    </row>
    <row r="266" spans="1:104" ht="12.75">
      <c r="A266" s="120">
        <v>216</v>
      </c>
      <c r="B266" s="121" t="s">
        <v>2234</v>
      </c>
      <c r="C266" s="122" t="s">
        <v>2137</v>
      </c>
      <c r="D266" s="123" t="s">
        <v>1982</v>
      </c>
      <c r="E266" s="124">
        <v>1</v>
      </c>
      <c r="F266" s="125">
        <v>0</v>
      </c>
      <c r="G266" s="126">
        <f t="shared" si="32"/>
        <v>0</v>
      </c>
      <c r="H266" s="127">
        <v>0</v>
      </c>
      <c r="I266" s="128">
        <f t="shared" si="33"/>
        <v>0</v>
      </c>
      <c r="J266" s="127"/>
      <c r="K266" s="128">
        <f t="shared" si="34"/>
        <v>0</v>
      </c>
      <c r="O266" s="119"/>
      <c r="AZ266" s="129">
        <f t="shared" si="35"/>
        <v>0</v>
      </c>
      <c r="CZ266" s="81">
        <v>4</v>
      </c>
    </row>
    <row r="267" spans="1:104" ht="12.75">
      <c r="A267" s="120">
        <v>217</v>
      </c>
      <c r="B267" s="121" t="s">
        <v>2235</v>
      </c>
      <c r="C267" s="122" t="s">
        <v>2038</v>
      </c>
      <c r="D267" s="123" t="s">
        <v>146</v>
      </c>
      <c r="E267" s="124">
        <v>1</v>
      </c>
      <c r="F267" s="125">
        <v>0</v>
      </c>
      <c r="G267" s="126">
        <f t="shared" si="32"/>
        <v>0</v>
      </c>
      <c r="H267" s="127">
        <v>0</v>
      </c>
      <c r="I267" s="128">
        <f t="shared" si="33"/>
        <v>0</v>
      </c>
      <c r="J267" s="127"/>
      <c r="K267" s="128">
        <f t="shared" si="34"/>
        <v>0</v>
      </c>
      <c r="O267" s="119"/>
      <c r="AZ267" s="129">
        <f t="shared" si="35"/>
        <v>0</v>
      </c>
      <c r="CZ267" s="81">
        <v>4</v>
      </c>
    </row>
    <row r="268" spans="1:104" ht="12.75">
      <c r="A268" s="120">
        <v>218</v>
      </c>
      <c r="B268" s="121" t="s">
        <v>2236</v>
      </c>
      <c r="C268" s="122" t="s">
        <v>2140</v>
      </c>
      <c r="D268" s="123" t="s">
        <v>146</v>
      </c>
      <c r="E268" s="124">
        <v>1</v>
      </c>
      <c r="F268" s="125">
        <v>0</v>
      </c>
      <c r="G268" s="126">
        <f t="shared" si="32"/>
        <v>0</v>
      </c>
      <c r="H268" s="127">
        <v>0</v>
      </c>
      <c r="I268" s="128">
        <f t="shared" si="33"/>
        <v>0</v>
      </c>
      <c r="J268" s="127"/>
      <c r="K268" s="128">
        <f t="shared" si="34"/>
        <v>0</v>
      </c>
      <c r="O268" s="119"/>
      <c r="AZ268" s="129">
        <f t="shared" si="35"/>
        <v>0</v>
      </c>
      <c r="CZ268" s="81">
        <v>4</v>
      </c>
    </row>
    <row r="269" spans="1:104" ht="12.75">
      <c r="A269" s="120">
        <v>219</v>
      </c>
      <c r="B269" s="121" t="s">
        <v>2237</v>
      </c>
      <c r="C269" s="122" t="s">
        <v>2042</v>
      </c>
      <c r="D269" s="123" t="s">
        <v>146</v>
      </c>
      <c r="E269" s="124">
        <v>1</v>
      </c>
      <c r="F269" s="125">
        <v>0</v>
      </c>
      <c r="G269" s="126">
        <f t="shared" si="32"/>
        <v>0</v>
      </c>
      <c r="H269" s="127">
        <v>0</v>
      </c>
      <c r="I269" s="128">
        <f t="shared" si="33"/>
        <v>0</v>
      </c>
      <c r="J269" s="127"/>
      <c r="K269" s="128">
        <f t="shared" si="34"/>
        <v>0</v>
      </c>
      <c r="O269" s="119"/>
      <c r="AZ269" s="129">
        <f t="shared" si="35"/>
        <v>0</v>
      </c>
      <c r="CZ269" s="81">
        <v>4</v>
      </c>
    </row>
    <row r="270" spans="1:15" ht="22.5">
      <c r="A270" s="130"/>
      <c r="B270" s="131"/>
      <c r="C270" s="192" t="s">
        <v>2110</v>
      </c>
      <c r="D270" s="193"/>
      <c r="E270" s="193"/>
      <c r="F270" s="193"/>
      <c r="G270" s="194"/>
      <c r="I270" s="132"/>
      <c r="K270" s="132"/>
      <c r="L270" s="133" t="s">
        <v>2110</v>
      </c>
      <c r="O270" s="119"/>
    </row>
    <row r="271" spans="1:58" ht="12.75">
      <c r="A271" s="140" t="s">
        <v>51</v>
      </c>
      <c r="B271" s="141" t="s">
        <v>2221</v>
      </c>
      <c r="C271" s="142" t="s">
        <v>2222</v>
      </c>
      <c r="D271" s="143"/>
      <c r="E271" s="144"/>
      <c r="F271" s="144"/>
      <c r="G271" s="145">
        <f>SUM(G256:G270)</f>
        <v>0</v>
      </c>
      <c r="H271" s="146"/>
      <c r="I271" s="145">
        <f>SUM(I256:I270)</f>
        <v>0</v>
      </c>
      <c r="J271" s="147"/>
      <c r="K271" s="145">
        <f>SUM(K256:K270)</f>
        <v>0</v>
      </c>
      <c r="O271" s="119"/>
      <c r="X271" s="129">
        <f>K271</f>
        <v>0</v>
      </c>
      <c r="Y271" s="129">
        <f>I271</f>
        <v>0</v>
      </c>
      <c r="Z271" s="129">
        <f>G271</f>
        <v>0</v>
      </c>
      <c r="BA271" s="148"/>
      <c r="BB271" s="148"/>
      <c r="BC271" s="148"/>
      <c r="BD271" s="148"/>
      <c r="BE271" s="148"/>
      <c r="BF271" s="148"/>
    </row>
    <row r="272" spans="1:15" ht="14.25" customHeight="1">
      <c r="A272" s="109" t="s">
        <v>46</v>
      </c>
      <c r="B272" s="110" t="s">
        <v>2238</v>
      </c>
      <c r="C272" s="111" t="s">
        <v>2239</v>
      </c>
      <c r="D272" s="112"/>
      <c r="E272" s="113"/>
      <c r="F272" s="113"/>
      <c r="G272" s="114"/>
      <c r="H272" s="115"/>
      <c r="I272" s="116"/>
      <c r="J272" s="117"/>
      <c r="K272" s="118"/>
      <c r="O272" s="119"/>
    </row>
    <row r="273" spans="1:104" ht="13.5" customHeight="1">
      <c r="A273" s="120">
        <v>220</v>
      </c>
      <c r="B273" s="121" t="s">
        <v>2240</v>
      </c>
      <c r="C273" s="122" t="s">
        <v>49</v>
      </c>
      <c r="D273" s="123" t="s">
        <v>50</v>
      </c>
      <c r="E273" s="124">
        <v>1</v>
      </c>
      <c r="F273" s="125">
        <v>0</v>
      </c>
      <c r="G273" s="126">
        <f aca="true" t="shared" si="36" ref="G273:G283">E273*F273</f>
        <v>0</v>
      </c>
      <c r="H273" s="127"/>
      <c r="I273" s="128">
        <f aca="true" t="shared" si="37" ref="I273:I283">E273*H273</f>
        <v>0</v>
      </c>
      <c r="J273" s="127"/>
      <c r="K273" s="128">
        <f aca="true" t="shared" si="38" ref="K273:K283">E273*J273</f>
        <v>0</v>
      </c>
      <c r="O273" s="119"/>
      <c r="AZ273" s="129">
        <f aca="true" t="shared" si="39" ref="AZ273:AZ283">G273</f>
        <v>0</v>
      </c>
      <c r="CZ273" s="81">
        <v>43</v>
      </c>
    </row>
    <row r="274" spans="1:104" ht="12.75">
      <c r="A274" s="120">
        <v>221</v>
      </c>
      <c r="B274" s="121" t="s">
        <v>2241</v>
      </c>
      <c r="C274" s="122" t="s">
        <v>2225</v>
      </c>
      <c r="D274" s="123" t="s">
        <v>1931</v>
      </c>
      <c r="E274" s="124">
        <v>2</v>
      </c>
      <c r="F274" s="125">
        <v>0</v>
      </c>
      <c r="G274" s="126">
        <f t="shared" si="36"/>
        <v>0</v>
      </c>
      <c r="H274" s="127">
        <v>0</v>
      </c>
      <c r="I274" s="128">
        <f t="shared" si="37"/>
        <v>0</v>
      </c>
      <c r="J274" s="127"/>
      <c r="K274" s="128">
        <f t="shared" si="38"/>
        <v>0</v>
      </c>
      <c r="O274" s="119"/>
      <c r="AZ274" s="129">
        <f t="shared" si="39"/>
        <v>0</v>
      </c>
      <c r="CZ274" s="81">
        <v>4</v>
      </c>
    </row>
    <row r="275" spans="1:104" ht="12.75">
      <c r="A275" s="120">
        <v>222</v>
      </c>
      <c r="B275" s="121" t="s">
        <v>2242</v>
      </c>
      <c r="C275" s="122" t="s">
        <v>2168</v>
      </c>
      <c r="D275" s="123" t="s">
        <v>1931</v>
      </c>
      <c r="E275" s="124">
        <v>1</v>
      </c>
      <c r="F275" s="125">
        <v>0</v>
      </c>
      <c r="G275" s="126">
        <f t="shared" si="36"/>
        <v>0</v>
      </c>
      <c r="H275" s="127">
        <v>0</v>
      </c>
      <c r="I275" s="128">
        <f t="shared" si="37"/>
        <v>0</v>
      </c>
      <c r="J275" s="127"/>
      <c r="K275" s="128">
        <f t="shared" si="38"/>
        <v>0</v>
      </c>
      <c r="O275" s="119"/>
      <c r="AZ275" s="129">
        <f t="shared" si="39"/>
        <v>0</v>
      </c>
      <c r="CZ275" s="81">
        <v>4</v>
      </c>
    </row>
    <row r="276" spans="1:104" ht="12.75">
      <c r="A276" s="120">
        <v>223</v>
      </c>
      <c r="B276" s="121" t="s">
        <v>2243</v>
      </c>
      <c r="C276" s="122" t="s">
        <v>2228</v>
      </c>
      <c r="D276" s="123" t="s">
        <v>1931</v>
      </c>
      <c r="E276" s="124">
        <v>1</v>
      </c>
      <c r="F276" s="125">
        <v>0</v>
      </c>
      <c r="G276" s="126">
        <f t="shared" si="36"/>
        <v>0</v>
      </c>
      <c r="H276" s="127">
        <v>0</v>
      </c>
      <c r="I276" s="128">
        <f t="shared" si="37"/>
        <v>0</v>
      </c>
      <c r="J276" s="127"/>
      <c r="K276" s="128">
        <f t="shared" si="38"/>
        <v>0</v>
      </c>
      <c r="O276" s="119"/>
      <c r="AZ276" s="129">
        <f t="shared" si="39"/>
        <v>0</v>
      </c>
      <c r="CZ276" s="81">
        <v>4</v>
      </c>
    </row>
    <row r="277" spans="1:104" ht="12.75">
      <c r="A277" s="120">
        <v>224</v>
      </c>
      <c r="B277" s="121" t="s">
        <v>2244</v>
      </c>
      <c r="C277" s="122" t="s">
        <v>2121</v>
      </c>
      <c r="D277" s="123" t="s">
        <v>1931</v>
      </c>
      <c r="E277" s="124">
        <v>1</v>
      </c>
      <c r="F277" s="125">
        <v>0</v>
      </c>
      <c r="G277" s="126">
        <f t="shared" si="36"/>
        <v>0</v>
      </c>
      <c r="H277" s="127">
        <v>0</v>
      </c>
      <c r="I277" s="128">
        <f t="shared" si="37"/>
        <v>0</v>
      </c>
      <c r="J277" s="127"/>
      <c r="K277" s="128">
        <f t="shared" si="38"/>
        <v>0</v>
      </c>
      <c r="O277" s="119"/>
      <c r="AZ277" s="129">
        <f t="shared" si="39"/>
        <v>0</v>
      </c>
      <c r="CZ277" s="81">
        <v>4</v>
      </c>
    </row>
    <row r="278" spans="1:104" ht="12.75">
      <c r="A278" s="120">
        <v>225</v>
      </c>
      <c r="B278" s="121" t="s">
        <v>2245</v>
      </c>
      <c r="C278" s="122" t="s">
        <v>2123</v>
      </c>
      <c r="D278" s="123" t="s">
        <v>1982</v>
      </c>
      <c r="E278" s="124">
        <v>3</v>
      </c>
      <c r="F278" s="125">
        <v>0</v>
      </c>
      <c r="G278" s="126">
        <f t="shared" si="36"/>
        <v>0</v>
      </c>
      <c r="H278" s="127">
        <v>0</v>
      </c>
      <c r="I278" s="128">
        <f t="shared" si="37"/>
        <v>0</v>
      </c>
      <c r="J278" s="127"/>
      <c r="K278" s="128">
        <f t="shared" si="38"/>
        <v>0</v>
      </c>
      <c r="O278" s="119"/>
      <c r="AZ278" s="129">
        <f t="shared" si="39"/>
        <v>0</v>
      </c>
      <c r="CZ278" s="81">
        <v>4</v>
      </c>
    </row>
    <row r="279" spans="1:104" ht="12.75">
      <c r="A279" s="120">
        <v>226</v>
      </c>
      <c r="B279" s="121" t="s">
        <v>2246</v>
      </c>
      <c r="C279" s="122" t="s">
        <v>2153</v>
      </c>
      <c r="D279" s="123" t="s">
        <v>1931</v>
      </c>
      <c r="E279" s="124">
        <v>1</v>
      </c>
      <c r="F279" s="125">
        <v>0</v>
      </c>
      <c r="G279" s="126">
        <f t="shared" si="36"/>
        <v>0</v>
      </c>
      <c r="H279" s="127">
        <v>0</v>
      </c>
      <c r="I279" s="128">
        <f t="shared" si="37"/>
        <v>0</v>
      </c>
      <c r="J279" s="127"/>
      <c r="K279" s="128">
        <f t="shared" si="38"/>
        <v>0</v>
      </c>
      <c r="O279" s="119"/>
      <c r="AZ279" s="129">
        <f t="shared" si="39"/>
        <v>0</v>
      </c>
      <c r="CZ279" s="81">
        <v>4</v>
      </c>
    </row>
    <row r="280" spans="1:104" ht="12.75">
      <c r="A280" s="120">
        <v>227</v>
      </c>
      <c r="B280" s="121" t="s">
        <v>2247</v>
      </c>
      <c r="C280" s="122" t="s">
        <v>2137</v>
      </c>
      <c r="D280" s="123" t="s">
        <v>1982</v>
      </c>
      <c r="E280" s="124">
        <v>1</v>
      </c>
      <c r="F280" s="125">
        <v>0</v>
      </c>
      <c r="G280" s="126">
        <f t="shared" si="36"/>
        <v>0</v>
      </c>
      <c r="H280" s="127">
        <v>0</v>
      </c>
      <c r="I280" s="128">
        <f t="shared" si="37"/>
        <v>0</v>
      </c>
      <c r="J280" s="127"/>
      <c r="K280" s="128">
        <f t="shared" si="38"/>
        <v>0</v>
      </c>
      <c r="O280" s="119"/>
      <c r="AZ280" s="129">
        <f t="shared" si="39"/>
        <v>0</v>
      </c>
      <c r="CZ280" s="81">
        <v>4</v>
      </c>
    </row>
    <row r="281" spans="1:104" ht="12.75">
      <c r="A281" s="120">
        <v>228</v>
      </c>
      <c r="B281" s="121" t="s">
        <v>2248</v>
      </c>
      <c r="C281" s="122" t="s">
        <v>2038</v>
      </c>
      <c r="D281" s="123" t="s">
        <v>146</v>
      </c>
      <c r="E281" s="124">
        <v>1</v>
      </c>
      <c r="F281" s="125">
        <v>0</v>
      </c>
      <c r="G281" s="126">
        <f t="shared" si="36"/>
        <v>0</v>
      </c>
      <c r="H281" s="127">
        <v>0</v>
      </c>
      <c r="I281" s="128">
        <f t="shared" si="37"/>
        <v>0</v>
      </c>
      <c r="J281" s="127"/>
      <c r="K281" s="128">
        <f t="shared" si="38"/>
        <v>0</v>
      </c>
      <c r="O281" s="119"/>
      <c r="AZ281" s="129">
        <f t="shared" si="39"/>
        <v>0</v>
      </c>
      <c r="CZ281" s="81">
        <v>4</v>
      </c>
    </row>
    <row r="282" spans="1:104" ht="12.75">
      <c r="A282" s="120">
        <v>229</v>
      </c>
      <c r="B282" s="121" t="s">
        <v>2249</v>
      </c>
      <c r="C282" s="122" t="s">
        <v>2140</v>
      </c>
      <c r="D282" s="123" t="s">
        <v>146</v>
      </c>
      <c r="E282" s="124">
        <v>1</v>
      </c>
      <c r="F282" s="125">
        <v>0</v>
      </c>
      <c r="G282" s="126">
        <f t="shared" si="36"/>
        <v>0</v>
      </c>
      <c r="H282" s="127">
        <v>0</v>
      </c>
      <c r="I282" s="128">
        <f t="shared" si="37"/>
        <v>0</v>
      </c>
      <c r="J282" s="127"/>
      <c r="K282" s="128">
        <f t="shared" si="38"/>
        <v>0</v>
      </c>
      <c r="O282" s="119"/>
      <c r="AZ282" s="129">
        <f t="shared" si="39"/>
        <v>0</v>
      </c>
      <c r="CZ282" s="81">
        <v>4</v>
      </c>
    </row>
    <row r="283" spans="1:104" ht="12.75">
      <c r="A283" s="120">
        <v>230</v>
      </c>
      <c r="B283" s="121" t="s">
        <v>2250</v>
      </c>
      <c r="C283" s="122" t="s">
        <v>2042</v>
      </c>
      <c r="D283" s="123" t="s">
        <v>146</v>
      </c>
      <c r="E283" s="124">
        <v>1</v>
      </c>
      <c r="F283" s="125">
        <v>0</v>
      </c>
      <c r="G283" s="126">
        <f t="shared" si="36"/>
        <v>0</v>
      </c>
      <c r="H283" s="127">
        <v>0</v>
      </c>
      <c r="I283" s="128">
        <f t="shared" si="37"/>
        <v>0</v>
      </c>
      <c r="J283" s="127"/>
      <c r="K283" s="128">
        <f t="shared" si="38"/>
        <v>0</v>
      </c>
      <c r="O283" s="119"/>
      <c r="AZ283" s="129">
        <f t="shared" si="39"/>
        <v>0</v>
      </c>
      <c r="CZ283" s="81">
        <v>4</v>
      </c>
    </row>
    <row r="284" spans="1:15" ht="22.5">
      <c r="A284" s="130"/>
      <c r="B284" s="131"/>
      <c r="C284" s="192" t="s">
        <v>2110</v>
      </c>
      <c r="D284" s="193"/>
      <c r="E284" s="193"/>
      <c r="F284" s="193"/>
      <c r="G284" s="194"/>
      <c r="I284" s="132"/>
      <c r="K284" s="132"/>
      <c r="L284" s="133" t="s">
        <v>2110</v>
      </c>
      <c r="O284" s="119"/>
    </row>
    <row r="285" spans="1:58" ht="12.75">
      <c r="A285" s="140" t="s">
        <v>51</v>
      </c>
      <c r="B285" s="141" t="s">
        <v>2238</v>
      </c>
      <c r="C285" s="142" t="s">
        <v>2239</v>
      </c>
      <c r="D285" s="143"/>
      <c r="E285" s="144"/>
      <c r="F285" s="144"/>
      <c r="G285" s="145">
        <f>SUM(G272:G284)</f>
        <v>0</v>
      </c>
      <c r="H285" s="146"/>
      <c r="I285" s="145">
        <f>SUM(I272:I284)</f>
        <v>0</v>
      </c>
      <c r="J285" s="147"/>
      <c r="K285" s="145">
        <f>SUM(K272:K284)</f>
        <v>0</v>
      </c>
      <c r="O285" s="119"/>
      <c r="X285" s="129">
        <f>K285</f>
        <v>0</v>
      </c>
      <c r="Y285" s="129">
        <f>I285</f>
        <v>0</v>
      </c>
      <c r="Z285" s="129">
        <f>G285</f>
        <v>0</v>
      </c>
      <c r="BA285" s="148"/>
      <c r="BB285" s="148"/>
      <c r="BC285" s="148"/>
      <c r="BD285" s="148"/>
      <c r="BE285" s="148"/>
      <c r="BF285" s="148"/>
    </row>
    <row r="286" spans="1:15" ht="14.25" customHeight="1">
      <c r="A286" s="109" t="s">
        <v>46</v>
      </c>
      <c r="B286" s="110" t="s">
        <v>2251</v>
      </c>
      <c r="C286" s="111" t="s">
        <v>2252</v>
      </c>
      <c r="D286" s="112"/>
      <c r="E286" s="113"/>
      <c r="F286" s="113"/>
      <c r="G286" s="114"/>
      <c r="H286" s="115"/>
      <c r="I286" s="116"/>
      <c r="J286" s="117"/>
      <c r="K286" s="118"/>
      <c r="O286" s="119"/>
    </row>
    <row r="287" spans="1:104" ht="12.75">
      <c r="A287" s="120">
        <v>231</v>
      </c>
      <c r="B287" s="121" t="s">
        <v>2253</v>
      </c>
      <c r="C287" s="122" t="s">
        <v>2165</v>
      </c>
      <c r="D287" s="123" t="s">
        <v>1931</v>
      </c>
      <c r="E287" s="124">
        <v>1</v>
      </c>
      <c r="F287" s="125">
        <v>0</v>
      </c>
      <c r="G287" s="126">
        <f aca="true" t="shared" si="40" ref="G287:G299">E287*F287</f>
        <v>0</v>
      </c>
      <c r="H287" s="127">
        <v>0</v>
      </c>
      <c r="I287" s="128">
        <f aca="true" t="shared" si="41" ref="I287:I299">E287*H287</f>
        <v>0</v>
      </c>
      <c r="J287" s="127"/>
      <c r="K287" s="128">
        <f aca="true" t="shared" si="42" ref="K287:K299">E287*J287</f>
        <v>0</v>
      </c>
      <c r="O287" s="119"/>
      <c r="AZ287" s="129">
        <f aca="true" t="shared" si="43" ref="AZ287:AZ299">G287</f>
        <v>0</v>
      </c>
      <c r="CZ287" s="81">
        <v>4</v>
      </c>
    </row>
    <row r="288" spans="1:104" ht="12.75">
      <c r="A288" s="120">
        <v>232</v>
      </c>
      <c r="B288" s="121" t="s">
        <v>2254</v>
      </c>
      <c r="C288" s="122" t="s">
        <v>2225</v>
      </c>
      <c r="D288" s="123" t="s">
        <v>1931</v>
      </c>
      <c r="E288" s="124">
        <v>2</v>
      </c>
      <c r="F288" s="125">
        <v>0</v>
      </c>
      <c r="G288" s="126">
        <f t="shared" si="40"/>
        <v>0</v>
      </c>
      <c r="H288" s="127">
        <v>0</v>
      </c>
      <c r="I288" s="128">
        <f t="shared" si="41"/>
        <v>0</v>
      </c>
      <c r="J288" s="127"/>
      <c r="K288" s="128">
        <f t="shared" si="42"/>
        <v>0</v>
      </c>
      <c r="O288" s="119"/>
      <c r="AZ288" s="129">
        <f t="shared" si="43"/>
        <v>0</v>
      </c>
      <c r="CZ288" s="81">
        <v>4</v>
      </c>
    </row>
    <row r="289" spans="1:104" ht="12.75">
      <c r="A289" s="120">
        <v>233</v>
      </c>
      <c r="B289" s="121" t="s">
        <v>2255</v>
      </c>
      <c r="C289" s="122" t="s">
        <v>2168</v>
      </c>
      <c r="D289" s="123" t="s">
        <v>1931</v>
      </c>
      <c r="E289" s="124">
        <v>1</v>
      </c>
      <c r="F289" s="125">
        <v>0</v>
      </c>
      <c r="G289" s="126">
        <f t="shared" si="40"/>
        <v>0</v>
      </c>
      <c r="H289" s="127">
        <v>0</v>
      </c>
      <c r="I289" s="128">
        <f t="shared" si="41"/>
        <v>0</v>
      </c>
      <c r="J289" s="127"/>
      <c r="K289" s="128">
        <f t="shared" si="42"/>
        <v>0</v>
      </c>
      <c r="O289" s="119"/>
      <c r="AZ289" s="129">
        <f t="shared" si="43"/>
        <v>0</v>
      </c>
      <c r="CZ289" s="81">
        <v>4</v>
      </c>
    </row>
    <row r="290" spans="1:104" ht="13.5" customHeight="1">
      <c r="A290" s="120">
        <v>234</v>
      </c>
      <c r="B290" s="121" t="s">
        <v>2256</v>
      </c>
      <c r="C290" s="122" t="s">
        <v>49</v>
      </c>
      <c r="D290" s="123" t="s">
        <v>50</v>
      </c>
      <c r="E290" s="124">
        <v>2</v>
      </c>
      <c r="F290" s="125">
        <v>0</v>
      </c>
      <c r="G290" s="126">
        <f t="shared" si="40"/>
        <v>0</v>
      </c>
      <c r="H290" s="127"/>
      <c r="I290" s="128">
        <f t="shared" si="41"/>
        <v>0</v>
      </c>
      <c r="J290" s="127"/>
      <c r="K290" s="128">
        <f t="shared" si="42"/>
        <v>0</v>
      </c>
      <c r="O290" s="119"/>
      <c r="AZ290" s="129">
        <f t="shared" si="43"/>
        <v>0</v>
      </c>
      <c r="CZ290" s="81">
        <v>128</v>
      </c>
    </row>
    <row r="291" spans="1:104" ht="12.75">
      <c r="A291" s="120">
        <v>235</v>
      </c>
      <c r="B291" s="121" t="s">
        <v>2257</v>
      </c>
      <c r="C291" s="122" t="s">
        <v>2121</v>
      </c>
      <c r="D291" s="123" t="s">
        <v>1931</v>
      </c>
      <c r="E291" s="124">
        <v>2</v>
      </c>
      <c r="F291" s="125">
        <v>0</v>
      </c>
      <c r="G291" s="126">
        <f t="shared" si="40"/>
        <v>0</v>
      </c>
      <c r="H291" s="127">
        <v>0</v>
      </c>
      <c r="I291" s="128">
        <f t="shared" si="41"/>
        <v>0</v>
      </c>
      <c r="J291" s="127"/>
      <c r="K291" s="128">
        <f t="shared" si="42"/>
        <v>0</v>
      </c>
      <c r="O291" s="119"/>
      <c r="AZ291" s="129">
        <f t="shared" si="43"/>
        <v>0</v>
      </c>
      <c r="CZ291" s="81">
        <v>4</v>
      </c>
    </row>
    <row r="292" spans="1:104" ht="12.75">
      <c r="A292" s="120">
        <v>236</v>
      </c>
      <c r="B292" s="121" t="s">
        <v>2258</v>
      </c>
      <c r="C292" s="122" t="s">
        <v>2123</v>
      </c>
      <c r="D292" s="123" t="s">
        <v>1982</v>
      </c>
      <c r="E292" s="124">
        <v>2</v>
      </c>
      <c r="F292" s="125">
        <v>0</v>
      </c>
      <c r="G292" s="126">
        <f t="shared" si="40"/>
        <v>0</v>
      </c>
      <c r="H292" s="127">
        <v>0</v>
      </c>
      <c r="I292" s="128">
        <f t="shared" si="41"/>
        <v>0</v>
      </c>
      <c r="J292" s="127"/>
      <c r="K292" s="128">
        <f t="shared" si="42"/>
        <v>0</v>
      </c>
      <c r="O292" s="119"/>
      <c r="AZ292" s="129">
        <f t="shared" si="43"/>
        <v>0</v>
      </c>
      <c r="CZ292" s="81">
        <v>4</v>
      </c>
    </row>
    <row r="293" spans="1:104" ht="13.5" customHeight="1">
      <c r="A293" s="120">
        <v>237</v>
      </c>
      <c r="B293" s="121" t="s">
        <v>2259</v>
      </c>
      <c r="C293" s="122" t="s">
        <v>49</v>
      </c>
      <c r="D293" s="123" t="s">
        <v>50</v>
      </c>
      <c r="E293" s="124">
        <v>1</v>
      </c>
      <c r="F293" s="125">
        <v>0</v>
      </c>
      <c r="G293" s="126">
        <f t="shared" si="40"/>
        <v>0</v>
      </c>
      <c r="H293" s="127"/>
      <c r="I293" s="128">
        <f t="shared" si="41"/>
        <v>0</v>
      </c>
      <c r="J293" s="127"/>
      <c r="K293" s="128">
        <f t="shared" si="42"/>
        <v>0</v>
      </c>
      <c r="O293" s="119"/>
      <c r="AZ293" s="129">
        <f t="shared" si="43"/>
        <v>0</v>
      </c>
      <c r="CZ293" s="81">
        <v>153</v>
      </c>
    </row>
    <row r="294" spans="1:104" ht="12.75">
      <c r="A294" s="120">
        <v>238</v>
      </c>
      <c r="B294" s="121" t="s">
        <v>2260</v>
      </c>
      <c r="C294" s="122" t="s">
        <v>2156</v>
      </c>
      <c r="D294" s="123" t="s">
        <v>1931</v>
      </c>
      <c r="E294" s="124">
        <v>1</v>
      </c>
      <c r="F294" s="125">
        <v>0</v>
      </c>
      <c r="G294" s="126">
        <f t="shared" si="40"/>
        <v>0</v>
      </c>
      <c r="H294" s="127">
        <v>0</v>
      </c>
      <c r="I294" s="128">
        <f t="shared" si="41"/>
        <v>0</v>
      </c>
      <c r="J294" s="127"/>
      <c r="K294" s="128">
        <f t="shared" si="42"/>
        <v>0</v>
      </c>
      <c r="O294" s="119"/>
      <c r="AZ294" s="129">
        <f t="shared" si="43"/>
        <v>0</v>
      </c>
      <c r="CZ294" s="81">
        <v>4</v>
      </c>
    </row>
    <row r="295" spans="1:104" ht="12.75">
      <c r="A295" s="120">
        <v>239</v>
      </c>
      <c r="B295" s="121" t="s">
        <v>2261</v>
      </c>
      <c r="C295" s="122" t="s">
        <v>2034</v>
      </c>
      <c r="D295" s="123" t="s">
        <v>1931</v>
      </c>
      <c r="E295" s="124">
        <v>1</v>
      </c>
      <c r="F295" s="125">
        <v>0</v>
      </c>
      <c r="G295" s="126">
        <f t="shared" si="40"/>
        <v>0</v>
      </c>
      <c r="H295" s="127">
        <v>0</v>
      </c>
      <c r="I295" s="128">
        <f t="shared" si="41"/>
        <v>0</v>
      </c>
      <c r="J295" s="127"/>
      <c r="K295" s="128">
        <f t="shared" si="42"/>
        <v>0</v>
      </c>
      <c r="O295" s="119"/>
      <c r="AZ295" s="129">
        <f t="shared" si="43"/>
        <v>0</v>
      </c>
      <c r="CZ295" s="81">
        <v>4</v>
      </c>
    </row>
    <row r="296" spans="1:104" ht="12.75">
      <c r="A296" s="120">
        <v>240</v>
      </c>
      <c r="B296" s="121" t="s">
        <v>2262</v>
      </c>
      <c r="C296" s="122" t="s">
        <v>2137</v>
      </c>
      <c r="D296" s="123" t="s">
        <v>1982</v>
      </c>
      <c r="E296" s="124">
        <v>2</v>
      </c>
      <c r="F296" s="125">
        <v>0</v>
      </c>
      <c r="G296" s="126">
        <f t="shared" si="40"/>
        <v>0</v>
      </c>
      <c r="H296" s="127">
        <v>0</v>
      </c>
      <c r="I296" s="128">
        <f t="shared" si="41"/>
        <v>0</v>
      </c>
      <c r="J296" s="127"/>
      <c r="K296" s="128">
        <f t="shared" si="42"/>
        <v>0</v>
      </c>
      <c r="O296" s="119"/>
      <c r="AZ296" s="129">
        <f t="shared" si="43"/>
        <v>0</v>
      </c>
      <c r="CZ296" s="81">
        <v>4</v>
      </c>
    </row>
    <row r="297" spans="1:104" ht="12.75">
      <c r="A297" s="120">
        <v>241</v>
      </c>
      <c r="B297" s="121" t="s">
        <v>2263</v>
      </c>
      <c r="C297" s="122" t="s">
        <v>2038</v>
      </c>
      <c r="D297" s="123" t="s">
        <v>146</v>
      </c>
      <c r="E297" s="124">
        <v>1</v>
      </c>
      <c r="F297" s="125">
        <v>0</v>
      </c>
      <c r="G297" s="126">
        <f t="shared" si="40"/>
        <v>0</v>
      </c>
      <c r="H297" s="127">
        <v>0</v>
      </c>
      <c r="I297" s="128">
        <f t="shared" si="41"/>
        <v>0</v>
      </c>
      <c r="J297" s="127"/>
      <c r="K297" s="128">
        <f t="shared" si="42"/>
        <v>0</v>
      </c>
      <c r="O297" s="119"/>
      <c r="AZ297" s="129">
        <f t="shared" si="43"/>
        <v>0</v>
      </c>
      <c r="CZ297" s="81">
        <v>4</v>
      </c>
    </row>
    <row r="298" spans="1:104" ht="12.75">
      <c r="A298" s="120">
        <v>242</v>
      </c>
      <c r="B298" s="121" t="s">
        <v>2264</v>
      </c>
      <c r="C298" s="122" t="s">
        <v>2140</v>
      </c>
      <c r="D298" s="123" t="s">
        <v>146</v>
      </c>
      <c r="E298" s="124">
        <v>1</v>
      </c>
      <c r="F298" s="125">
        <v>0</v>
      </c>
      <c r="G298" s="126">
        <f t="shared" si="40"/>
        <v>0</v>
      </c>
      <c r="H298" s="127">
        <v>0</v>
      </c>
      <c r="I298" s="128">
        <f t="shared" si="41"/>
        <v>0</v>
      </c>
      <c r="J298" s="127"/>
      <c r="K298" s="128">
        <f t="shared" si="42"/>
        <v>0</v>
      </c>
      <c r="O298" s="119"/>
      <c r="AZ298" s="129">
        <f t="shared" si="43"/>
        <v>0</v>
      </c>
      <c r="CZ298" s="81">
        <v>4</v>
      </c>
    </row>
    <row r="299" spans="1:104" ht="12.75">
      <c r="A299" s="120">
        <v>243</v>
      </c>
      <c r="B299" s="121" t="s">
        <v>2265</v>
      </c>
      <c r="C299" s="122" t="s">
        <v>2042</v>
      </c>
      <c r="D299" s="123" t="s">
        <v>146</v>
      </c>
      <c r="E299" s="124">
        <v>1</v>
      </c>
      <c r="F299" s="125">
        <v>0</v>
      </c>
      <c r="G299" s="126">
        <f t="shared" si="40"/>
        <v>0</v>
      </c>
      <c r="H299" s="127">
        <v>0</v>
      </c>
      <c r="I299" s="128">
        <f t="shared" si="41"/>
        <v>0</v>
      </c>
      <c r="J299" s="127"/>
      <c r="K299" s="128">
        <f t="shared" si="42"/>
        <v>0</v>
      </c>
      <c r="O299" s="119"/>
      <c r="AZ299" s="129">
        <f t="shared" si="43"/>
        <v>0</v>
      </c>
      <c r="CZ299" s="81">
        <v>4</v>
      </c>
    </row>
    <row r="300" spans="1:15" ht="22.5">
      <c r="A300" s="130"/>
      <c r="B300" s="131"/>
      <c r="C300" s="192" t="s">
        <v>2110</v>
      </c>
      <c r="D300" s="193"/>
      <c r="E300" s="193"/>
      <c r="F300" s="193"/>
      <c r="G300" s="194"/>
      <c r="I300" s="132"/>
      <c r="K300" s="132"/>
      <c r="L300" s="133" t="s">
        <v>2110</v>
      </c>
      <c r="O300" s="119"/>
    </row>
    <row r="301" spans="1:58" ht="12.75">
      <c r="A301" s="140" t="s">
        <v>51</v>
      </c>
      <c r="B301" s="141" t="s">
        <v>2251</v>
      </c>
      <c r="C301" s="142" t="s">
        <v>2252</v>
      </c>
      <c r="D301" s="143"/>
      <c r="E301" s="144"/>
      <c r="F301" s="144"/>
      <c r="G301" s="145">
        <f>SUM(G286:G300)</f>
        <v>0</v>
      </c>
      <c r="H301" s="146"/>
      <c r="I301" s="145">
        <f>SUM(I286:I300)</f>
        <v>0</v>
      </c>
      <c r="J301" s="147"/>
      <c r="K301" s="145">
        <f>SUM(K286:K300)</f>
        <v>0</v>
      </c>
      <c r="O301" s="119"/>
      <c r="X301" s="129">
        <f>K301</f>
        <v>0</v>
      </c>
      <c r="Y301" s="129">
        <f>I301</f>
        <v>0</v>
      </c>
      <c r="Z301" s="129">
        <f>G301</f>
        <v>0</v>
      </c>
      <c r="BA301" s="148"/>
      <c r="BB301" s="148"/>
      <c r="BC301" s="148"/>
      <c r="BD301" s="148"/>
      <c r="BE301" s="148"/>
      <c r="BF301" s="148"/>
    </row>
    <row r="302" spans="1:15" ht="14.25" customHeight="1">
      <c r="A302" s="109" t="s">
        <v>46</v>
      </c>
      <c r="B302" s="110" t="s">
        <v>2266</v>
      </c>
      <c r="C302" s="111" t="s">
        <v>2267</v>
      </c>
      <c r="D302" s="112"/>
      <c r="E302" s="113"/>
      <c r="F302" s="113"/>
      <c r="G302" s="114"/>
      <c r="H302" s="115"/>
      <c r="I302" s="116"/>
      <c r="J302" s="117"/>
      <c r="K302" s="118"/>
      <c r="O302" s="119"/>
    </row>
    <row r="303" spans="1:104" ht="12.75">
      <c r="A303" s="120">
        <v>244</v>
      </c>
      <c r="B303" s="121" t="s">
        <v>2268</v>
      </c>
      <c r="C303" s="122" t="s">
        <v>2165</v>
      </c>
      <c r="D303" s="123" t="s">
        <v>1931</v>
      </c>
      <c r="E303" s="124">
        <v>1</v>
      </c>
      <c r="F303" s="125">
        <v>0</v>
      </c>
      <c r="G303" s="126">
        <f aca="true" t="shared" si="44" ref="G303:G319">E303*F303</f>
        <v>0</v>
      </c>
      <c r="H303" s="127">
        <v>0</v>
      </c>
      <c r="I303" s="128">
        <f aca="true" t="shared" si="45" ref="I303:I319">E303*H303</f>
        <v>0</v>
      </c>
      <c r="J303" s="127"/>
      <c r="K303" s="128">
        <f aca="true" t="shared" si="46" ref="K303:K319">E303*J303</f>
        <v>0</v>
      </c>
      <c r="O303" s="119"/>
      <c r="AZ303" s="129">
        <f aca="true" t="shared" si="47" ref="AZ303:AZ319">G303</f>
        <v>0</v>
      </c>
      <c r="CZ303" s="81">
        <v>4</v>
      </c>
    </row>
    <row r="304" spans="1:104" ht="12.75">
      <c r="A304" s="120">
        <v>245</v>
      </c>
      <c r="B304" s="121" t="s">
        <v>2269</v>
      </c>
      <c r="C304" s="122" t="s">
        <v>2225</v>
      </c>
      <c r="D304" s="123" t="s">
        <v>1931</v>
      </c>
      <c r="E304" s="124">
        <v>2</v>
      </c>
      <c r="F304" s="125">
        <v>0</v>
      </c>
      <c r="G304" s="126">
        <f t="shared" si="44"/>
        <v>0</v>
      </c>
      <c r="H304" s="127">
        <v>0</v>
      </c>
      <c r="I304" s="128">
        <f t="shared" si="45"/>
        <v>0</v>
      </c>
      <c r="J304" s="127"/>
      <c r="K304" s="128">
        <f t="shared" si="46"/>
        <v>0</v>
      </c>
      <c r="O304" s="119"/>
      <c r="AZ304" s="129">
        <f t="shared" si="47"/>
        <v>0</v>
      </c>
      <c r="CZ304" s="81">
        <v>4</v>
      </c>
    </row>
    <row r="305" spans="1:104" ht="12.75">
      <c r="A305" s="120">
        <v>246</v>
      </c>
      <c r="B305" s="121" t="s">
        <v>2270</v>
      </c>
      <c r="C305" s="122" t="s">
        <v>2168</v>
      </c>
      <c r="D305" s="123" t="s">
        <v>1931</v>
      </c>
      <c r="E305" s="124">
        <v>1</v>
      </c>
      <c r="F305" s="125">
        <v>0</v>
      </c>
      <c r="G305" s="126">
        <f t="shared" si="44"/>
        <v>0</v>
      </c>
      <c r="H305" s="127">
        <v>0</v>
      </c>
      <c r="I305" s="128">
        <f t="shared" si="45"/>
        <v>0</v>
      </c>
      <c r="J305" s="127"/>
      <c r="K305" s="128">
        <f t="shared" si="46"/>
        <v>0</v>
      </c>
      <c r="O305" s="119"/>
      <c r="AZ305" s="129">
        <f t="shared" si="47"/>
        <v>0</v>
      </c>
      <c r="CZ305" s="81">
        <v>4</v>
      </c>
    </row>
    <row r="306" spans="1:104" ht="12.75">
      <c r="A306" s="120">
        <v>247</v>
      </c>
      <c r="B306" s="121" t="s">
        <v>2271</v>
      </c>
      <c r="C306" s="122" t="s">
        <v>2119</v>
      </c>
      <c r="D306" s="123" t="s">
        <v>1931</v>
      </c>
      <c r="E306" s="124">
        <v>1</v>
      </c>
      <c r="F306" s="125">
        <v>0</v>
      </c>
      <c r="G306" s="126">
        <f t="shared" si="44"/>
        <v>0</v>
      </c>
      <c r="H306" s="127">
        <v>0</v>
      </c>
      <c r="I306" s="128">
        <f t="shared" si="45"/>
        <v>0</v>
      </c>
      <c r="J306" s="127"/>
      <c r="K306" s="128">
        <f t="shared" si="46"/>
        <v>0</v>
      </c>
      <c r="O306" s="119"/>
      <c r="AZ306" s="129">
        <f t="shared" si="47"/>
        <v>0</v>
      </c>
      <c r="CZ306" s="81">
        <v>4</v>
      </c>
    </row>
    <row r="307" spans="1:104" ht="12.75">
      <c r="A307" s="120">
        <v>248</v>
      </c>
      <c r="B307" s="121" t="s">
        <v>2272</v>
      </c>
      <c r="C307" s="122" t="s">
        <v>2121</v>
      </c>
      <c r="D307" s="123" t="s">
        <v>1931</v>
      </c>
      <c r="E307" s="124">
        <v>4</v>
      </c>
      <c r="F307" s="125">
        <v>0</v>
      </c>
      <c r="G307" s="126">
        <f t="shared" si="44"/>
        <v>0</v>
      </c>
      <c r="H307" s="127">
        <v>0</v>
      </c>
      <c r="I307" s="128">
        <f t="shared" si="45"/>
        <v>0</v>
      </c>
      <c r="J307" s="127"/>
      <c r="K307" s="128">
        <f t="shared" si="46"/>
        <v>0</v>
      </c>
      <c r="O307" s="119"/>
      <c r="AZ307" s="129">
        <f t="shared" si="47"/>
        <v>0</v>
      </c>
      <c r="CZ307" s="81">
        <v>4</v>
      </c>
    </row>
    <row r="308" spans="1:104" ht="12.75">
      <c r="A308" s="120">
        <v>249</v>
      </c>
      <c r="B308" s="121" t="s">
        <v>2273</v>
      </c>
      <c r="C308" s="122" t="s">
        <v>2123</v>
      </c>
      <c r="D308" s="123" t="s">
        <v>1982</v>
      </c>
      <c r="E308" s="124">
        <v>4</v>
      </c>
      <c r="F308" s="125">
        <v>0</v>
      </c>
      <c r="G308" s="126">
        <f t="shared" si="44"/>
        <v>0</v>
      </c>
      <c r="H308" s="127">
        <v>0</v>
      </c>
      <c r="I308" s="128">
        <f t="shared" si="45"/>
        <v>0</v>
      </c>
      <c r="J308" s="127"/>
      <c r="K308" s="128">
        <f t="shared" si="46"/>
        <v>0</v>
      </c>
      <c r="O308" s="119"/>
      <c r="AZ308" s="129">
        <f t="shared" si="47"/>
        <v>0</v>
      </c>
      <c r="CZ308" s="81">
        <v>4</v>
      </c>
    </row>
    <row r="309" spans="1:104" ht="12.75">
      <c r="A309" s="120">
        <v>250</v>
      </c>
      <c r="B309" s="121" t="s">
        <v>2274</v>
      </c>
      <c r="C309" s="122" t="s">
        <v>2021</v>
      </c>
      <c r="D309" s="123" t="s">
        <v>1982</v>
      </c>
      <c r="E309" s="124">
        <v>4</v>
      </c>
      <c r="F309" s="125">
        <v>0</v>
      </c>
      <c r="G309" s="126">
        <f t="shared" si="44"/>
        <v>0</v>
      </c>
      <c r="H309" s="127">
        <v>0</v>
      </c>
      <c r="I309" s="128">
        <f t="shared" si="45"/>
        <v>0</v>
      </c>
      <c r="J309" s="127"/>
      <c r="K309" s="128">
        <f t="shared" si="46"/>
        <v>0</v>
      </c>
      <c r="O309" s="119"/>
      <c r="AZ309" s="129">
        <f t="shared" si="47"/>
        <v>0</v>
      </c>
      <c r="CZ309" s="81">
        <v>4</v>
      </c>
    </row>
    <row r="310" spans="1:104" ht="13.5" customHeight="1">
      <c r="A310" s="120">
        <v>251</v>
      </c>
      <c r="B310" s="121" t="s">
        <v>2275</v>
      </c>
      <c r="C310" s="122" t="s">
        <v>49</v>
      </c>
      <c r="D310" s="123" t="s">
        <v>50</v>
      </c>
      <c r="E310" s="124">
        <v>1</v>
      </c>
      <c r="F310" s="125">
        <v>0</v>
      </c>
      <c r="G310" s="126">
        <f t="shared" si="44"/>
        <v>0</v>
      </c>
      <c r="H310" s="127"/>
      <c r="I310" s="128">
        <f t="shared" si="45"/>
        <v>0</v>
      </c>
      <c r="J310" s="127"/>
      <c r="K310" s="128">
        <f t="shared" si="46"/>
        <v>0</v>
      </c>
      <c r="O310" s="119"/>
      <c r="AZ310" s="129">
        <f t="shared" si="47"/>
        <v>0</v>
      </c>
      <c r="CZ310" s="81">
        <v>42</v>
      </c>
    </row>
    <row r="311" spans="1:104" ht="12.75">
      <c r="A311" s="120">
        <v>252</v>
      </c>
      <c r="B311" s="121" t="s">
        <v>2276</v>
      </c>
      <c r="C311" s="122" t="s">
        <v>2029</v>
      </c>
      <c r="D311" s="123" t="s">
        <v>1931</v>
      </c>
      <c r="E311" s="124">
        <v>1</v>
      </c>
      <c r="F311" s="125">
        <v>0</v>
      </c>
      <c r="G311" s="126">
        <f t="shared" si="44"/>
        <v>0</v>
      </c>
      <c r="H311" s="127">
        <v>0</v>
      </c>
      <c r="I311" s="128">
        <f t="shared" si="45"/>
        <v>0</v>
      </c>
      <c r="J311" s="127"/>
      <c r="K311" s="128">
        <f t="shared" si="46"/>
        <v>0</v>
      </c>
      <c r="O311" s="119"/>
      <c r="AZ311" s="129">
        <f t="shared" si="47"/>
        <v>0</v>
      </c>
      <c r="CZ311" s="81">
        <v>4</v>
      </c>
    </row>
    <row r="312" spans="1:104" ht="12.75">
      <c r="A312" s="120">
        <v>253</v>
      </c>
      <c r="B312" s="121" t="s">
        <v>2277</v>
      </c>
      <c r="C312" s="122" t="s">
        <v>2132</v>
      </c>
      <c r="D312" s="123" t="s">
        <v>1931</v>
      </c>
      <c r="E312" s="124">
        <v>2</v>
      </c>
      <c r="F312" s="125">
        <v>0</v>
      </c>
      <c r="G312" s="126">
        <f t="shared" si="44"/>
        <v>0</v>
      </c>
      <c r="H312" s="127">
        <v>0</v>
      </c>
      <c r="I312" s="128">
        <f t="shared" si="45"/>
        <v>0</v>
      </c>
      <c r="J312" s="127"/>
      <c r="K312" s="128">
        <f t="shared" si="46"/>
        <v>0</v>
      </c>
      <c r="O312" s="119"/>
      <c r="AZ312" s="129">
        <f t="shared" si="47"/>
        <v>0</v>
      </c>
      <c r="CZ312" s="81">
        <v>4</v>
      </c>
    </row>
    <row r="313" spans="1:104" ht="13.5" customHeight="1">
      <c r="A313" s="120">
        <v>254</v>
      </c>
      <c r="B313" s="121" t="s">
        <v>2278</v>
      </c>
      <c r="C313" s="122" t="s">
        <v>49</v>
      </c>
      <c r="D313" s="123" t="s">
        <v>50</v>
      </c>
      <c r="E313" s="124">
        <v>2</v>
      </c>
      <c r="F313" s="125">
        <v>0</v>
      </c>
      <c r="G313" s="126">
        <f t="shared" si="44"/>
        <v>0</v>
      </c>
      <c r="H313" s="127"/>
      <c r="I313" s="128">
        <f t="shared" si="45"/>
        <v>0</v>
      </c>
      <c r="J313" s="127"/>
      <c r="K313" s="128">
        <f t="shared" si="46"/>
        <v>0</v>
      </c>
      <c r="O313" s="119"/>
      <c r="AZ313" s="129">
        <f t="shared" si="47"/>
        <v>0</v>
      </c>
      <c r="CZ313" s="81">
        <v>39</v>
      </c>
    </row>
    <row r="314" spans="1:104" ht="12.75">
      <c r="A314" s="120">
        <v>255</v>
      </c>
      <c r="B314" s="121" t="s">
        <v>2279</v>
      </c>
      <c r="C314" s="122" t="s">
        <v>2034</v>
      </c>
      <c r="D314" s="123" t="s">
        <v>1931</v>
      </c>
      <c r="E314" s="124">
        <v>2</v>
      </c>
      <c r="F314" s="125">
        <v>0</v>
      </c>
      <c r="G314" s="126">
        <f t="shared" si="44"/>
        <v>0</v>
      </c>
      <c r="H314" s="127">
        <v>0</v>
      </c>
      <c r="I314" s="128">
        <f t="shared" si="45"/>
        <v>0</v>
      </c>
      <c r="J314" s="127"/>
      <c r="K314" s="128">
        <f t="shared" si="46"/>
        <v>0</v>
      </c>
      <c r="O314" s="119"/>
      <c r="AZ314" s="129">
        <f t="shared" si="47"/>
        <v>0</v>
      </c>
      <c r="CZ314" s="81">
        <v>4</v>
      </c>
    </row>
    <row r="315" spans="1:104" ht="13.5" customHeight="1">
      <c r="A315" s="120">
        <v>256</v>
      </c>
      <c r="B315" s="121" t="s">
        <v>2280</v>
      </c>
      <c r="C315" s="122" t="s">
        <v>49</v>
      </c>
      <c r="D315" s="123" t="s">
        <v>50</v>
      </c>
      <c r="E315" s="124">
        <v>2</v>
      </c>
      <c r="F315" s="125">
        <v>0</v>
      </c>
      <c r="G315" s="126">
        <f t="shared" si="44"/>
        <v>0</v>
      </c>
      <c r="H315" s="127"/>
      <c r="I315" s="128">
        <f t="shared" si="45"/>
        <v>0</v>
      </c>
      <c r="J315" s="127"/>
      <c r="K315" s="128">
        <f t="shared" si="46"/>
        <v>0</v>
      </c>
      <c r="O315" s="119"/>
      <c r="AZ315" s="129">
        <f t="shared" si="47"/>
        <v>0</v>
      </c>
      <c r="CZ315" s="81">
        <v>137</v>
      </c>
    </row>
    <row r="316" spans="1:104" ht="12.75">
      <c r="A316" s="120">
        <v>257</v>
      </c>
      <c r="B316" s="121" t="s">
        <v>2281</v>
      </c>
      <c r="C316" s="122" t="s">
        <v>2137</v>
      </c>
      <c r="D316" s="123" t="s">
        <v>1982</v>
      </c>
      <c r="E316" s="124">
        <v>6</v>
      </c>
      <c r="F316" s="125">
        <v>0</v>
      </c>
      <c r="G316" s="126">
        <f t="shared" si="44"/>
        <v>0</v>
      </c>
      <c r="H316" s="127">
        <v>0</v>
      </c>
      <c r="I316" s="128">
        <f t="shared" si="45"/>
        <v>0</v>
      </c>
      <c r="J316" s="127"/>
      <c r="K316" s="128">
        <f t="shared" si="46"/>
        <v>0</v>
      </c>
      <c r="O316" s="119"/>
      <c r="AZ316" s="129">
        <f t="shared" si="47"/>
        <v>0</v>
      </c>
      <c r="CZ316" s="81">
        <v>4</v>
      </c>
    </row>
    <row r="317" spans="1:104" ht="12.75">
      <c r="A317" s="120">
        <v>258</v>
      </c>
      <c r="B317" s="121" t="s">
        <v>2282</v>
      </c>
      <c r="C317" s="122" t="s">
        <v>2038</v>
      </c>
      <c r="D317" s="123" t="s">
        <v>146</v>
      </c>
      <c r="E317" s="124">
        <v>1</v>
      </c>
      <c r="F317" s="125">
        <v>0</v>
      </c>
      <c r="G317" s="126">
        <f t="shared" si="44"/>
        <v>0</v>
      </c>
      <c r="H317" s="127">
        <v>0</v>
      </c>
      <c r="I317" s="128">
        <f t="shared" si="45"/>
        <v>0</v>
      </c>
      <c r="J317" s="127"/>
      <c r="K317" s="128">
        <f t="shared" si="46"/>
        <v>0</v>
      </c>
      <c r="O317" s="119"/>
      <c r="AZ317" s="129">
        <f t="shared" si="47"/>
        <v>0</v>
      </c>
      <c r="CZ317" s="81">
        <v>4</v>
      </c>
    </row>
    <row r="318" spans="1:104" ht="12.75">
      <c r="A318" s="120">
        <v>259</v>
      </c>
      <c r="B318" s="121" t="s">
        <v>2283</v>
      </c>
      <c r="C318" s="122" t="s">
        <v>2140</v>
      </c>
      <c r="D318" s="123" t="s">
        <v>146</v>
      </c>
      <c r="E318" s="124">
        <v>1</v>
      </c>
      <c r="F318" s="125">
        <v>0</v>
      </c>
      <c r="G318" s="126">
        <f t="shared" si="44"/>
        <v>0</v>
      </c>
      <c r="H318" s="127">
        <v>0</v>
      </c>
      <c r="I318" s="128">
        <f t="shared" si="45"/>
        <v>0</v>
      </c>
      <c r="J318" s="127"/>
      <c r="K318" s="128">
        <f t="shared" si="46"/>
        <v>0</v>
      </c>
      <c r="O318" s="119"/>
      <c r="AZ318" s="129">
        <f t="shared" si="47"/>
        <v>0</v>
      </c>
      <c r="CZ318" s="81">
        <v>4</v>
      </c>
    </row>
    <row r="319" spans="1:104" ht="12.75">
      <c r="A319" s="120">
        <v>260</v>
      </c>
      <c r="B319" s="121" t="s">
        <v>2284</v>
      </c>
      <c r="C319" s="122" t="s">
        <v>2042</v>
      </c>
      <c r="D319" s="123" t="s">
        <v>146</v>
      </c>
      <c r="E319" s="124">
        <v>1</v>
      </c>
      <c r="F319" s="125">
        <v>0</v>
      </c>
      <c r="G319" s="126">
        <f t="shared" si="44"/>
        <v>0</v>
      </c>
      <c r="H319" s="127">
        <v>0</v>
      </c>
      <c r="I319" s="128">
        <f t="shared" si="45"/>
        <v>0</v>
      </c>
      <c r="J319" s="127"/>
      <c r="K319" s="128">
        <f t="shared" si="46"/>
        <v>0</v>
      </c>
      <c r="O319" s="119"/>
      <c r="AZ319" s="129">
        <f t="shared" si="47"/>
        <v>0</v>
      </c>
      <c r="CZ319" s="81">
        <v>4</v>
      </c>
    </row>
    <row r="320" spans="1:15" ht="22.5">
      <c r="A320" s="130"/>
      <c r="B320" s="131"/>
      <c r="C320" s="192" t="s">
        <v>2110</v>
      </c>
      <c r="D320" s="193"/>
      <c r="E320" s="193"/>
      <c r="F320" s="193"/>
      <c r="G320" s="194"/>
      <c r="I320" s="132"/>
      <c r="K320" s="132"/>
      <c r="L320" s="133" t="s">
        <v>2110</v>
      </c>
      <c r="O320" s="119"/>
    </row>
    <row r="321" spans="1:58" ht="12.75">
      <c r="A321" s="140" t="s">
        <v>51</v>
      </c>
      <c r="B321" s="141" t="s">
        <v>2266</v>
      </c>
      <c r="C321" s="142" t="s">
        <v>2267</v>
      </c>
      <c r="D321" s="143"/>
      <c r="E321" s="144"/>
      <c r="F321" s="144"/>
      <c r="G321" s="145">
        <f>SUM(G302:G320)</f>
        <v>0</v>
      </c>
      <c r="H321" s="146"/>
      <c r="I321" s="145">
        <f>SUM(I302:I320)</f>
        <v>0</v>
      </c>
      <c r="J321" s="147"/>
      <c r="K321" s="145">
        <f>SUM(K302:K320)</f>
        <v>0</v>
      </c>
      <c r="O321" s="119"/>
      <c r="X321" s="129">
        <f>K321</f>
        <v>0</v>
      </c>
      <c r="Y321" s="129">
        <f>I321</f>
        <v>0</v>
      </c>
      <c r="Z321" s="129">
        <f>G321</f>
        <v>0</v>
      </c>
      <c r="BA321" s="148"/>
      <c r="BB321" s="148"/>
      <c r="BC321" s="148"/>
      <c r="BD321" s="148"/>
      <c r="BE321" s="148"/>
      <c r="BF321" s="148"/>
    </row>
    <row r="322" spans="1:15" ht="14.25" customHeight="1">
      <c r="A322" s="109" t="s">
        <v>46</v>
      </c>
      <c r="B322" s="110" t="s">
        <v>2285</v>
      </c>
      <c r="C322" s="111" t="s">
        <v>2286</v>
      </c>
      <c r="D322" s="112"/>
      <c r="E322" s="113"/>
      <c r="F322" s="113"/>
      <c r="G322" s="114"/>
      <c r="H322" s="115"/>
      <c r="I322" s="116"/>
      <c r="J322" s="117"/>
      <c r="K322" s="118"/>
      <c r="O322" s="119"/>
    </row>
    <row r="323" spans="1:104" ht="12.75">
      <c r="A323" s="120">
        <v>261</v>
      </c>
      <c r="B323" s="121" t="s">
        <v>2287</v>
      </c>
      <c r="C323" s="122" t="s">
        <v>2165</v>
      </c>
      <c r="D323" s="123" t="s">
        <v>1931</v>
      </c>
      <c r="E323" s="124">
        <v>1</v>
      </c>
      <c r="F323" s="125">
        <v>0</v>
      </c>
      <c r="G323" s="126">
        <f aca="true" t="shared" si="48" ref="G323:G332">E323*F323</f>
        <v>0</v>
      </c>
      <c r="H323" s="127">
        <v>0</v>
      </c>
      <c r="I323" s="128">
        <f aca="true" t="shared" si="49" ref="I323:I332">E323*H323</f>
        <v>0</v>
      </c>
      <c r="J323" s="127"/>
      <c r="K323" s="128">
        <f aca="true" t="shared" si="50" ref="K323:K332">E323*J323</f>
        <v>0</v>
      </c>
      <c r="O323" s="119"/>
      <c r="AZ323" s="129">
        <f aca="true" t="shared" si="51" ref="AZ323:AZ332">G323</f>
        <v>0</v>
      </c>
      <c r="CZ323" s="81">
        <v>4</v>
      </c>
    </row>
    <row r="324" spans="1:104" ht="12.75">
      <c r="A324" s="120">
        <v>262</v>
      </c>
      <c r="B324" s="121" t="s">
        <v>2288</v>
      </c>
      <c r="C324" s="122" t="s">
        <v>2225</v>
      </c>
      <c r="D324" s="123" t="s">
        <v>1931</v>
      </c>
      <c r="E324" s="124">
        <v>2</v>
      </c>
      <c r="F324" s="125">
        <v>0</v>
      </c>
      <c r="G324" s="126">
        <f t="shared" si="48"/>
        <v>0</v>
      </c>
      <c r="H324" s="127">
        <v>0</v>
      </c>
      <c r="I324" s="128">
        <f t="shared" si="49"/>
        <v>0</v>
      </c>
      <c r="J324" s="127"/>
      <c r="K324" s="128">
        <f t="shared" si="50"/>
        <v>0</v>
      </c>
      <c r="O324" s="119"/>
      <c r="AZ324" s="129">
        <f t="shared" si="51"/>
        <v>0</v>
      </c>
      <c r="CZ324" s="81">
        <v>4</v>
      </c>
    </row>
    <row r="325" spans="1:104" ht="12.75">
      <c r="A325" s="120">
        <v>263</v>
      </c>
      <c r="B325" s="121" t="s">
        <v>2289</v>
      </c>
      <c r="C325" s="122" t="s">
        <v>2168</v>
      </c>
      <c r="D325" s="123" t="s">
        <v>1931</v>
      </c>
      <c r="E325" s="124">
        <v>1</v>
      </c>
      <c r="F325" s="125">
        <v>0</v>
      </c>
      <c r="G325" s="126">
        <f t="shared" si="48"/>
        <v>0</v>
      </c>
      <c r="H325" s="127">
        <v>0</v>
      </c>
      <c r="I325" s="128">
        <f t="shared" si="49"/>
        <v>0</v>
      </c>
      <c r="J325" s="127"/>
      <c r="K325" s="128">
        <f t="shared" si="50"/>
        <v>0</v>
      </c>
      <c r="O325" s="119"/>
      <c r="AZ325" s="129">
        <f t="shared" si="51"/>
        <v>0</v>
      </c>
      <c r="CZ325" s="81">
        <v>4</v>
      </c>
    </row>
    <row r="326" spans="1:104" ht="12.75">
      <c r="A326" s="120">
        <v>264</v>
      </c>
      <c r="B326" s="121" t="s">
        <v>2290</v>
      </c>
      <c r="C326" s="122" t="s">
        <v>2121</v>
      </c>
      <c r="D326" s="123" t="s">
        <v>1931</v>
      </c>
      <c r="E326" s="124">
        <v>3</v>
      </c>
      <c r="F326" s="125">
        <v>0</v>
      </c>
      <c r="G326" s="126">
        <f t="shared" si="48"/>
        <v>0</v>
      </c>
      <c r="H326" s="127">
        <v>0</v>
      </c>
      <c r="I326" s="128">
        <f t="shared" si="49"/>
        <v>0</v>
      </c>
      <c r="J326" s="127"/>
      <c r="K326" s="128">
        <f t="shared" si="50"/>
        <v>0</v>
      </c>
      <c r="O326" s="119"/>
      <c r="AZ326" s="129">
        <f t="shared" si="51"/>
        <v>0</v>
      </c>
      <c r="CZ326" s="81">
        <v>4</v>
      </c>
    </row>
    <row r="327" spans="1:104" ht="12.75">
      <c r="A327" s="120">
        <v>265</v>
      </c>
      <c r="B327" s="121" t="s">
        <v>2291</v>
      </c>
      <c r="C327" s="122" t="s">
        <v>2123</v>
      </c>
      <c r="D327" s="123" t="s">
        <v>1982</v>
      </c>
      <c r="E327" s="124">
        <v>2</v>
      </c>
      <c r="F327" s="125">
        <v>0</v>
      </c>
      <c r="G327" s="126">
        <f t="shared" si="48"/>
        <v>0</v>
      </c>
      <c r="H327" s="127">
        <v>0</v>
      </c>
      <c r="I327" s="128">
        <f t="shared" si="49"/>
        <v>0</v>
      </c>
      <c r="J327" s="127"/>
      <c r="K327" s="128">
        <f t="shared" si="50"/>
        <v>0</v>
      </c>
      <c r="O327" s="119"/>
      <c r="AZ327" s="129">
        <f t="shared" si="51"/>
        <v>0</v>
      </c>
      <c r="CZ327" s="81">
        <v>4</v>
      </c>
    </row>
    <row r="328" spans="1:104" ht="13.5" customHeight="1">
      <c r="A328" s="120">
        <v>266</v>
      </c>
      <c r="B328" s="121" t="s">
        <v>2292</v>
      </c>
      <c r="C328" s="122" t="s">
        <v>49</v>
      </c>
      <c r="D328" s="123" t="s">
        <v>50</v>
      </c>
      <c r="E328" s="124">
        <v>2</v>
      </c>
      <c r="F328" s="125">
        <v>0</v>
      </c>
      <c r="G328" s="126">
        <f t="shared" si="48"/>
        <v>0</v>
      </c>
      <c r="H328" s="127"/>
      <c r="I328" s="128">
        <f t="shared" si="49"/>
        <v>0</v>
      </c>
      <c r="J328" s="127"/>
      <c r="K328" s="128">
        <f t="shared" si="50"/>
        <v>0</v>
      </c>
      <c r="O328" s="119"/>
      <c r="AZ328" s="129">
        <f t="shared" si="51"/>
        <v>0</v>
      </c>
      <c r="CZ328" s="81">
        <v>55</v>
      </c>
    </row>
    <row r="329" spans="1:104" ht="12.75">
      <c r="A329" s="120">
        <v>267</v>
      </c>
      <c r="B329" s="121" t="s">
        <v>2293</v>
      </c>
      <c r="C329" s="122" t="s">
        <v>2137</v>
      </c>
      <c r="D329" s="123" t="s">
        <v>1982</v>
      </c>
      <c r="E329" s="124">
        <v>4</v>
      </c>
      <c r="F329" s="125">
        <v>0</v>
      </c>
      <c r="G329" s="126">
        <f t="shared" si="48"/>
        <v>0</v>
      </c>
      <c r="H329" s="127">
        <v>0</v>
      </c>
      <c r="I329" s="128">
        <f t="shared" si="49"/>
        <v>0</v>
      </c>
      <c r="J329" s="127"/>
      <c r="K329" s="128">
        <f t="shared" si="50"/>
        <v>0</v>
      </c>
      <c r="O329" s="119"/>
      <c r="AZ329" s="129">
        <f t="shared" si="51"/>
        <v>0</v>
      </c>
      <c r="CZ329" s="81">
        <v>4</v>
      </c>
    </row>
    <row r="330" spans="1:104" ht="12.75">
      <c r="A330" s="120">
        <v>268</v>
      </c>
      <c r="B330" s="121" t="s">
        <v>2294</v>
      </c>
      <c r="C330" s="122" t="s">
        <v>2038</v>
      </c>
      <c r="D330" s="123" t="s">
        <v>146</v>
      </c>
      <c r="E330" s="124">
        <v>1</v>
      </c>
      <c r="F330" s="125">
        <v>0</v>
      </c>
      <c r="G330" s="126">
        <f t="shared" si="48"/>
        <v>0</v>
      </c>
      <c r="H330" s="127">
        <v>0</v>
      </c>
      <c r="I330" s="128">
        <f t="shared" si="49"/>
        <v>0</v>
      </c>
      <c r="J330" s="127"/>
      <c r="K330" s="128">
        <f t="shared" si="50"/>
        <v>0</v>
      </c>
      <c r="O330" s="119"/>
      <c r="AZ330" s="129">
        <f t="shared" si="51"/>
        <v>0</v>
      </c>
      <c r="CZ330" s="81">
        <v>4</v>
      </c>
    </row>
    <row r="331" spans="1:104" ht="12.75">
      <c r="A331" s="120">
        <v>269</v>
      </c>
      <c r="B331" s="121" t="s">
        <v>2295</v>
      </c>
      <c r="C331" s="122" t="s">
        <v>2140</v>
      </c>
      <c r="D331" s="123" t="s">
        <v>146</v>
      </c>
      <c r="E331" s="124">
        <v>1</v>
      </c>
      <c r="F331" s="125">
        <v>0</v>
      </c>
      <c r="G331" s="126">
        <f t="shared" si="48"/>
        <v>0</v>
      </c>
      <c r="H331" s="127">
        <v>0</v>
      </c>
      <c r="I331" s="128">
        <f t="shared" si="49"/>
        <v>0</v>
      </c>
      <c r="J331" s="127"/>
      <c r="K331" s="128">
        <f t="shared" si="50"/>
        <v>0</v>
      </c>
      <c r="O331" s="119"/>
      <c r="AZ331" s="129">
        <f t="shared" si="51"/>
        <v>0</v>
      </c>
      <c r="CZ331" s="81">
        <v>4</v>
      </c>
    </row>
    <row r="332" spans="1:104" ht="12.75">
      <c r="A332" s="120">
        <v>270</v>
      </c>
      <c r="B332" s="121" t="s">
        <v>2296</v>
      </c>
      <c r="C332" s="122" t="s">
        <v>2042</v>
      </c>
      <c r="D332" s="123" t="s">
        <v>146</v>
      </c>
      <c r="E332" s="124">
        <v>1</v>
      </c>
      <c r="F332" s="125">
        <v>0</v>
      </c>
      <c r="G332" s="126">
        <f t="shared" si="48"/>
        <v>0</v>
      </c>
      <c r="H332" s="127">
        <v>0</v>
      </c>
      <c r="I332" s="128">
        <f t="shared" si="49"/>
        <v>0</v>
      </c>
      <c r="J332" s="127"/>
      <c r="K332" s="128">
        <f t="shared" si="50"/>
        <v>0</v>
      </c>
      <c r="O332" s="119"/>
      <c r="AZ332" s="129">
        <f t="shared" si="51"/>
        <v>0</v>
      </c>
      <c r="CZ332" s="81">
        <v>4</v>
      </c>
    </row>
    <row r="333" spans="1:15" ht="22.5">
      <c r="A333" s="130"/>
      <c r="B333" s="131"/>
      <c r="C333" s="192" t="s">
        <v>2110</v>
      </c>
      <c r="D333" s="193"/>
      <c r="E333" s="193"/>
      <c r="F333" s="193"/>
      <c r="G333" s="194"/>
      <c r="I333" s="132"/>
      <c r="K333" s="132"/>
      <c r="L333" s="133" t="s">
        <v>2110</v>
      </c>
      <c r="O333" s="119"/>
    </row>
    <row r="334" spans="1:58" ht="12.75">
      <c r="A334" s="140" t="s">
        <v>51</v>
      </c>
      <c r="B334" s="141" t="s">
        <v>2285</v>
      </c>
      <c r="C334" s="142" t="s">
        <v>2286</v>
      </c>
      <c r="D334" s="143"/>
      <c r="E334" s="144"/>
      <c r="F334" s="144"/>
      <c r="G334" s="145">
        <f>SUM(G322:G333)</f>
        <v>0</v>
      </c>
      <c r="H334" s="146"/>
      <c r="I334" s="145">
        <f>SUM(I322:I333)</f>
        <v>0</v>
      </c>
      <c r="J334" s="147"/>
      <c r="K334" s="145">
        <f>SUM(K322:K333)</f>
        <v>0</v>
      </c>
      <c r="O334" s="119"/>
      <c r="X334" s="129">
        <f>K334</f>
        <v>0</v>
      </c>
      <c r="Y334" s="129">
        <f>I334</f>
        <v>0</v>
      </c>
      <c r="Z334" s="129">
        <f>G334</f>
        <v>0</v>
      </c>
      <c r="BA334" s="148"/>
      <c r="BB334" s="148"/>
      <c r="BC334" s="148"/>
      <c r="BD334" s="148"/>
      <c r="BE334" s="148"/>
      <c r="BF334" s="148"/>
    </row>
    <row r="335" spans="1:15" ht="14.25" customHeight="1">
      <c r="A335" s="109" t="s">
        <v>46</v>
      </c>
      <c r="B335" s="110" t="s">
        <v>2297</v>
      </c>
      <c r="C335" s="111" t="s">
        <v>2298</v>
      </c>
      <c r="D335" s="112"/>
      <c r="E335" s="113"/>
      <c r="F335" s="113"/>
      <c r="G335" s="114"/>
      <c r="H335" s="115"/>
      <c r="I335" s="116"/>
      <c r="J335" s="117"/>
      <c r="K335" s="118"/>
      <c r="O335" s="119"/>
    </row>
    <row r="336" spans="1:104" ht="12.75">
      <c r="A336" s="120">
        <v>271</v>
      </c>
      <c r="B336" s="121" t="s">
        <v>2299</v>
      </c>
      <c r="C336" s="122" t="s">
        <v>2165</v>
      </c>
      <c r="D336" s="123" t="s">
        <v>1931</v>
      </c>
      <c r="E336" s="124">
        <v>1</v>
      </c>
      <c r="F336" s="125">
        <v>0</v>
      </c>
      <c r="G336" s="126">
        <f aca="true" t="shared" si="52" ref="G336:G345">E336*F336</f>
        <v>0</v>
      </c>
      <c r="H336" s="127">
        <v>0</v>
      </c>
      <c r="I336" s="128">
        <f aca="true" t="shared" si="53" ref="I336:I345">E336*H336</f>
        <v>0</v>
      </c>
      <c r="J336" s="127"/>
      <c r="K336" s="128">
        <f aca="true" t="shared" si="54" ref="K336:K345">E336*J336</f>
        <v>0</v>
      </c>
      <c r="O336" s="119"/>
      <c r="AZ336" s="129">
        <f aca="true" t="shared" si="55" ref="AZ336:AZ345">G336</f>
        <v>0</v>
      </c>
      <c r="CZ336" s="81">
        <v>4</v>
      </c>
    </row>
    <row r="337" spans="1:104" ht="12.75">
      <c r="A337" s="120">
        <v>272</v>
      </c>
      <c r="B337" s="121" t="s">
        <v>2300</v>
      </c>
      <c r="C337" s="122" t="s">
        <v>2225</v>
      </c>
      <c r="D337" s="123" t="s">
        <v>1931</v>
      </c>
      <c r="E337" s="124">
        <v>2</v>
      </c>
      <c r="F337" s="125">
        <v>0</v>
      </c>
      <c r="G337" s="126">
        <f t="shared" si="52"/>
        <v>0</v>
      </c>
      <c r="H337" s="127">
        <v>0</v>
      </c>
      <c r="I337" s="128">
        <f t="shared" si="53"/>
        <v>0</v>
      </c>
      <c r="J337" s="127"/>
      <c r="K337" s="128">
        <f t="shared" si="54"/>
        <v>0</v>
      </c>
      <c r="O337" s="119"/>
      <c r="AZ337" s="129">
        <f t="shared" si="55"/>
        <v>0</v>
      </c>
      <c r="CZ337" s="81">
        <v>4</v>
      </c>
    </row>
    <row r="338" spans="1:104" ht="13.5" customHeight="1">
      <c r="A338" s="120">
        <v>273</v>
      </c>
      <c r="B338" s="121" t="s">
        <v>2301</v>
      </c>
      <c r="C338" s="122" t="s">
        <v>49</v>
      </c>
      <c r="D338" s="123" t="s">
        <v>50</v>
      </c>
      <c r="E338" s="124">
        <v>1</v>
      </c>
      <c r="F338" s="125">
        <v>0</v>
      </c>
      <c r="G338" s="126">
        <f t="shared" si="52"/>
        <v>0</v>
      </c>
      <c r="H338" s="127"/>
      <c r="I338" s="128">
        <f t="shared" si="53"/>
        <v>0</v>
      </c>
      <c r="J338" s="127"/>
      <c r="K338" s="128">
        <f t="shared" si="54"/>
        <v>0</v>
      </c>
      <c r="O338" s="119"/>
      <c r="AZ338" s="129">
        <f t="shared" si="55"/>
        <v>0</v>
      </c>
      <c r="CZ338" s="81">
        <v>34</v>
      </c>
    </row>
    <row r="339" spans="1:104" ht="12.75">
      <c r="A339" s="120">
        <v>274</v>
      </c>
      <c r="B339" s="121" t="s">
        <v>2302</v>
      </c>
      <c r="C339" s="122" t="s">
        <v>2121</v>
      </c>
      <c r="D339" s="123" t="s">
        <v>1931</v>
      </c>
      <c r="E339" s="124">
        <v>1</v>
      </c>
      <c r="F339" s="125">
        <v>0</v>
      </c>
      <c r="G339" s="126">
        <f t="shared" si="52"/>
        <v>0</v>
      </c>
      <c r="H339" s="127">
        <v>0</v>
      </c>
      <c r="I339" s="128">
        <f t="shared" si="53"/>
        <v>0</v>
      </c>
      <c r="J339" s="127"/>
      <c r="K339" s="128">
        <f t="shared" si="54"/>
        <v>0</v>
      </c>
      <c r="O339" s="119"/>
      <c r="AZ339" s="129">
        <f t="shared" si="55"/>
        <v>0</v>
      </c>
      <c r="CZ339" s="81">
        <v>4</v>
      </c>
    </row>
    <row r="340" spans="1:104" ht="12.75">
      <c r="A340" s="120">
        <v>275</v>
      </c>
      <c r="B340" s="121" t="s">
        <v>2303</v>
      </c>
      <c r="C340" s="122" t="s">
        <v>2123</v>
      </c>
      <c r="D340" s="123" t="s">
        <v>1982</v>
      </c>
      <c r="E340" s="124">
        <v>3</v>
      </c>
      <c r="F340" s="125">
        <v>0</v>
      </c>
      <c r="G340" s="126">
        <f t="shared" si="52"/>
        <v>0</v>
      </c>
      <c r="H340" s="127">
        <v>0</v>
      </c>
      <c r="I340" s="128">
        <f t="shared" si="53"/>
        <v>0</v>
      </c>
      <c r="J340" s="127"/>
      <c r="K340" s="128">
        <f t="shared" si="54"/>
        <v>0</v>
      </c>
      <c r="O340" s="119"/>
      <c r="AZ340" s="129">
        <f t="shared" si="55"/>
        <v>0</v>
      </c>
      <c r="CZ340" s="81">
        <v>4</v>
      </c>
    </row>
    <row r="341" spans="1:104" ht="12.75">
      <c r="A341" s="120">
        <v>276</v>
      </c>
      <c r="B341" s="121" t="s">
        <v>2304</v>
      </c>
      <c r="C341" s="122" t="s">
        <v>2153</v>
      </c>
      <c r="D341" s="123" t="s">
        <v>1931</v>
      </c>
      <c r="E341" s="124">
        <v>1</v>
      </c>
      <c r="F341" s="125">
        <v>0</v>
      </c>
      <c r="G341" s="126">
        <f t="shared" si="52"/>
        <v>0</v>
      </c>
      <c r="H341" s="127">
        <v>0</v>
      </c>
      <c r="I341" s="128">
        <f t="shared" si="53"/>
        <v>0</v>
      </c>
      <c r="J341" s="127"/>
      <c r="K341" s="128">
        <f t="shared" si="54"/>
        <v>0</v>
      </c>
      <c r="O341" s="119"/>
      <c r="AZ341" s="129">
        <f t="shared" si="55"/>
        <v>0</v>
      </c>
      <c r="CZ341" s="81">
        <v>4</v>
      </c>
    </row>
    <row r="342" spans="1:104" ht="12.75">
      <c r="A342" s="120">
        <v>277</v>
      </c>
      <c r="B342" s="121" t="s">
        <v>2305</v>
      </c>
      <c r="C342" s="122" t="s">
        <v>2137</v>
      </c>
      <c r="D342" s="123" t="s">
        <v>1982</v>
      </c>
      <c r="E342" s="124">
        <v>2</v>
      </c>
      <c r="F342" s="125">
        <v>0</v>
      </c>
      <c r="G342" s="126">
        <f t="shared" si="52"/>
        <v>0</v>
      </c>
      <c r="H342" s="127">
        <v>0</v>
      </c>
      <c r="I342" s="128">
        <f t="shared" si="53"/>
        <v>0</v>
      </c>
      <c r="J342" s="127"/>
      <c r="K342" s="128">
        <f t="shared" si="54"/>
        <v>0</v>
      </c>
      <c r="O342" s="119"/>
      <c r="AZ342" s="129">
        <f t="shared" si="55"/>
        <v>0</v>
      </c>
      <c r="CZ342" s="81">
        <v>4</v>
      </c>
    </row>
    <row r="343" spans="1:104" ht="12.75">
      <c r="A343" s="120">
        <v>278</v>
      </c>
      <c r="B343" s="121" t="s">
        <v>2306</v>
      </c>
      <c r="C343" s="122" t="s">
        <v>2038</v>
      </c>
      <c r="D343" s="123" t="s">
        <v>146</v>
      </c>
      <c r="E343" s="124">
        <v>1</v>
      </c>
      <c r="F343" s="125">
        <v>0</v>
      </c>
      <c r="G343" s="126">
        <f t="shared" si="52"/>
        <v>0</v>
      </c>
      <c r="H343" s="127">
        <v>0</v>
      </c>
      <c r="I343" s="128">
        <f t="shared" si="53"/>
        <v>0</v>
      </c>
      <c r="J343" s="127"/>
      <c r="K343" s="128">
        <f t="shared" si="54"/>
        <v>0</v>
      </c>
      <c r="O343" s="119"/>
      <c r="AZ343" s="129">
        <f t="shared" si="55"/>
        <v>0</v>
      </c>
      <c r="CZ343" s="81">
        <v>4</v>
      </c>
    </row>
    <row r="344" spans="1:104" ht="12.75">
      <c r="A344" s="120">
        <v>279</v>
      </c>
      <c r="B344" s="121" t="s">
        <v>2307</v>
      </c>
      <c r="C344" s="122" t="s">
        <v>2140</v>
      </c>
      <c r="D344" s="123" t="s">
        <v>146</v>
      </c>
      <c r="E344" s="124">
        <v>1</v>
      </c>
      <c r="F344" s="125">
        <v>0</v>
      </c>
      <c r="G344" s="126">
        <f t="shared" si="52"/>
        <v>0</v>
      </c>
      <c r="H344" s="127">
        <v>0</v>
      </c>
      <c r="I344" s="128">
        <f t="shared" si="53"/>
        <v>0</v>
      </c>
      <c r="J344" s="127"/>
      <c r="K344" s="128">
        <f t="shared" si="54"/>
        <v>0</v>
      </c>
      <c r="O344" s="119"/>
      <c r="AZ344" s="129">
        <f t="shared" si="55"/>
        <v>0</v>
      </c>
      <c r="CZ344" s="81">
        <v>4</v>
      </c>
    </row>
    <row r="345" spans="1:104" ht="12.75">
      <c r="A345" s="120">
        <v>280</v>
      </c>
      <c r="B345" s="121" t="s">
        <v>2308</v>
      </c>
      <c r="C345" s="122" t="s">
        <v>2042</v>
      </c>
      <c r="D345" s="123" t="s">
        <v>146</v>
      </c>
      <c r="E345" s="124">
        <v>1</v>
      </c>
      <c r="F345" s="125">
        <v>0</v>
      </c>
      <c r="G345" s="126">
        <f t="shared" si="52"/>
        <v>0</v>
      </c>
      <c r="H345" s="127">
        <v>0</v>
      </c>
      <c r="I345" s="128">
        <f t="shared" si="53"/>
        <v>0</v>
      </c>
      <c r="J345" s="127"/>
      <c r="K345" s="128">
        <f t="shared" si="54"/>
        <v>0</v>
      </c>
      <c r="O345" s="119"/>
      <c r="AZ345" s="129">
        <f t="shared" si="55"/>
        <v>0</v>
      </c>
      <c r="CZ345" s="81">
        <v>4</v>
      </c>
    </row>
    <row r="346" spans="1:15" ht="22.5">
      <c r="A346" s="130"/>
      <c r="B346" s="131"/>
      <c r="C346" s="192" t="s">
        <v>2110</v>
      </c>
      <c r="D346" s="193"/>
      <c r="E346" s="193"/>
      <c r="F346" s="193"/>
      <c r="G346" s="194"/>
      <c r="I346" s="132"/>
      <c r="K346" s="132"/>
      <c r="L346" s="133" t="s">
        <v>2110</v>
      </c>
      <c r="O346" s="119"/>
    </row>
    <row r="347" spans="1:58" ht="12.75">
      <c r="A347" s="140" t="s">
        <v>51</v>
      </c>
      <c r="B347" s="141" t="s">
        <v>2297</v>
      </c>
      <c r="C347" s="142" t="s">
        <v>2298</v>
      </c>
      <c r="D347" s="143"/>
      <c r="E347" s="144"/>
      <c r="F347" s="144"/>
      <c r="G347" s="145">
        <f>SUM(G335:G346)</f>
        <v>0</v>
      </c>
      <c r="H347" s="146"/>
      <c r="I347" s="145">
        <f>SUM(I335:I346)</f>
        <v>0</v>
      </c>
      <c r="J347" s="147"/>
      <c r="K347" s="145">
        <f>SUM(K335:K346)</f>
        <v>0</v>
      </c>
      <c r="O347" s="119"/>
      <c r="X347" s="129">
        <f>K347</f>
        <v>0</v>
      </c>
      <c r="Y347" s="129">
        <f>I347</f>
        <v>0</v>
      </c>
      <c r="Z347" s="129">
        <f>G347</f>
        <v>0</v>
      </c>
      <c r="BA347" s="148"/>
      <c r="BB347" s="148"/>
      <c r="BC347" s="148"/>
      <c r="BD347" s="148"/>
      <c r="BE347" s="148"/>
      <c r="BF347" s="148"/>
    </row>
    <row r="348" spans="1:58" ht="12.75">
      <c r="A348" s="149" t="s">
        <v>29</v>
      </c>
      <c r="B348" s="150" t="s">
        <v>52</v>
      </c>
      <c r="C348" s="151"/>
      <c r="D348" s="152"/>
      <c r="E348" s="153"/>
      <c r="F348" s="153"/>
      <c r="G348" s="154">
        <f>SUM(Z7:Z348)</f>
        <v>0</v>
      </c>
      <c r="H348" s="155"/>
      <c r="I348" s="154">
        <f>SUM(Y7:Y348)</f>
        <v>0</v>
      </c>
      <c r="J348" s="155"/>
      <c r="K348" s="154">
        <f>SUM(X7:X348)</f>
        <v>0</v>
      </c>
      <c r="O348" s="119"/>
      <c r="BA348" s="148"/>
      <c r="BB348" s="148"/>
      <c r="BC348" s="148"/>
      <c r="BD348" s="148"/>
      <c r="BE348" s="148"/>
      <c r="BF348" s="148"/>
    </row>
    <row r="349" ht="12.75">
      <c r="E349" s="81"/>
    </row>
    <row r="350" spans="1:5" ht="12.75">
      <c r="A350" s="156" t="s">
        <v>31</v>
      </c>
      <c r="E350" s="81"/>
    </row>
    <row r="351" spans="1:7" ht="117.75" customHeight="1">
      <c r="A351" s="196"/>
      <c r="B351" s="197"/>
      <c r="C351" s="197"/>
      <c r="D351" s="197"/>
      <c r="E351" s="197"/>
      <c r="F351" s="197"/>
      <c r="G351" s="198"/>
    </row>
    <row r="352" ht="12.75">
      <c r="E352" s="81"/>
    </row>
    <row r="353" ht="12.75">
      <c r="E353" s="81"/>
    </row>
    <row r="354" ht="12.75">
      <c r="E354" s="81"/>
    </row>
    <row r="355" ht="12.75">
      <c r="E355" s="81"/>
    </row>
    <row r="356" ht="12.75">
      <c r="E356" s="81"/>
    </row>
    <row r="357" ht="12.75">
      <c r="E357" s="81"/>
    </row>
    <row r="358" ht="12.75">
      <c r="E358" s="81"/>
    </row>
    <row r="359" ht="12.75">
      <c r="E359" s="81"/>
    </row>
    <row r="360" ht="12.75">
      <c r="E360" s="81"/>
    </row>
    <row r="361" ht="12.75">
      <c r="E361" s="81"/>
    </row>
    <row r="362" ht="12.75">
      <c r="E362" s="81"/>
    </row>
    <row r="363" ht="12.75">
      <c r="E363" s="81"/>
    </row>
    <row r="364" ht="12.75">
      <c r="E364" s="81"/>
    </row>
    <row r="365" ht="12.75">
      <c r="E365" s="81"/>
    </row>
    <row r="366" ht="12.75">
      <c r="E366" s="81"/>
    </row>
    <row r="367" ht="12.75">
      <c r="E367" s="81"/>
    </row>
    <row r="368" ht="12.75">
      <c r="E368" s="81"/>
    </row>
    <row r="369" ht="12.75">
      <c r="E369" s="81"/>
    </row>
    <row r="370" ht="12.75">
      <c r="E370" s="81"/>
    </row>
    <row r="371" ht="12.75">
      <c r="E371" s="81"/>
    </row>
    <row r="372" spans="1:7" ht="12.75">
      <c r="A372" s="138"/>
      <c r="B372" s="138"/>
      <c r="C372" s="138"/>
      <c r="D372" s="138"/>
      <c r="E372" s="138"/>
      <c r="F372" s="138"/>
      <c r="G372" s="138"/>
    </row>
    <row r="373" spans="1:7" ht="12.75">
      <c r="A373" s="138"/>
      <c r="B373" s="138"/>
      <c r="C373" s="138"/>
      <c r="D373" s="138"/>
      <c r="E373" s="138"/>
      <c r="F373" s="138"/>
      <c r="G373" s="138"/>
    </row>
    <row r="374" spans="1:7" ht="12.75">
      <c r="A374" s="138"/>
      <c r="B374" s="138"/>
      <c r="C374" s="138"/>
      <c r="D374" s="138"/>
      <c r="E374" s="138"/>
      <c r="F374" s="138"/>
      <c r="G374" s="138"/>
    </row>
    <row r="375" spans="1:7" ht="12.75">
      <c r="A375" s="138"/>
      <c r="B375" s="138"/>
      <c r="C375" s="138"/>
      <c r="D375" s="138"/>
      <c r="E375" s="138"/>
      <c r="F375" s="138"/>
      <c r="G375" s="138"/>
    </row>
    <row r="376" ht="12.75">
      <c r="E376" s="81"/>
    </row>
    <row r="377" ht="12.75">
      <c r="E377" s="81"/>
    </row>
    <row r="378" ht="12.75">
      <c r="E378" s="81"/>
    </row>
    <row r="379" ht="12.75">
      <c r="E379" s="81"/>
    </row>
    <row r="380" ht="12.75">
      <c r="E380" s="81"/>
    </row>
    <row r="381" ht="12.75">
      <c r="E381" s="81"/>
    </row>
    <row r="382" ht="12.75">
      <c r="E382" s="81"/>
    </row>
    <row r="383" ht="12.75">
      <c r="E383" s="81"/>
    </row>
    <row r="384" ht="12.75">
      <c r="E384" s="81"/>
    </row>
    <row r="385" ht="12.75">
      <c r="E385" s="81"/>
    </row>
    <row r="386" ht="12.75">
      <c r="E386" s="81"/>
    </row>
    <row r="387" ht="12.75">
      <c r="E387" s="81"/>
    </row>
    <row r="388" ht="12.75">
      <c r="E388" s="81"/>
    </row>
    <row r="389" ht="12.75">
      <c r="E389" s="81"/>
    </row>
    <row r="390" ht="12.75">
      <c r="E390" s="81"/>
    </row>
    <row r="391" ht="12.75">
      <c r="E391" s="81"/>
    </row>
    <row r="392" ht="12.75">
      <c r="E392" s="81"/>
    </row>
    <row r="393" ht="12.75">
      <c r="E393" s="81"/>
    </row>
    <row r="394" ht="12.75">
      <c r="E394" s="81"/>
    </row>
    <row r="395" ht="12.75">
      <c r="E395" s="81"/>
    </row>
    <row r="396" ht="12.75">
      <c r="E396" s="81"/>
    </row>
    <row r="397" ht="12.75">
      <c r="E397" s="81"/>
    </row>
    <row r="398" ht="12.75">
      <c r="E398" s="81"/>
    </row>
    <row r="399" ht="12.75">
      <c r="E399" s="81"/>
    </row>
    <row r="400" ht="12.75">
      <c r="E400" s="81"/>
    </row>
    <row r="401" ht="12.75">
      <c r="E401" s="81"/>
    </row>
    <row r="402" ht="12.75">
      <c r="E402" s="81"/>
    </row>
    <row r="403" ht="12.75">
      <c r="E403" s="81"/>
    </row>
    <row r="404" ht="12.75">
      <c r="E404" s="81"/>
    </row>
    <row r="405" ht="12.75">
      <c r="E405" s="81"/>
    </row>
    <row r="406" ht="12.75">
      <c r="E406" s="81"/>
    </row>
    <row r="407" spans="1:2" ht="12.75">
      <c r="A407" s="157"/>
      <c r="B407" s="157"/>
    </row>
    <row r="408" spans="1:7" ht="12.75">
      <c r="A408" s="138"/>
      <c r="B408" s="138"/>
      <c r="C408" s="158"/>
      <c r="D408" s="158"/>
      <c r="E408" s="159"/>
      <c r="F408" s="158"/>
      <c r="G408" s="160"/>
    </row>
    <row r="409" spans="1:7" ht="12.75">
      <c r="A409" s="161"/>
      <c r="B409" s="161"/>
      <c r="C409" s="138"/>
      <c r="D409" s="138"/>
      <c r="E409" s="162"/>
      <c r="F409" s="138"/>
      <c r="G409" s="138"/>
    </row>
    <row r="410" spans="1:7" ht="12.75">
      <c r="A410" s="138"/>
      <c r="B410" s="138"/>
      <c r="C410" s="138"/>
      <c r="D410" s="138"/>
      <c r="E410" s="162"/>
      <c r="F410" s="138"/>
      <c r="G410" s="138"/>
    </row>
    <row r="411" spans="1:7" ht="12.75">
      <c r="A411" s="138"/>
      <c r="B411" s="138"/>
      <c r="C411" s="138"/>
      <c r="D411" s="138"/>
      <c r="E411" s="162"/>
      <c r="F411" s="138"/>
      <c r="G411" s="138"/>
    </row>
    <row r="412" spans="1:7" ht="12.75">
      <c r="A412" s="138"/>
      <c r="B412" s="138"/>
      <c r="C412" s="138"/>
      <c r="D412" s="138"/>
      <c r="E412" s="162"/>
      <c r="F412" s="138"/>
      <c r="G412" s="138"/>
    </row>
    <row r="413" spans="1:7" ht="12.75">
      <c r="A413" s="138"/>
      <c r="B413" s="138"/>
      <c r="C413" s="138"/>
      <c r="D413" s="138"/>
      <c r="E413" s="162"/>
      <c r="F413" s="138"/>
      <c r="G413" s="138"/>
    </row>
    <row r="414" spans="1:7" ht="12.75">
      <c r="A414" s="138"/>
      <c r="B414" s="138"/>
      <c r="C414" s="138"/>
      <c r="D414" s="138"/>
      <c r="E414" s="162"/>
      <c r="F414" s="138"/>
      <c r="G414" s="138"/>
    </row>
    <row r="415" spans="1:7" ht="12.75">
      <c r="A415" s="138"/>
      <c r="B415" s="138"/>
      <c r="C415" s="138"/>
      <c r="D415" s="138"/>
      <c r="E415" s="162"/>
      <c r="F415" s="138"/>
      <c r="G415" s="138"/>
    </row>
    <row r="416" spans="1:7" ht="12.75">
      <c r="A416" s="138"/>
      <c r="B416" s="138"/>
      <c r="C416" s="138"/>
      <c r="D416" s="138"/>
      <c r="E416" s="162"/>
      <c r="F416" s="138"/>
      <c r="G416" s="138"/>
    </row>
    <row r="417" spans="1:7" ht="12.75">
      <c r="A417" s="138"/>
      <c r="B417" s="138"/>
      <c r="C417" s="138"/>
      <c r="D417" s="138"/>
      <c r="E417" s="162"/>
      <c r="F417" s="138"/>
      <c r="G417" s="138"/>
    </row>
    <row r="418" spans="1:7" ht="12.75">
      <c r="A418" s="138"/>
      <c r="B418" s="138"/>
      <c r="C418" s="138"/>
      <c r="D418" s="138"/>
      <c r="E418" s="162"/>
      <c r="F418" s="138"/>
      <c r="G418" s="138"/>
    </row>
    <row r="419" spans="1:7" ht="12.75">
      <c r="A419" s="138"/>
      <c r="B419" s="138"/>
      <c r="C419" s="138"/>
      <c r="D419" s="138"/>
      <c r="E419" s="162"/>
      <c r="F419" s="138"/>
      <c r="G419" s="138"/>
    </row>
    <row r="420" spans="1:7" ht="12.75">
      <c r="A420" s="138"/>
      <c r="B420" s="138"/>
      <c r="C420" s="138"/>
      <c r="D420" s="138"/>
      <c r="E420" s="162"/>
      <c r="F420" s="138"/>
      <c r="G420" s="138"/>
    </row>
    <row r="421" spans="1:7" ht="12.75">
      <c r="A421" s="138"/>
      <c r="B421" s="138"/>
      <c r="C421" s="138"/>
      <c r="D421" s="138"/>
      <c r="E421" s="162"/>
      <c r="F421" s="138"/>
      <c r="G421" s="138"/>
    </row>
  </sheetData>
  <sheetProtection password="C7B2" sheet="1"/>
  <mergeCells count="37">
    <mergeCell ref="C333:G333"/>
    <mergeCell ref="C346:G346"/>
    <mergeCell ref="C300:G300"/>
    <mergeCell ref="C320:G320"/>
    <mergeCell ref="C270:G270"/>
    <mergeCell ref="C284:G284"/>
    <mergeCell ref="C96:G96"/>
    <mergeCell ref="C233:G233"/>
    <mergeCell ref="C254:G254"/>
    <mergeCell ref="C195:G195"/>
    <mergeCell ref="C210:G210"/>
    <mergeCell ref="C105:G105"/>
    <mergeCell ref="C108:G108"/>
    <mergeCell ref="C109:G109"/>
    <mergeCell ref="C156:G156"/>
    <mergeCell ref="C177:G177"/>
    <mergeCell ref="C35:G35"/>
    <mergeCell ref="C36:G36"/>
    <mergeCell ref="C87:G87"/>
    <mergeCell ref="C91:G91"/>
    <mergeCell ref="C95:G95"/>
    <mergeCell ref="A1:G1"/>
    <mergeCell ref="A351:G351"/>
    <mergeCell ref="C9:G9"/>
    <mergeCell ref="C13:G13"/>
    <mergeCell ref="C14:G14"/>
    <mergeCell ref="C17:G17"/>
    <mergeCell ref="C18:G18"/>
    <mergeCell ref="C22:G22"/>
    <mergeCell ref="C99:G99"/>
    <mergeCell ref="C100:G100"/>
    <mergeCell ref="C104:G104"/>
    <mergeCell ref="C23:G23"/>
    <mergeCell ref="C26:G26"/>
    <mergeCell ref="C27:G27"/>
    <mergeCell ref="C31:G31"/>
    <mergeCell ref="C32:G32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4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2420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2310</v>
      </c>
      <c r="C7" s="111" t="s">
        <v>2311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2312</v>
      </c>
      <c r="C8" s="122" t="s">
        <v>2313</v>
      </c>
      <c r="D8" s="123" t="s">
        <v>1931</v>
      </c>
      <c r="E8" s="124">
        <v>1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2</v>
      </c>
    </row>
    <row r="9" spans="1:15" ht="12.75">
      <c r="A9" s="130"/>
      <c r="B9" s="131"/>
      <c r="C9" s="192" t="s">
        <v>2314</v>
      </c>
      <c r="D9" s="193"/>
      <c r="E9" s="193"/>
      <c r="F9" s="193"/>
      <c r="G9" s="194"/>
      <c r="I9" s="132"/>
      <c r="K9" s="132"/>
      <c r="L9" s="133" t="s">
        <v>2314</v>
      </c>
      <c r="O9" s="119"/>
    </row>
    <row r="10" spans="1:104" ht="12.75">
      <c r="A10" s="120">
        <v>2</v>
      </c>
      <c r="B10" s="121" t="s">
        <v>1958</v>
      </c>
      <c r="C10" s="122" t="s">
        <v>2315</v>
      </c>
      <c r="D10" s="123" t="s">
        <v>146</v>
      </c>
      <c r="E10" s="124">
        <v>1</v>
      </c>
      <c r="F10" s="125">
        <v>0</v>
      </c>
      <c r="G10" s="126">
        <f>E10*F10</f>
        <v>0</v>
      </c>
      <c r="H10" s="127">
        <v>0</v>
      </c>
      <c r="I10" s="128">
        <f>E10*H10</f>
        <v>0</v>
      </c>
      <c r="J10" s="127"/>
      <c r="K10" s="128">
        <f>E10*J10</f>
        <v>0</v>
      </c>
      <c r="O10" s="119"/>
      <c r="AZ10" s="129">
        <f>G10</f>
        <v>0</v>
      </c>
      <c r="CZ10" s="81">
        <v>2</v>
      </c>
    </row>
    <row r="11" spans="1:104" ht="12.75">
      <c r="A11" s="120">
        <v>3</v>
      </c>
      <c r="B11" s="121" t="s">
        <v>1959</v>
      </c>
      <c r="C11" s="122" t="s">
        <v>2316</v>
      </c>
      <c r="D11" s="123" t="s">
        <v>185</v>
      </c>
      <c r="E11" s="124">
        <v>2</v>
      </c>
      <c r="F11" s="125">
        <v>0</v>
      </c>
      <c r="G11" s="126">
        <f>E11*F11</f>
        <v>0</v>
      </c>
      <c r="H11" s="127">
        <v>0</v>
      </c>
      <c r="I11" s="128">
        <f>E11*H11</f>
        <v>0</v>
      </c>
      <c r="J11" s="127"/>
      <c r="K11" s="128">
        <f>E11*J11</f>
        <v>0</v>
      </c>
      <c r="O11" s="119"/>
      <c r="AZ11" s="129">
        <f>G11</f>
        <v>0</v>
      </c>
      <c r="CZ11" s="81">
        <v>2</v>
      </c>
    </row>
    <row r="12" spans="1:104" ht="12.75">
      <c r="A12" s="120">
        <v>4</v>
      </c>
      <c r="B12" s="121" t="s">
        <v>1960</v>
      </c>
      <c r="C12" s="122" t="s">
        <v>2317</v>
      </c>
      <c r="D12" s="123" t="s">
        <v>185</v>
      </c>
      <c r="E12" s="124">
        <v>2</v>
      </c>
      <c r="F12" s="125">
        <v>0</v>
      </c>
      <c r="G12" s="126">
        <f>E12*F12</f>
        <v>0</v>
      </c>
      <c r="H12" s="127">
        <v>0</v>
      </c>
      <c r="I12" s="128">
        <f>E12*H12</f>
        <v>0</v>
      </c>
      <c r="J12" s="127"/>
      <c r="K12" s="128">
        <f>E12*J12</f>
        <v>0</v>
      </c>
      <c r="O12" s="119"/>
      <c r="AZ12" s="129">
        <f>G12</f>
        <v>0</v>
      </c>
      <c r="CZ12" s="81">
        <v>2</v>
      </c>
    </row>
    <row r="13" spans="1:104" ht="12.75">
      <c r="A13" s="120">
        <v>5</v>
      </c>
      <c r="B13" s="121" t="s">
        <v>1962</v>
      </c>
      <c r="C13" s="122" t="s">
        <v>2318</v>
      </c>
      <c r="D13" s="123" t="s">
        <v>1931</v>
      </c>
      <c r="E13" s="124">
        <v>6</v>
      </c>
      <c r="F13" s="125">
        <v>0</v>
      </c>
      <c r="G13" s="126">
        <f>E13*F13</f>
        <v>0</v>
      </c>
      <c r="H13" s="127">
        <v>0</v>
      </c>
      <c r="I13" s="128">
        <f>E13*H13</f>
        <v>0</v>
      </c>
      <c r="J13" s="127"/>
      <c r="K13" s="128">
        <f>E13*J13</f>
        <v>0</v>
      </c>
      <c r="O13" s="119"/>
      <c r="AZ13" s="129">
        <f>G13</f>
        <v>0</v>
      </c>
      <c r="CZ13" s="81">
        <v>2</v>
      </c>
    </row>
    <row r="14" spans="1:104" ht="12.75">
      <c r="A14" s="120">
        <v>6</v>
      </c>
      <c r="B14" s="121" t="s">
        <v>1964</v>
      </c>
      <c r="C14" s="122" t="s">
        <v>2319</v>
      </c>
      <c r="D14" s="123" t="s">
        <v>146</v>
      </c>
      <c r="E14" s="124">
        <v>1</v>
      </c>
      <c r="F14" s="125">
        <v>0</v>
      </c>
      <c r="G14" s="126">
        <f>E14*F14</f>
        <v>0</v>
      </c>
      <c r="H14" s="127">
        <v>0</v>
      </c>
      <c r="I14" s="128">
        <f>E14*H14</f>
        <v>0</v>
      </c>
      <c r="J14" s="127"/>
      <c r="K14" s="128">
        <f>E14*J14</f>
        <v>0</v>
      </c>
      <c r="O14" s="119"/>
      <c r="AZ14" s="129">
        <f>G14</f>
        <v>0</v>
      </c>
      <c r="CZ14" s="81">
        <v>2</v>
      </c>
    </row>
    <row r="15" spans="1:15" ht="12.75">
      <c r="A15" s="130"/>
      <c r="B15" s="131"/>
      <c r="C15" s="192" t="s">
        <v>2320</v>
      </c>
      <c r="D15" s="193"/>
      <c r="E15" s="193"/>
      <c r="F15" s="193"/>
      <c r="G15" s="194"/>
      <c r="I15" s="132"/>
      <c r="K15" s="132"/>
      <c r="L15" s="133" t="s">
        <v>2320</v>
      </c>
      <c r="O15" s="119"/>
    </row>
    <row r="16" spans="1:104" ht="12.75">
      <c r="A16" s="120">
        <v>7</v>
      </c>
      <c r="B16" s="121" t="s">
        <v>1966</v>
      </c>
      <c r="C16" s="122" t="s">
        <v>2321</v>
      </c>
      <c r="D16" s="123" t="s">
        <v>1931</v>
      </c>
      <c r="E16" s="124">
        <v>1</v>
      </c>
      <c r="F16" s="125">
        <v>0</v>
      </c>
      <c r="G16" s="126">
        <f aca="true" t="shared" si="0" ref="G16:G30">E16*F16</f>
        <v>0</v>
      </c>
      <c r="H16" s="127">
        <v>0</v>
      </c>
      <c r="I16" s="128">
        <f aca="true" t="shared" si="1" ref="I16:I30">E16*H16</f>
        <v>0</v>
      </c>
      <c r="J16" s="127"/>
      <c r="K16" s="128">
        <f aca="true" t="shared" si="2" ref="K16:K30">E16*J16</f>
        <v>0</v>
      </c>
      <c r="O16" s="119"/>
      <c r="AZ16" s="129">
        <f aca="true" t="shared" si="3" ref="AZ16:AZ30">G16</f>
        <v>0</v>
      </c>
      <c r="CZ16" s="81">
        <v>2</v>
      </c>
    </row>
    <row r="17" spans="1:104" ht="12.75">
      <c r="A17" s="120">
        <v>8</v>
      </c>
      <c r="B17" s="121" t="s">
        <v>1968</v>
      </c>
      <c r="C17" s="122" t="s">
        <v>2322</v>
      </c>
      <c r="D17" s="123" t="s">
        <v>1931</v>
      </c>
      <c r="E17" s="124">
        <v>1</v>
      </c>
      <c r="F17" s="125">
        <v>0</v>
      </c>
      <c r="G17" s="126">
        <f t="shared" si="0"/>
        <v>0</v>
      </c>
      <c r="H17" s="127">
        <v>0</v>
      </c>
      <c r="I17" s="128">
        <f t="shared" si="1"/>
        <v>0</v>
      </c>
      <c r="J17" s="127"/>
      <c r="K17" s="128">
        <f t="shared" si="2"/>
        <v>0</v>
      </c>
      <c r="O17" s="119"/>
      <c r="AZ17" s="129">
        <f t="shared" si="3"/>
        <v>0</v>
      </c>
      <c r="CZ17" s="81">
        <v>2</v>
      </c>
    </row>
    <row r="18" spans="1:104" ht="12.75">
      <c r="A18" s="120">
        <v>9</v>
      </c>
      <c r="B18" s="121" t="s">
        <v>2323</v>
      </c>
      <c r="C18" s="122" t="s">
        <v>2324</v>
      </c>
      <c r="D18" s="123" t="s">
        <v>1931</v>
      </c>
      <c r="E18" s="124">
        <v>1</v>
      </c>
      <c r="F18" s="125">
        <v>0</v>
      </c>
      <c r="G18" s="126">
        <f t="shared" si="0"/>
        <v>0</v>
      </c>
      <c r="H18" s="127">
        <v>0</v>
      </c>
      <c r="I18" s="128">
        <f t="shared" si="1"/>
        <v>0</v>
      </c>
      <c r="J18" s="127"/>
      <c r="K18" s="128">
        <f t="shared" si="2"/>
        <v>0</v>
      </c>
      <c r="O18" s="119"/>
      <c r="AZ18" s="129">
        <f t="shared" si="3"/>
        <v>0</v>
      </c>
      <c r="CZ18" s="81">
        <v>2</v>
      </c>
    </row>
    <row r="19" spans="1:104" ht="12.75">
      <c r="A19" s="120">
        <v>10</v>
      </c>
      <c r="B19" s="121" t="s">
        <v>2325</v>
      </c>
      <c r="C19" s="122" t="s">
        <v>2326</v>
      </c>
      <c r="D19" s="123" t="s">
        <v>1931</v>
      </c>
      <c r="E19" s="124">
        <v>1</v>
      </c>
      <c r="F19" s="125">
        <v>0</v>
      </c>
      <c r="G19" s="126">
        <f t="shared" si="0"/>
        <v>0</v>
      </c>
      <c r="H19" s="127">
        <v>0</v>
      </c>
      <c r="I19" s="128">
        <f t="shared" si="1"/>
        <v>0</v>
      </c>
      <c r="J19" s="127"/>
      <c r="K19" s="128">
        <f t="shared" si="2"/>
        <v>0</v>
      </c>
      <c r="O19" s="119"/>
      <c r="AZ19" s="129">
        <f t="shared" si="3"/>
        <v>0</v>
      </c>
      <c r="CZ19" s="81">
        <v>2</v>
      </c>
    </row>
    <row r="20" spans="1:104" ht="12.75">
      <c r="A20" s="120">
        <v>11</v>
      </c>
      <c r="B20" s="121" t="s">
        <v>1970</v>
      </c>
      <c r="C20" s="122" t="s">
        <v>2327</v>
      </c>
      <c r="D20" s="123" t="s">
        <v>1931</v>
      </c>
      <c r="E20" s="124">
        <v>1</v>
      </c>
      <c r="F20" s="125">
        <v>0</v>
      </c>
      <c r="G20" s="126">
        <f t="shared" si="0"/>
        <v>0</v>
      </c>
      <c r="H20" s="127">
        <v>0</v>
      </c>
      <c r="I20" s="128">
        <f t="shared" si="1"/>
        <v>0</v>
      </c>
      <c r="J20" s="127"/>
      <c r="K20" s="128">
        <f t="shared" si="2"/>
        <v>0</v>
      </c>
      <c r="O20" s="119"/>
      <c r="AZ20" s="129">
        <f t="shared" si="3"/>
        <v>0</v>
      </c>
      <c r="CZ20" s="81">
        <v>2</v>
      </c>
    </row>
    <row r="21" spans="1:104" ht="12.75">
      <c r="A21" s="120">
        <v>12</v>
      </c>
      <c r="B21" s="121" t="s">
        <v>1972</v>
      </c>
      <c r="C21" s="122" t="s">
        <v>2328</v>
      </c>
      <c r="D21" s="123" t="s">
        <v>1931</v>
      </c>
      <c r="E21" s="124">
        <v>1</v>
      </c>
      <c r="F21" s="125">
        <v>0</v>
      </c>
      <c r="G21" s="126">
        <f t="shared" si="0"/>
        <v>0</v>
      </c>
      <c r="H21" s="127">
        <v>0</v>
      </c>
      <c r="I21" s="128">
        <f t="shared" si="1"/>
        <v>0</v>
      </c>
      <c r="J21" s="127"/>
      <c r="K21" s="128">
        <f t="shared" si="2"/>
        <v>0</v>
      </c>
      <c r="O21" s="119"/>
      <c r="AZ21" s="129">
        <f t="shared" si="3"/>
        <v>0</v>
      </c>
      <c r="CZ21" s="81">
        <v>2</v>
      </c>
    </row>
    <row r="22" spans="1:104" ht="12.75">
      <c r="A22" s="120">
        <v>13</v>
      </c>
      <c r="B22" s="121" t="s">
        <v>1974</v>
      </c>
      <c r="C22" s="122" t="s">
        <v>2329</v>
      </c>
      <c r="D22" s="123" t="s">
        <v>1931</v>
      </c>
      <c r="E22" s="124">
        <v>2</v>
      </c>
      <c r="F22" s="125">
        <v>0</v>
      </c>
      <c r="G22" s="126">
        <f t="shared" si="0"/>
        <v>0</v>
      </c>
      <c r="H22" s="127">
        <v>0</v>
      </c>
      <c r="I22" s="128">
        <f t="shared" si="1"/>
        <v>0</v>
      </c>
      <c r="J22" s="127"/>
      <c r="K22" s="128">
        <f t="shared" si="2"/>
        <v>0</v>
      </c>
      <c r="O22" s="119"/>
      <c r="AZ22" s="129">
        <f t="shared" si="3"/>
        <v>0</v>
      </c>
      <c r="CZ22" s="81">
        <v>2</v>
      </c>
    </row>
    <row r="23" spans="1:104" ht="12.75">
      <c r="A23" s="120">
        <v>14</v>
      </c>
      <c r="B23" s="121" t="s">
        <v>1976</v>
      </c>
      <c r="C23" s="122" t="s">
        <v>2330</v>
      </c>
      <c r="D23" s="123" t="s">
        <v>1931</v>
      </c>
      <c r="E23" s="124">
        <v>5</v>
      </c>
      <c r="F23" s="125">
        <v>0</v>
      </c>
      <c r="G23" s="126">
        <f t="shared" si="0"/>
        <v>0</v>
      </c>
      <c r="H23" s="127">
        <v>0</v>
      </c>
      <c r="I23" s="128">
        <f t="shared" si="1"/>
        <v>0</v>
      </c>
      <c r="J23" s="127"/>
      <c r="K23" s="128">
        <f t="shared" si="2"/>
        <v>0</v>
      </c>
      <c r="O23" s="119"/>
      <c r="AZ23" s="129">
        <f t="shared" si="3"/>
        <v>0</v>
      </c>
      <c r="CZ23" s="81">
        <v>2</v>
      </c>
    </row>
    <row r="24" spans="1:104" ht="12.75">
      <c r="A24" s="120">
        <v>15</v>
      </c>
      <c r="B24" s="121" t="s">
        <v>1977</v>
      </c>
      <c r="C24" s="122" t="s">
        <v>2331</v>
      </c>
      <c r="D24" s="123" t="s">
        <v>1931</v>
      </c>
      <c r="E24" s="124">
        <v>4</v>
      </c>
      <c r="F24" s="125">
        <v>0</v>
      </c>
      <c r="G24" s="126">
        <f t="shared" si="0"/>
        <v>0</v>
      </c>
      <c r="H24" s="127">
        <v>0</v>
      </c>
      <c r="I24" s="128">
        <f t="shared" si="1"/>
        <v>0</v>
      </c>
      <c r="J24" s="127"/>
      <c r="K24" s="128">
        <f t="shared" si="2"/>
        <v>0</v>
      </c>
      <c r="O24" s="119"/>
      <c r="AZ24" s="129">
        <f t="shared" si="3"/>
        <v>0</v>
      </c>
      <c r="CZ24" s="81">
        <v>2</v>
      </c>
    </row>
    <row r="25" spans="1:104" ht="12.75">
      <c r="A25" s="120">
        <v>16</v>
      </c>
      <c r="B25" s="121" t="s">
        <v>1979</v>
      </c>
      <c r="C25" s="122" t="s">
        <v>2332</v>
      </c>
      <c r="D25" s="123" t="s">
        <v>1931</v>
      </c>
      <c r="E25" s="124">
        <v>1</v>
      </c>
      <c r="F25" s="125">
        <v>0</v>
      </c>
      <c r="G25" s="126">
        <f t="shared" si="0"/>
        <v>0</v>
      </c>
      <c r="H25" s="127">
        <v>0</v>
      </c>
      <c r="I25" s="128">
        <f t="shared" si="1"/>
        <v>0</v>
      </c>
      <c r="J25" s="127"/>
      <c r="K25" s="128">
        <f t="shared" si="2"/>
        <v>0</v>
      </c>
      <c r="O25" s="119"/>
      <c r="AZ25" s="129">
        <f t="shared" si="3"/>
        <v>0</v>
      </c>
      <c r="CZ25" s="81">
        <v>2</v>
      </c>
    </row>
    <row r="26" spans="1:104" ht="12.75">
      <c r="A26" s="120">
        <v>17</v>
      </c>
      <c r="B26" s="121" t="s">
        <v>1980</v>
      </c>
      <c r="C26" s="122" t="s">
        <v>2333</v>
      </c>
      <c r="D26" s="123" t="s">
        <v>1931</v>
      </c>
      <c r="E26" s="124">
        <v>1</v>
      </c>
      <c r="F26" s="125">
        <v>0</v>
      </c>
      <c r="G26" s="126">
        <f t="shared" si="0"/>
        <v>0</v>
      </c>
      <c r="H26" s="127">
        <v>0</v>
      </c>
      <c r="I26" s="128">
        <f t="shared" si="1"/>
        <v>0</v>
      </c>
      <c r="J26" s="127"/>
      <c r="K26" s="128">
        <f t="shared" si="2"/>
        <v>0</v>
      </c>
      <c r="O26" s="119"/>
      <c r="AZ26" s="129">
        <f t="shared" si="3"/>
        <v>0</v>
      </c>
      <c r="CZ26" s="81">
        <v>2</v>
      </c>
    </row>
    <row r="27" spans="1:104" ht="12.75">
      <c r="A27" s="120">
        <v>18</v>
      </c>
      <c r="B27" s="121" t="s">
        <v>1983</v>
      </c>
      <c r="C27" s="122" t="s">
        <v>2334</v>
      </c>
      <c r="D27" s="123" t="s">
        <v>1931</v>
      </c>
      <c r="E27" s="124">
        <v>1</v>
      </c>
      <c r="F27" s="125">
        <v>0</v>
      </c>
      <c r="G27" s="126">
        <f t="shared" si="0"/>
        <v>0</v>
      </c>
      <c r="H27" s="127">
        <v>0</v>
      </c>
      <c r="I27" s="128">
        <f t="shared" si="1"/>
        <v>0</v>
      </c>
      <c r="J27" s="127"/>
      <c r="K27" s="128">
        <f t="shared" si="2"/>
        <v>0</v>
      </c>
      <c r="O27" s="119"/>
      <c r="AZ27" s="129">
        <f t="shared" si="3"/>
        <v>0</v>
      </c>
      <c r="CZ27" s="81">
        <v>2</v>
      </c>
    </row>
    <row r="28" spans="1:104" ht="12.75">
      <c r="A28" s="120">
        <v>19</v>
      </c>
      <c r="B28" s="121" t="s">
        <v>1985</v>
      </c>
      <c r="C28" s="122" t="s">
        <v>2335</v>
      </c>
      <c r="D28" s="123" t="s">
        <v>1931</v>
      </c>
      <c r="E28" s="124">
        <v>1</v>
      </c>
      <c r="F28" s="125">
        <v>0</v>
      </c>
      <c r="G28" s="126">
        <f t="shared" si="0"/>
        <v>0</v>
      </c>
      <c r="H28" s="127">
        <v>0</v>
      </c>
      <c r="I28" s="128">
        <f t="shared" si="1"/>
        <v>0</v>
      </c>
      <c r="J28" s="127"/>
      <c r="K28" s="128">
        <f t="shared" si="2"/>
        <v>0</v>
      </c>
      <c r="O28" s="119"/>
      <c r="AZ28" s="129">
        <f t="shared" si="3"/>
        <v>0</v>
      </c>
      <c r="CZ28" s="81">
        <v>2</v>
      </c>
    </row>
    <row r="29" spans="1:104" ht="12.75">
      <c r="A29" s="120">
        <v>20</v>
      </c>
      <c r="B29" s="121" t="s">
        <v>1987</v>
      </c>
      <c r="C29" s="122" t="s">
        <v>2336</v>
      </c>
      <c r="D29" s="123" t="s">
        <v>146</v>
      </c>
      <c r="E29" s="124">
        <v>1</v>
      </c>
      <c r="F29" s="125">
        <v>0</v>
      </c>
      <c r="G29" s="126">
        <f t="shared" si="0"/>
        <v>0</v>
      </c>
      <c r="H29" s="127">
        <v>0</v>
      </c>
      <c r="I29" s="128">
        <f t="shared" si="1"/>
        <v>0</v>
      </c>
      <c r="J29" s="127"/>
      <c r="K29" s="128">
        <f t="shared" si="2"/>
        <v>0</v>
      </c>
      <c r="O29" s="119"/>
      <c r="AZ29" s="129">
        <f t="shared" si="3"/>
        <v>0</v>
      </c>
      <c r="CZ29" s="81">
        <v>2</v>
      </c>
    </row>
    <row r="30" spans="1:104" ht="12.75">
      <c r="A30" s="120">
        <v>21</v>
      </c>
      <c r="B30" s="121" t="s">
        <v>1989</v>
      </c>
      <c r="C30" s="122" t="s">
        <v>2337</v>
      </c>
      <c r="D30" s="123" t="s">
        <v>146</v>
      </c>
      <c r="E30" s="124">
        <v>1</v>
      </c>
      <c r="F30" s="125">
        <v>0</v>
      </c>
      <c r="G30" s="126">
        <f t="shared" si="0"/>
        <v>0</v>
      </c>
      <c r="H30" s="127">
        <v>0</v>
      </c>
      <c r="I30" s="128">
        <f t="shared" si="1"/>
        <v>0</v>
      </c>
      <c r="J30" s="127"/>
      <c r="K30" s="128">
        <f t="shared" si="2"/>
        <v>0</v>
      </c>
      <c r="O30" s="119"/>
      <c r="AZ30" s="129">
        <f t="shared" si="3"/>
        <v>0</v>
      </c>
      <c r="CZ30" s="81">
        <v>2</v>
      </c>
    </row>
    <row r="31" spans="1:15" ht="12.75">
      <c r="A31" s="130"/>
      <c r="B31" s="131"/>
      <c r="C31" s="192" t="s">
        <v>2338</v>
      </c>
      <c r="D31" s="193"/>
      <c r="E31" s="193"/>
      <c r="F31" s="193"/>
      <c r="G31" s="194"/>
      <c r="I31" s="132"/>
      <c r="K31" s="132"/>
      <c r="L31" s="133" t="s">
        <v>2338</v>
      </c>
      <c r="O31" s="119"/>
    </row>
    <row r="32" spans="1:15" ht="12.75">
      <c r="A32" s="130"/>
      <c r="B32" s="131"/>
      <c r="C32" s="192" t="s">
        <v>2339</v>
      </c>
      <c r="D32" s="193"/>
      <c r="E32" s="193"/>
      <c r="F32" s="193"/>
      <c r="G32" s="194"/>
      <c r="I32" s="132"/>
      <c r="K32" s="132"/>
      <c r="L32" s="133" t="s">
        <v>2339</v>
      </c>
      <c r="O32" s="119"/>
    </row>
    <row r="33" spans="1:15" ht="12.75">
      <c r="A33" s="130"/>
      <c r="B33" s="131"/>
      <c r="C33" s="192" t="s">
        <v>2340</v>
      </c>
      <c r="D33" s="193"/>
      <c r="E33" s="193"/>
      <c r="F33" s="193"/>
      <c r="G33" s="194"/>
      <c r="I33" s="132"/>
      <c r="K33" s="132"/>
      <c r="L33" s="133" t="s">
        <v>2340</v>
      </c>
      <c r="O33" s="119"/>
    </row>
    <row r="34" spans="1:15" ht="12.75">
      <c r="A34" s="130"/>
      <c r="B34" s="131"/>
      <c r="C34" s="192" t="s">
        <v>2341</v>
      </c>
      <c r="D34" s="193"/>
      <c r="E34" s="193"/>
      <c r="F34" s="193"/>
      <c r="G34" s="194"/>
      <c r="I34" s="132"/>
      <c r="K34" s="132"/>
      <c r="L34" s="133" t="s">
        <v>2341</v>
      </c>
      <c r="O34" s="119"/>
    </row>
    <row r="35" spans="1:104" ht="22.5">
      <c r="A35" s="120">
        <v>22</v>
      </c>
      <c r="B35" s="121" t="s">
        <v>1999</v>
      </c>
      <c r="C35" s="122" t="s">
        <v>2342</v>
      </c>
      <c r="D35" s="123" t="s">
        <v>146</v>
      </c>
      <c r="E35" s="124">
        <v>1</v>
      </c>
      <c r="F35" s="125">
        <v>0</v>
      </c>
      <c r="G35" s="126">
        <f>E35*F35</f>
        <v>0</v>
      </c>
      <c r="H35" s="127">
        <v>0</v>
      </c>
      <c r="I35" s="128">
        <f>E35*H35</f>
        <v>0</v>
      </c>
      <c r="J35" s="127"/>
      <c r="K35" s="128">
        <f>E35*J35</f>
        <v>0</v>
      </c>
      <c r="O35" s="119"/>
      <c r="AZ35" s="129">
        <f>G35</f>
        <v>0</v>
      </c>
      <c r="CZ35" s="81">
        <v>2</v>
      </c>
    </row>
    <row r="36" spans="1:58" ht="12.75">
      <c r="A36" s="140" t="s">
        <v>51</v>
      </c>
      <c r="B36" s="141" t="s">
        <v>2310</v>
      </c>
      <c r="C36" s="142" t="s">
        <v>2311</v>
      </c>
      <c r="D36" s="143"/>
      <c r="E36" s="144"/>
      <c r="F36" s="144"/>
      <c r="G36" s="145">
        <f>SUM(G7:G35)</f>
        <v>0</v>
      </c>
      <c r="H36" s="146"/>
      <c r="I36" s="145">
        <f>SUM(I7:I35)</f>
        <v>0</v>
      </c>
      <c r="J36" s="147"/>
      <c r="K36" s="145">
        <f>SUM(K7:K35)</f>
        <v>0</v>
      </c>
      <c r="O36" s="119"/>
      <c r="X36" s="129">
        <f>K36</f>
        <v>0</v>
      </c>
      <c r="Y36" s="129">
        <f>I36</f>
        <v>0</v>
      </c>
      <c r="Z36" s="129">
        <f>G36</f>
        <v>0</v>
      </c>
      <c r="BA36" s="148"/>
      <c r="BB36" s="148"/>
      <c r="BC36" s="148"/>
      <c r="BD36" s="148"/>
      <c r="BE36" s="148"/>
      <c r="BF36" s="148"/>
    </row>
    <row r="37" spans="1:15" ht="14.25" customHeight="1">
      <c r="A37" s="109" t="s">
        <v>46</v>
      </c>
      <c r="B37" s="110" t="s">
        <v>2343</v>
      </c>
      <c r="C37" s="111" t="s">
        <v>2344</v>
      </c>
      <c r="D37" s="112"/>
      <c r="E37" s="113"/>
      <c r="F37" s="113"/>
      <c r="G37" s="114"/>
      <c r="H37" s="115"/>
      <c r="I37" s="116"/>
      <c r="J37" s="117"/>
      <c r="K37" s="118"/>
      <c r="O37" s="119"/>
    </row>
    <row r="38" spans="1:104" ht="12.75">
      <c r="A38" s="120">
        <v>23</v>
      </c>
      <c r="B38" s="121" t="s">
        <v>2001</v>
      </c>
      <c r="C38" s="122" t="s">
        <v>2345</v>
      </c>
      <c r="D38" s="123" t="s">
        <v>1931</v>
      </c>
      <c r="E38" s="124">
        <v>1</v>
      </c>
      <c r="F38" s="125">
        <v>0</v>
      </c>
      <c r="G38" s="126">
        <f aca="true" t="shared" si="4" ref="G38:G55">E38*F38</f>
        <v>0</v>
      </c>
      <c r="H38" s="127">
        <v>0</v>
      </c>
      <c r="I38" s="128">
        <f aca="true" t="shared" si="5" ref="I38:I55">E38*H38</f>
        <v>0</v>
      </c>
      <c r="J38" s="127"/>
      <c r="K38" s="128">
        <f aca="true" t="shared" si="6" ref="K38:K55">E38*J38</f>
        <v>0</v>
      </c>
      <c r="O38" s="119"/>
      <c r="AZ38" s="129">
        <f aca="true" t="shared" si="7" ref="AZ38:AZ55">G38</f>
        <v>0</v>
      </c>
      <c r="CZ38" s="81">
        <v>2</v>
      </c>
    </row>
    <row r="39" spans="1:104" ht="12.75">
      <c r="A39" s="120">
        <v>24</v>
      </c>
      <c r="B39" s="121" t="s">
        <v>2003</v>
      </c>
      <c r="C39" s="122" t="s">
        <v>2346</v>
      </c>
      <c r="D39" s="123" t="s">
        <v>1931</v>
      </c>
      <c r="E39" s="124">
        <v>1</v>
      </c>
      <c r="F39" s="125">
        <v>0</v>
      </c>
      <c r="G39" s="126">
        <f t="shared" si="4"/>
        <v>0</v>
      </c>
      <c r="H39" s="127">
        <v>0</v>
      </c>
      <c r="I39" s="128">
        <f t="shared" si="5"/>
        <v>0</v>
      </c>
      <c r="J39" s="127"/>
      <c r="K39" s="128">
        <f t="shared" si="6"/>
        <v>0</v>
      </c>
      <c r="O39" s="119"/>
      <c r="AZ39" s="129">
        <f t="shared" si="7"/>
        <v>0</v>
      </c>
      <c r="CZ39" s="81">
        <v>2</v>
      </c>
    </row>
    <row r="40" spans="1:104" ht="12.75">
      <c r="A40" s="120">
        <v>25</v>
      </c>
      <c r="B40" s="121" t="s">
        <v>2005</v>
      </c>
      <c r="C40" s="122" t="s">
        <v>2327</v>
      </c>
      <c r="D40" s="123" t="s">
        <v>1931</v>
      </c>
      <c r="E40" s="124">
        <v>2</v>
      </c>
      <c r="F40" s="125">
        <v>0</v>
      </c>
      <c r="G40" s="126">
        <f t="shared" si="4"/>
        <v>0</v>
      </c>
      <c r="H40" s="127">
        <v>0</v>
      </c>
      <c r="I40" s="128">
        <f t="shared" si="5"/>
        <v>0</v>
      </c>
      <c r="J40" s="127"/>
      <c r="K40" s="128">
        <f t="shared" si="6"/>
        <v>0</v>
      </c>
      <c r="O40" s="119"/>
      <c r="AZ40" s="129">
        <f t="shared" si="7"/>
        <v>0</v>
      </c>
      <c r="CZ40" s="81">
        <v>2</v>
      </c>
    </row>
    <row r="41" spans="1:104" ht="22.5">
      <c r="A41" s="120">
        <v>26</v>
      </c>
      <c r="B41" s="121" t="s">
        <v>2007</v>
      </c>
      <c r="C41" s="122" t="s">
        <v>2347</v>
      </c>
      <c r="D41" s="123" t="s">
        <v>1931</v>
      </c>
      <c r="E41" s="124">
        <v>1</v>
      </c>
      <c r="F41" s="125">
        <v>0</v>
      </c>
      <c r="G41" s="126">
        <f t="shared" si="4"/>
        <v>0</v>
      </c>
      <c r="H41" s="127">
        <v>0</v>
      </c>
      <c r="I41" s="128">
        <f t="shared" si="5"/>
        <v>0</v>
      </c>
      <c r="J41" s="127"/>
      <c r="K41" s="128">
        <f t="shared" si="6"/>
        <v>0</v>
      </c>
      <c r="O41" s="119"/>
      <c r="AZ41" s="129">
        <f t="shared" si="7"/>
        <v>0</v>
      </c>
      <c r="CZ41" s="81">
        <v>2</v>
      </c>
    </row>
    <row r="42" spans="1:104" ht="22.5">
      <c r="A42" s="120">
        <v>27</v>
      </c>
      <c r="B42" s="121" t="s">
        <v>2348</v>
      </c>
      <c r="C42" s="122" t="s">
        <v>2349</v>
      </c>
      <c r="D42" s="123" t="s">
        <v>1931</v>
      </c>
      <c r="E42" s="124">
        <v>1</v>
      </c>
      <c r="F42" s="125">
        <v>0</v>
      </c>
      <c r="G42" s="126">
        <f t="shared" si="4"/>
        <v>0</v>
      </c>
      <c r="H42" s="127">
        <v>0</v>
      </c>
      <c r="I42" s="128">
        <f t="shared" si="5"/>
        <v>0</v>
      </c>
      <c r="J42" s="127"/>
      <c r="K42" s="128">
        <f t="shared" si="6"/>
        <v>0</v>
      </c>
      <c r="O42" s="119"/>
      <c r="AZ42" s="129">
        <f t="shared" si="7"/>
        <v>0</v>
      </c>
      <c r="CZ42" s="81">
        <v>2</v>
      </c>
    </row>
    <row r="43" spans="1:104" ht="22.5">
      <c r="A43" s="120">
        <v>28</v>
      </c>
      <c r="B43" s="121" t="s">
        <v>2350</v>
      </c>
      <c r="C43" s="122" t="s">
        <v>2351</v>
      </c>
      <c r="D43" s="123" t="s">
        <v>1931</v>
      </c>
      <c r="E43" s="124">
        <v>1</v>
      </c>
      <c r="F43" s="125">
        <v>0</v>
      </c>
      <c r="G43" s="126">
        <f t="shared" si="4"/>
        <v>0</v>
      </c>
      <c r="H43" s="127">
        <v>0</v>
      </c>
      <c r="I43" s="128">
        <f t="shared" si="5"/>
        <v>0</v>
      </c>
      <c r="J43" s="127"/>
      <c r="K43" s="128">
        <f t="shared" si="6"/>
        <v>0</v>
      </c>
      <c r="O43" s="119"/>
      <c r="AZ43" s="129">
        <f t="shared" si="7"/>
        <v>0</v>
      </c>
      <c r="CZ43" s="81">
        <v>2</v>
      </c>
    </row>
    <row r="44" spans="1:104" ht="22.5">
      <c r="A44" s="120">
        <v>29</v>
      </c>
      <c r="B44" s="121" t="s">
        <v>2352</v>
      </c>
      <c r="C44" s="122" t="s">
        <v>2353</v>
      </c>
      <c r="D44" s="123" t="s">
        <v>2354</v>
      </c>
      <c r="E44" s="124">
        <v>1</v>
      </c>
      <c r="F44" s="125">
        <v>0</v>
      </c>
      <c r="G44" s="126">
        <f t="shared" si="4"/>
        <v>0</v>
      </c>
      <c r="H44" s="127">
        <v>0</v>
      </c>
      <c r="I44" s="128">
        <f t="shared" si="5"/>
        <v>0</v>
      </c>
      <c r="J44" s="127"/>
      <c r="K44" s="128">
        <f t="shared" si="6"/>
        <v>0</v>
      </c>
      <c r="O44" s="119"/>
      <c r="AZ44" s="129">
        <f t="shared" si="7"/>
        <v>0</v>
      </c>
      <c r="CZ44" s="81">
        <v>2</v>
      </c>
    </row>
    <row r="45" spans="1:104" ht="12.75">
      <c r="A45" s="120">
        <v>30</v>
      </c>
      <c r="B45" s="121" t="s">
        <v>2009</v>
      </c>
      <c r="C45" s="122" t="s">
        <v>2329</v>
      </c>
      <c r="D45" s="123" t="s">
        <v>1931</v>
      </c>
      <c r="E45" s="124">
        <v>4</v>
      </c>
      <c r="F45" s="125">
        <v>0</v>
      </c>
      <c r="G45" s="126">
        <f t="shared" si="4"/>
        <v>0</v>
      </c>
      <c r="H45" s="127">
        <v>0</v>
      </c>
      <c r="I45" s="128">
        <f t="shared" si="5"/>
        <v>0</v>
      </c>
      <c r="J45" s="127"/>
      <c r="K45" s="128">
        <f t="shared" si="6"/>
        <v>0</v>
      </c>
      <c r="O45" s="119"/>
      <c r="AZ45" s="129">
        <f t="shared" si="7"/>
        <v>0</v>
      </c>
      <c r="CZ45" s="81">
        <v>2</v>
      </c>
    </row>
    <row r="46" spans="1:104" ht="12.75">
      <c r="A46" s="120">
        <v>31</v>
      </c>
      <c r="B46" s="121" t="s">
        <v>2011</v>
      </c>
      <c r="C46" s="122" t="s">
        <v>2330</v>
      </c>
      <c r="D46" s="123" t="s">
        <v>1931</v>
      </c>
      <c r="E46" s="124">
        <v>8</v>
      </c>
      <c r="F46" s="125">
        <v>0</v>
      </c>
      <c r="G46" s="126">
        <f t="shared" si="4"/>
        <v>0</v>
      </c>
      <c r="H46" s="127">
        <v>0</v>
      </c>
      <c r="I46" s="128">
        <f t="shared" si="5"/>
        <v>0</v>
      </c>
      <c r="J46" s="127"/>
      <c r="K46" s="128">
        <f t="shared" si="6"/>
        <v>0</v>
      </c>
      <c r="O46" s="119"/>
      <c r="AZ46" s="129">
        <f t="shared" si="7"/>
        <v>0</v>
      </c>
      <c r="CZ46" s="81">
        <v>2</v>
      </c>
    </row>
    <row r="47" spans="1:104" ht="12.75">
      <c r="A47" s="120">
        <v>32</v>
      </c>
      <c r="B47" s="121" t="s">
        <v>2013</v>
      </c>
      <c r="C47" s="122" t="s">
        <v>2355</v>
      </c>
      <c r="D47" s="123" t="s">
        <v>1931</v>
      </c>
      <c r="E47" s="124">
        <v>4</v>
      </c>
      <c r="F47" s="125">
        <v>0</v>
      </c>
      <c r="G47" s="126">
        <f t="shared" si="4"/>
        <v>0</v>
      </c>
      <c r="H47" s="127">
        <v>0</v>
      </c>
      <c r="I47" s="128">
        <f t="shared" si="5"/>
        <v>0</v>
      </c>
      <c r="J47" s="127"/>
      <c r="K47" s="128">
        <f t="shared" si="6"/>
        <v>0</v>
      </c>
      <c r="O47" s="119"/>
      <c r="AZ47" s="129">
        <f t="shared" si="7"/>
        <v>0</v>
      </c>
      <c r="CZ47" s="81">
        <v>2</v>
      </c>
    </row>
    <row r="48" spans="1:104" ht="12.75">
      <c r="A48" s="120">
        <v>33</v>
      </c>
      <c r="B48" s="121" t="s">
        <v>2015</v>
      </c>
      <c r="C48" s="122" t="s">
        <v>2332</v>
      </c>
      <c r="D48" s="123" t="s">
        <v>1931</v>
      </c>
      <c r="E48" s="124">
        <v>1</v>
      </c>
      <c r="F48" s="125">
        <v>0</v>
      </c>
      <c r="G48" s="126">
        <f t="shared" si="4"/>
        <v>0</v>
      </c>
      <c r="H48" s="127">
        <v>0</v>
      </c>
      <c r="I48" s="128">
        <f t="shared" si="5"/>
        <v>0</v>
      </c>
      <c r="J48" s="127"/>
      <c r="K48" s="128">
        <f t="shared" si="6"/>
        <v>0</v>
      </c>
      <c r="O48" s="119"/>
      <c r="AZ48" s="129">
        <f t="shared" si="7"/>
        <v>0</v>
      </c>
      <c r="CZ48" s="81">
        <v>2</v>
      </c>
    </row>
    <row r="49" spans="1:104" ht="12.75">
      <c r="A49" s="120">
        <v>34</v>
      </c>
      <c r="B49" s="121" t="s">
        <v>2017</v>
      </c>
      <c r="C49" s="122" t="s">
        <v>2356</v>
      </c>
      <c r="D49" s="123" t="s">
        <v>1931</v>
      </c>
      <c r="E49" s="124">
        <v>1</v>
      </c>
      <c r="F49" s="125">
        <v>0</v>
      </c>
      <c r="G49" s="126">
        <f t="shared" si="4"/>
        <v>0</v>
      </c>
      <c r="H49" s="127">
        <v>0</v>
      </c>
      <c r="I49" s="128">
        <f t="shared" si="5"/>
        <v>0</v>
      </c>
      <c r="J49" s="127"/>
      <c r="K49" s="128">
        <f t="shared" si="6"/>
        <v>0</v>
      </c>
      <c r="O49" s="119"/>
      <c r="AZ49" s="129">
        <f t="shared" si="7"/>
        <v>0</v>
      </c>
      <c r="CZ49" s="81">
        <v>2</v>
      </c>
    </row>
    <row r="50" spans="1:104" ht="12.75">
      <c r="A50" s="120">
        <v>35</v>
      </c>
      <c r="B50" s="121" t="s">
        <v>2018</v>
      </c>
      <c r="C50" s="122" t="s">
        <v>2334</v>
      </c>
      <c r="D50" s="123" t="s">
        <v>1931</v>
      </c>
      <c r="E50" s="124">
        <v>1</v>
      </c>
      <c r="F50" s="125">
        <v>0</v>
      </c>
      <c r="G50" s="126">
        <f t="shared" si="4"/>
        <v>0</v>
      </c>
      <c r="H50" s="127">
        <v>0</v>
      </c>
      <c r="I50" s="128">
        <f t="shared" si="5"/>
        <v>0</v>
      </c>
      <c r="J50" s="127"/>
      <c r="K50" s="128">
        <f t="shared" si="6"/>
        <v>0</v>
      </c>
      <c r="O50" s="119"/>
      <c r="AZ50" s="129">
        <f t="shared" si="7"/>
        <v>0</v>
      </c>
      <c r="CZ50" s="81">
        <v>2</v>
      </c>
    </row>
    <row r="51" spans="1:104" ht="12.75">
      <c r="A51" s="120">
        <v>36</v>
      </c>
      <c r="B51" s="121" t="s">
        <v>2019</v>
      </c>
      <c r="C51" s="122" t="s">
        <v>2357</v>
      </c>
      <c r="D51" s="123" t="s">
        <v>1931</v>
      </c>
      <c r="E51" s="124">
        <v>1</v>
      </c>
      <c r="F51" s="125">
        <v>0</v>
      </c>
      <c r="G51" s="126">
        <f t="shared" si="4"/>
        <v>0</v>
      </c>
      <c r="H51" s="127">
        <v>0</v>
      </c>
      <c r="I51" s="128">
        <f t="shared" si="5"/>
        <v>0</v>
      </c>
      <c r="J51" s="127"/>
      <c r="K51" s="128">
        <f t="shared" si="6"/>
        <v>0</v>
      </c>
      <c r="O51" s="119"/>
      <c r="AZ51" s="129">
        <f t="shared" si="7"/>
        <v>0</v>
      </c>
      <c r="CZ51" s="81">
        <v>2</v>
      </c>
    </row>
    <row r="52" spans="1:104" ht="12.75">
      <c r="A52" s="120">
        <v>37</v>
      </c>
      <c r="B52" s="121" t="s">
        <v>2020</v>
      </c>
      <c r="C52" s="122" t="s">
        <v>2358</v>
      </c>
      <c r="D52" s="123" t="s">
        <v>1931</v>
      </c>
      <c r="E52" s="124">
        <v>5</v>
      </c>
      <c r="F52" s="125">
        <v>0</v>
      </c>
      <c r="G52" s="126">
        <f t="shared" si="4"/>
        <v>0</v>
      </c>
      <c r="H52" s="127">
        <v>0</v>
      </c>
      <c r="I52" s="128">
        <f t="shared" si="5"/>
        <v>0</v>
      </c>
      <c r="J52" s="127"/>
      <c r="K52" s="128">
        <f t="shared" si="6"/>
        <v>0</v>
      </c>
      <c r="O52" s="119"/>
      <c r="AZ52" s="129">
        <f t="shared" si="7"/>
        <v>0</v>
      </c>
      <c r="CZ52" s="81">
        <v>2</v>
      </c>
    </row>
    <row r="53" spans="1:104" ht="12.75">
      <c r="A53" s="120">
        <v>38</v>
      </c>
      <c r="B53" s="121" t="s">
        <v>2022</v>
      </c>
      <c r="C53" s="122" t="s">
        <v>2336</v>
      </c>
      <c r="D53" s="123" t="s">
        <v>146</v>
      </c>
      <c r="E53" s="124">
        <v>1</v>
      </c>
      <c r="F53" s="125">
        <v>0</v>
      </c>
      <c r="G53" s="126">
        <f t="shared" si="4"/>
        <v>0</v>
      </c>
      <c r="H53" s="127">
        <v>0</v>
      </c>
      <c r="I53" s="128">
        <f t="shared" si="5"/>
        <v>0</v>
      </c>
      <c r="J53" s="127"/>
      <c r="K53" s="128">
        <f t="shared" si="6"/>
        <v>0</v>
      </c>
      <c r="O53" s="119"/>
      <c r="AZ53" s="129">
        <f t="shared" si="7"/>
        <v>0</v>
      </c>
      <c r="CZ53" s="81">
        <v>2</v>
      </c>
    </row>
    <row r="54" spans="1:104" ht="12.75">
      <c r="A54" s="120">
        <v>39</v>
      </c>
      <c r="B54" s="121" t="s">
        <v>2023</v>
      </c>
      <c r="C54" s="122" t="s">
        <v>2359</v>
      </c>
      <c r="D54" s="123" t="s">
        <v>146</v>
      </c>
      <c r="E54" s="124">
        <v>1</v>
      </c>
      <c r="F54" s="125">
        <v>0</v>
      </c>
      <c r="G54" s="126">
        <f t="shared" si="4"/>
        <v>0</v>
      </c>
      <c r="H54" s="127">
        <v>0</v>
      </c>
      <c r="I54" s="128">
        <f t="shared" si="5"/>
        <v>0</v>
      </c>
      <c r="J54" s="127"/>
      <c r="K54" s="128">
        <f t="shared" si="6"/>
        <v>0</v>
      </c>
      <c r="O54" s="119"/>
      <c r="AZ54" s="129">
        <f t="shared" si="7"/>
        <v>0</v>
      </c>
      <c r="CZ54" s="81">
        <v>2</v>
      </c>
    </row>
    <row r="55" spans="1:104" ht="12.75">
      <c r="A55" s="120">
        <v>40</v>
      </c>
      <c r="B55" s="121" t="s">
        <v>2025</v>
      </c>
      <c r="C55" s="122" t="s">
        <v>2360</v>
      </c>
      <c r="D55" s="123" t="s">
        <v>146</v>
      </c>
      <c r="E55" s="124">
        <v>1</v>
      </c>
      <c r="F55" s="125">
        <v>0</v>
      </c>
      <c r="G55" s="126">
        <f t="shared" si="4"/>
        <v>0</v>
      </c>
      <c r="H55" s="127">
        <v>0</v>
      </c>
      <c r="I55" s="128">
        <f t="shared" si="5"/>
        <v>0</v>
      </c>
      <c r="J55" s="127"/>
      <c r="K55" s="128">
        <f t="shared" si="6"/>
        <v>0</v>
      </c>
      <c r="O55" s="119"/>
      <c r="AZ55" s="129">
        <f t="shared" si="7"/>
        <v>0</v>
      </c>
      <c r="CZ55" s="81">
        <v>2</v>
      </c>
    </row>
    <row r="56" spans="1:58" ht="12.75">
      <c r="A56" s="140" t="s">
        <v>51</v>
      </c>
      <c r="B56" s="141" t="s">
        <v>2343</v>
      </c>
      <c r="C56" s="142" t="s">
        <v>2344</v>
      </c>
      <c r="D56" s="143"/>
      <c r="E56" s="144"/>
      <c r="F56" s="144"/>
      <c r="G56" s="145">
        <f>SUM(G37:G55)</f>
        <v>0</v>
      </c>
      <c r="H56" s="146"/>
      <c r="I56" s="145">
        <f>SUM(I37:I55)</f>
        <v>0</v>
      </c>
      <c r="J56" s="147"/>
      <c r="K56" s="145">
        <f>SUM(K37:K55)</f>
        <v>0</v>
      </c>
      <c r="O56" s="119"/>
      <c r="X56" s="129">
        <f>K56</f>
        <v>0</v>
      </c>
      <c r="Y56" s="129">
        <f>I56</f>
        <v>0</v>
      </c>
      <c r="Z56" s="129">
        <f>G56</f>
        <v>0</v>
      </c>
      <c r="BA56" s="148"/>
      <c r="BB56" s="148"/>
      <c r="BC56" s="148"/>
      <c r="BD56" s="148"/>
      <c r="BE56" s="148"/>
      <c r="BF56" s="148"/>
    </row>
    <row r="57" spans="1:15" ht="14.25" customHeight="1">
      <c r="A57" s="109" t="s">
        <v>46</v>
      </c>
      <c r="B57" s="110" t="s">
        <v>2361</v>
      </c>
      <c r="C57" s="111" t="s">
        <v>2362</v>
      </c>
      <c r="D57" s="112"/>
      <c r="E57" s="113"/>
      <c r="F57" s="113"/>
      <c r="G57" s="114"/>
      <c r="H57" s="115"/>
      <c r="I57" s="116"/>
      <c r="J57" s="117"/>
      <c r="K57" s="118"/>
      <c r="O57" s="119"/>
    </row>
    <row r="58" spans="1:104" ht="12.75">
      <c r="A58" s="120">
        <v>41</v>
      </c>
      <c r="B58" s="121" t="s">
        <v>2026</v>
      </c>
      <c r="C58" s="122" t="s">
        <v>2363</v>
      </c>
      <c r="D58" s="123" t="s">
        <v>1931</v>
      </c>
      <c r="E58" s="124">
        <v>4</v>
      </c>
      <c r="F58" s="125">
        <v>0</v>
      </c>
      <c r="G58" s="126">
        <f>E58*F58</f>
        <v>0</v>
      </c>
      <c r="H58" s="127">
        <v>0</v>
      </c>
      <c r="I58" s="128">
        <f>E58*H58</f>
        <v>0</v>
      </c>
      <c r="J58" s="127"/>
      <c r="K58" s="128">
        <f>E58*J58</f>
        <v>0</v>
      </c>
      <c r="O58" s="119"/>
      <c r="AZ58" s="129">
        <f>G58</f>
        <v>0</v>
      </c>
      <c r="CZ58" s="81">
        <v>2</v>
      </c>
    </row>
    <row r="59" spans="1:104" ht="12.75">
      <c r="A59" s="120">
        <v>42</v>
      </c>
      <c r="B59" s="121" t="s">
        <v>2027</v>
      </c>
      <c r="C59" s="122" t="s">
        <v>2364</v>
      </c>
      <c r="D59" s="123" t="s">
        <v>1931</v>
      </c>
      <c r="E59" s="124">
        <v>4</v>
      </c>
      <c r="F59" s="125">
        <v>0</v>
      </c>
      <c r="G59" s="126">
        <f>E59*F59</f>
        <v>0</v>
      </c>
      <c r="H59" s="127">
        <v>0</v>
      </c>
      <c r="I59" s="128">
        <f>E59*H59</f>
        <v>0</v>
      </c>
      <c r="J59" s="127"/>
      <c r="K59" s="128">
        <f>E59*J59</f>
        <v>0</v>
      </c>
      <c r="O59" s="119"/>
      <c r="AZ59" s="129">
        <f>G59</f>
        <v>0</v>
      </c>
      <c r="CZ59" s="81">
        <v>2</v>
      </c>
    </row>
    <row r="60" spans="1:104" ht="13.5" customHeight="1">
      <c r="A60" s="120">
        <v>43</v>
      </c>
      <c r="B60" s="121" t="s">
        <v>2028</v>
      </c>
      <c r="C60" s="122" t="s">
        <v>49</v>
      </c>
      <c r="D60" s="123" t="s">
        <v>50</v>
      </c>
      <c r="E60" s="124">
        <v>1</v>
      </c>
      <c r="F60" s="125">
        <v>0</v>
      </c>
      <c r="G60" s="126">
        <f>E60*F60</f>
        <v>0</v>
      </c>
      <c r="H60" s="127"/>
      <c r="I60" s="128">
        <f>E60*H60</f>
        <v>0</v>
      </c>
      <c r="J60" s="127"/>
      <c r="K60" s="128">
        <f>E60*J60</f>
        <v>0</v>
      </c>
      <c r="O60" s="119"/>
      <c r="AZ60" s="129">
        <f>G60</f>
        <v>0</v>
      </c>
      <c r="CZ60" s="81">
        <v>43</v>
      </c>
    </row>
    <row r="61" spans="1:104" ht="12.75">
      <c r="A61" s="120">
        <v>44</v>
      </c>
      <c r="B61" s="121" t="s">
        <v>2030</v>
      </c>
      <c r="C61" s="122" t="s">
        <v>2365</v>
      </c>
      <c r="D61" s="123" t="s">
        <v>1931</v>
      </c>
      <c r="E61" s="124">
        <v>1</v>
      </c>
      <c r="F61" s="125">
        <v>0</v>
      </c>
      <c r="G61" s="126">
        <f>E61*F61</f>
        <v>0</v>
      </c>
      <c r="H61" s="127">
        <v>0</v>
      </c>
      <c r="I61" s="128">
        <f>E61*H61</f>
        <v>0</v>
      </c>
      <c r="J61" s="127"/>
      <c r="K61" s="128">
        <f>E61*J61</f>
        <v>0</v>
      </c>
      <c r="O61" s="119"/>
      <c r="AZ61" s="129">
        <f>G61</f>
        <v>0</v>
      </c>
      <c r="CZ61" s="81">
        <v>2</v>
      </c>
    </row>
    <row r="62" spans="1:15" ht="12.75">
      <c r="A62" s="130"/>
      <c r="B62" s="131"/>
      <c r="C62" s="192" t="s">
        <v>2366</v>
      </c>
      <c r="D62" s="193"/>
      <c r="E62" s="193"/>
      <c r="F62" s="193"/>
      <c r="G62" s="194"/>
      <c r="I62" s="132"/>
      <c r="K62" s="132"/>
      <c r="L62" s="133" t="s">
        <v>2366</v>
      </c>
      <c r="O62" s="119"/>
    </row>
    <row r="63" spans="1:104" ht="22.5">
      <c r="A63" s="120">
        <v>45</v>
      </c>
      <c r="B63" s="121" t="s">
        <v>2031</v>
      </c>
      <c r="C63" s="122" t="s">
        <v>2367</v>
      </c>
      <c r="D63" s="123" t="s">
        <v>1931</v>
      </c>
      <c r="E63" s="124">
        <v>2</v>
      </c>
      <c r="F63" s="125">
        <v>0</v>
      </c>
      <c r="G63" s="126">
        <f>E63*F63</f>
        <v>0</v>
      </c>
      <c r="H63" s="127">
        <v>0</v>
      </c>
      <c r="I63" s="128">
        <f>E63*H63</f>
        <v>0</v>
      </c>
      <c r="J63" s="127"/>
      <c r="K63" s="128">
        <f>E63*J63</f>
        <v>0</v>
      </c>
      <c r="O63" s="119"/>
      <c r="AZ63" s="129">
        <f>G63</f>
        <v>0</v>
      </c>
      <c r="CZ63" s="81">
        <v>2</v>
      </c>
    </row>
    <row r="64" spans="1:15" ht="12.75">
      <c r="A64" s="130"/>
      <c r="B64" s="131"/>
      <c r="C64" s="192" t="s">
        <v>2366</v>
      </c>
      <c r="D64" s="193"/>
      <c r="E64" s="193"/>
      <c r="F64" s="193"/>
      <c r="G64" s="194"/>
      <c r="I64" s="132"/>
      <c r="K64" s="132"/>
      <c r="L64" s="133" t="s">
        <v>2366</v>
      </c>
      <c r="O64" s="119"/>
    </row>
    <row r="65" spans="1:104" ht="22.5">
      <c r="A65" s="120">
        <v>46</v>
      </c>
      <c r="B65" s="121" t="s">
        <v>2032</v>
      </c>
      <c r="C65" s="122" t="s">
        <v>2368</v>
      </c>
      <c r="D65" s="123" t="s">
        <v>1931</v>
      </c>
      <c r="E65" s="124">
        <v>1</v>
      </c>
      <c r="F65" s="125">
        <v>0</v>
      </c>
      <c r="G65" s="126">
        <f>E65*F65</f>
        <v>0</v>
      </c>
      <c r="H65" s="127">
        <v>0</v>
      </c>
      <c r="I65" s="128">
        <f>E65*H65</f>
        <v>0</v>
      </c>
      <c r="J65" s="127"/>
      <c r="K65" s="128">
        <f>E65*J65</f>
        <v>0</v>
      </c>
      <c r="O65" s="119"/>
      <c r="AZ65" s="129">
        <f>G65</f>
        <v>0</v>
      </c>
      <c r="CZ65" s="81">
        <v>2</v>
      </c>
    </row>
    <row r="66" spans="1:15" ht="12.75">
      <c r="A66" s="130"/>
      <c r="B66" s="131"/>
      <c r="C66" s="192" t="s">
        <v>2366</v>
      </c>
      <c r="D66" s="193"/>
      <c r="E66" s="193"/>
      <c r="F66" s="193"/>
      <c r="G66" s="194"/>
      <c r="I66" s="132"/>
      <c r="K66" s="132"/>
      <c r="L66" s="133" t="s">
        <v>2366</v>
      </c>
      <c r="O66" s="119"/>
    </row>
    <row r="67" spans="1:104" ht="22.5">
      <c r="A67" s="120">
        <v>47</v>
      </c>
      <c r="B67" s="121" t="s">
        <v>2033</v>
      </c>
      <c r="C67" s="122" t="s">
        <v>2369</v>
      </c>
      <c r="D67" s="123" t="s">
        <v>1931</v>
      </c>
      <c r="E67" s="124">
        <v>1</v>
      </c>
      <c r="F67" s="125">
        <v>0</v>
      </c>
      <c r="G67" s="126">
        <f>E67*F67</f>
        <v>0</v>
      </c>
      <c r="H67" s="127">
        <v>0</v>
      </c>
      <c r="I67" s="128">
        <f>E67*H67</f>
        <v>0</v>
      </c>
      <c r="J67" s="127"/>
      <c r="K67" s="128">
        <f>E67*J67</f>
        <v>0</v>
      </c>
      <c r="O67" s="119"/>
      <c r="AZ67" s="129">
        <f>G67</f>
        <v>0</v>
      </c>
      <c r="CZ67" s="81">
        <v>2</v>
      </c>
    </row>
    <row r="68" spans="1:15" ht="12.75">
      <c r="A68" s="130"/>
      <c r="B68" s="131"/>
      <c r="C68" s="192" t="s">
        <v>2366</v>
      </c>
      <c r="D68" s="193"/>
      <c r="E68" s="193"/>
      <c r="F68" s="193"/>
      <c r="G68" s="194"/>
      <c r="I68" s="132"/>
      <c r="K68" s="132"/>
      <c r="L68" s="133" t="s">
        <v>2366</v>
      </c>
      <c r="O68" s="119"/>
    </row>
    <row r="69" spans="1:104" ht="22.5">
      <c r="A69" s="120">
        <v>48</v>
      </c>
      <c r="B69" s="121" t="s">
        <v>2035</v>
      </c>
      <c r="C69" s="122" t="s">
        <v>2370</v>
      </c>
      <c r="D69" s="123" t="s">
        <v>1931</v>
      </c>
      <c r="E69" s="124">
        <v>1</v>
      </c>
      <c r="F69" s="125">
        <v>0</v>
      </c>
      <c r="G69" s="126">
        <f>E69*F69</f>
        <v>0</v>
      </c>
      <c r="H69" s="127">
        <v>0</v>
      </c>
      <c r="I69" s="128">
        <f>E69*H69</f>
        <v>0</v>
      </c>
      <c r="J69" s="127"/>
      <c r="K69" s="128">
        <f>E69*J69</f>
        <v>0</v>
      </c>
      <c r="O69" s="119"/>
      <c r="AZ69" s="129">
        <f>G69</f>
        <v>0</v>
      </c>
      <c r="CZ69" s="81">
        <v>2</v>
      </c>
    </row>
    <row r="70" spans="1:15" ht="12.75">
      <c r="A70" s="130"/>
      <c r="B70" s="131"/>
      <c r="C70" s="192" t="s">
        <v>2366</v>
      </c>
      <c r="D70" s="193"/>
      <c r="E70" s="193"/>
      <c r="F70" s="193"/>
      <c r="G70" s="194"/>
      <c r="I70" s="132"/>
      <c r="K70" s="132"/>
      <c r="L70" s="133" t="s">
        <v>2366</v>
      </c>
      <c r="O70" s="119"/>
    </row>
    <row r="71" spans="1:104" ht="22.5">
      <c r="A71" s="120">
        <v>49</v>
      </c>
      <c r="B71" s="121" t="s">
        <v>2036</v>
      </c>
      <c r="C71" s="122" t="s">
        <v>2371</v>
      </c>
      <c r="D71" s="123" t="s">
        <v>1931</v>
      </c>
      <c r="E71" s="124">
        <v>1</v>
      </c>
      <c r="F71" s="125">
        <v>0</v>
      </c>
      <c r="G71" s="126">
        <f>E71*F71</f>
        <v>0</v>
      </c>
      <c r="H71" s="127">
        <v>0</v>
      </c>
      <c r="I71" s="128">
        <f>E71*H71</f>
        <v>0</v>
      </c>
      <c r="J71" s="127"/>
      <c r="K71" s="128">
        <f>E71*J71</f>
        <v>0</v>
      </c>
      <c r="O71" s="119"/>
      <c r="AZ71" s="129">
        <f>G71</f>
        <v>0</v>
      </c>
      <c r="CZ71" s="81">
        <v>2</v>
      </c>
    </row>
    <row r="72" spans="1:15" ht="12.75">
      <c r="A72" s="130"/>
      <c r="B72" s="131"/>
      <c r="C72" s="192" t="s">
        <v>2366</v>
      </c>
      <c r="D72" s="193"/>
      <c r="E72" s="193"/>
      <c r="F72" s="193"/>
      <c r="G72" s="194"/>
      <c r="I72" s="132"/>
      <c r="K72" s="132"/>
      <c r="L72" s="133" t="s">
        <v>2366</v>
      </c>
      <c r="O72" s="119"/>
    </row>
    <row r="73" spans="1:104" ht="22.5">
      <c r="A73" s="120">
        <v>50</v>
      </c>
      <c r="B73" s="121" t="s">
        <v>2037</v>
      </c>
      <c r="C73" s="122" t="s">
        <v>2372</v>
      </c>
      <c r="D73" s="123" t="s">
        <v>1931</v>
      </c>
      <c r="E73" s="124">
        <v>1</v>
      </c>
      <c r="F73" s="125">
        <v>0</v>
      </c>
      <c r="G73" s="126">
        <f>E73*F73</f>
        <v>0</v>
      </c>
      <c r="H73" s="127">
        <v>0</v>
      </c>
      <c r="I73" s="128">
        <f>E73*H73</f>
        <v>0</v>
      </c>
      <c r="J73" s="127"/>
      <c r="K73" s="128">
        <f>E73*J73</f>
        <v>0</v>
      </c>
      <c r="O73" s="119"/>
      <c r="AZ73" s="129">
        <f>G73</f>
        <v>0</v>
      </c>
      <c r="CZ73" s="81">
        <v>2</v>
      </c>
    </row>
    <row r="74" spans="1:15" ht="12.75">
      <c r="A74" s="130"/>
      <c r="B74" s="131"/>
      <c r="C74" s="192" t="s">
        <v>2366</v>
      </c>
      <c r="D74" s="193"/>
      <c r="E74" s="193"/>
      <c r="F74" s="193"/>
      <c r="G74" s="194"/>
      <c r="I74" s="132"/>
      <c r="K74" s="132"/>
      <c r="L74" s="133" t="s">
        <v>2366</v>
      </c>
      <c r="O74" s="119"/>
    </row>
    <row r="75" spans="1:104" ht="22.5">
      <c r="A75" s="120">
        <v>51</v>
      </c>
      <c r="B75" s="121" t="s">
        <v>2039</v>
      </c>
      <c r="C75" s="122" t="s">
        <v>2373</v>
      </c>
      <c r="D75" s="123" t="s">
        <v>1931</v>
      </c>
      <c r="E75" s="124">
        <v>1</v>
      </c>
      <c r="F75" s="125">
        <v>0</v>
      </c>
      <c r="G75" s="126">
        <f>E75*F75</f>
        <v>0</v>
      </c>
      <c r="H75" s="127">
        <v>0</v>
      </c>
      <c r="I75" s="128">
        <f>E75*H75</f>
        <v>0</v>
      </c>
      <c r="J75" s="127"/>
      <c r="K75" s="128">
        <f>E75*J75</f>
        <v>0</v>
      </c>
      <c r="O75" s="119"/>
      <c r="AZ75" s="129">
        <f>G75</f>
        <v>0</v>
      </c>
      <c r="CZ75" s="81">
        <v>2</v>
      </c>
    </row>
    <row r="76" spans="1:15" ht="12.75">
      <c r="A76" s="130"/>
      <c r="B76" s="131"/>
      <c r="C76" s="192" t="s">
        <v>2366</v>
      </c>
      <c r="D76" s="193"/>
      <c r="E76" s="193"/>
      <c r="F76" s="193"/>
      <c r="G76" s="194"/>
      <c r="I76" s="132"/>
      <c r="K76" s="132"/>
      <c r="L76" s="133" t="s">
        <v>2366</v>
      </c>
      <c r="O76" s="119"/>
    </row>
    <row r="77" spans="1:104" ht="22.5">
      <c r="A77" s="120">
        <v>52</v>
      </c>
      <c r="B77" s="121" t="s">
        <v>2041</v>
      </c>
      <c r="C77" s="122" t="s">
        <v>2374</v>
      </c>
      <c r="D77" s="123" t="s">
        <v>1931</v>
      </c>
      <c r="E77" s="124">
        <v>1</v>
      </c>
      <c r="F77" s="125">
        <v>0</v>
      </c>
      <c r="G77" s="126">
        <f>E77*F77</f>
        <v>0</v>
      </c>
      <c r="H77" s="127">
        <v>0</v>
      </c>
      <c r="I77" s="128">
        <f>E77*H77</f>
        <v>0</v>
      </c>
      <c r="J77" s="127"/>
      <c r="K77" s="128">
        <f>E77*J77</f>
        <v>0</v>
      </c>
      <c r="O77" s="119"/>
      <c r="AZ77" s="129">
        <f>G77</f>
        <v>0</v>
      </c>
      <c r="CZ77" s="81">
        <v>2</v>
      </c>
    </row>
    <row r="78" spans="1:15" ht="12.75">
      <c r="A78" s="130"/>
      <c r="B78" s="131"/>
      <c r="C78" s="192" t="s">
        <v>2366</v>
      </c>
      <c r="D78" s="193"/>
      <c r="E78" s="193"/>
      <c r="F78" s="193"/>
      <c r="G78" s="194"/>
      <c r="I78" s="132"/>
      <c r="K78" s="132"/>
      <c r="L78" s="133" t="s">
        <v>2366</v>
      </c>
      <c r="O78" s="119"/>
    </row>
    <row r="79" spans="1:104" ht="22.5">
      <c r="A79" s="120">
        <v>53</v>
      </c>
      <c r="B79" s="121" t="s">
        <v>2375</v>
      </c>
      <c r="C79" s="122" t="s">
        <v>2376</v>
      </c>
      <c r="D79" s="123" t="s">
        <v>1931</v>
      </c>
      <c r="E79" s="124">
        <v>1</v>
      </c>
      <c r="F79" s="125">
        <v>0</v>
      </c>
      <c r="G79" s="126">
        <f>E79*F79</f>
        <v>0</v>
      </c>
      <c r="H79" s="127">
        <v>0</v>
      </c>
      <c r="I79" s="128">
        <f>E79*H79</f>
        <v>0</v>
      </c>
      <c r="J79" s="127"/>
      <c r="K79" s="128">
        <f>E79*J79</f>
        <v>0</v>
      </c>
      <c r="O79" s="119"/>
      <c r="AZ79" s="129">
        <f>G79</f>
        <v>0</v>
      </c>
      <c r="CZ79" s="81">
        <v>2</v>
      </c>
    </row>
    <row r="80" spans="1:15" ht="12.75">
      <c r="A80" s="130"/>
      <c r="B80" s="131"/>
      <c r="C80" s="192" t="s">
        <v>2366</v>
      </c>
      <c r="D80" s="193"/>
      <c r="E80" s="193"/>
      <c r="F80" s="193"/>
      <c r="G80" s="194"/>
      <c r="I80" s="132"/>
      <c r="K80" s="132"/>
      <c r="L80" s="133" t="s">
        <v>2366</v>
      </c>
      <c r="O80" s="119"/>
    </row>
    <row r="81" spans="1:104" ht="12.75">
      <c r="A81" s="120">
        <v>54</v>
      </c>
      <c r="B81" s="121" t="s">
        <v>2060</v>
      </c>
      <c r="C81" s="122" t="s">
        <v>2377</v>
      </c>
      <c r="D81" s="123" t="s">
        <v>1931</v>
      </c>
      <c r="E81" s="124">
        <v>11</v>
      </c>
      <c r="F81" s="125">
        <v>0</v>
      </c>
      <c r="G81" s="126">
        <f aca="true" t="shared" si="8" ref="G81:G88">E81*F81</f>
        <v>0</v>
      </c>
      <c r="H81" s="127">
        <v>0</v>
      </c>
      <c r="I81" s="128">
        <f aca="true" t="shared" si="9" ref="I81:I88">E81*H81</f>
        <v>0</v>
      </c>
      <c r="J81" s="127"/>
      <c r="K81" s="128">
        <f aca="true" t="shared" si="10" ref="K81:K88">E81*J81</f>
        <v>0</v>
      </c>
      <c r="O81" s="119"/>
      <c r="AZ81" s="129">
        <f aca="true" t="shared" si="11" ref="AZ81:AZ88">G81</f>
        <v>0</v>
      </c>
      <c r="CZ81" s="81">
        <v>2</v>
      </c>
    </row>
    <row r="82" spans="1:104" ht="12.75">
      <c r="A82" s="120">
        <v>55</v>
      </c>
      <c r="B82" s="121" t="s">
        <v>2061</v>
      </c>
      <c r="C82" s="122" t="s">
        <v>2378</v>
      </c>
      <c r="D82" s="123" t="s">
        <v>1931</v>
      </c>
      <c r="E82" s="124">
        <v>22</v>
      </c>
      <c r="F82" s="125">
        <v>0</v>
      </c>
      <c r="G82" s="126">
        <f t="shared" si="8"/>
        <v>0</v>
      </c>
      <c r="H82" s="127">
        <v>0</v>
      </c>
      <c r="I82" s="128">
        <f t="shared" si="9"/>
        <v>0</v>
      </c>
      <c r="J82" s="127"/>
      <c r="K82" s="128">
        <f t="shared" si="10"/>
        <v>0</v>
      </c>
      <c r="O82" s="119"/>
      <c r="AZ82" s="129">
        <f t="shared" si="11"/>
        <v>0</v>
      </c>
      <c r="CZ82" s="81">
        <v>2</v>
      </c>
    </row>
    <row r="83" spans="1:104" ht="12.75">
      <c r="A83" s="120">
        <v>56</v>
      </c>
      <c r="B83" s="121" t="s">
        <v>2062</v>
      </c>
      <c r="C83" s="122" t="s">
        <v>2379</v>
      </c>
      <c r="D83" s="123" t="s">
        <v>1931</v>
      </c>
      <c r="E83" s="124">
        <v>11</v>
      </c>
      <c r="F83" s="125">
        <v>0</v>
      </c>
      <c r="G83" s="126">
        <f t="shared" si="8"/>
        <v>0</v>
      </c>
      <c r="H83" s="127">
        <v>0</v>
      </c>
      <c r="I83" s="128">
        <f t="shared" si="9"/>
        <v>0</v>
      </c>
      <c r="J83" s="127"/>
      <c r="K83" s="128">
        <f t="shared" si="10"/>
        <v>0</v>
      </c>
      <c r="O83" s="119"/>
      <c r="AZ83" s="129">
        <f t="shared" si="11"/>
        <v>0</v>
      </c>
      <c r="CZ83" s="81">
        <v>2</v>
      </c>
    </row>
    <row r="84" spans="1:104" ht="22.5">
      <c r="A84" s="120">
        <v>57</v>
      </c>
      <c r="B84" s="121" t="s">
        <v>2380</v>
      </c>
      <c r="C84" s="122" t="s">
        <v>2381</v>
      </c>
      <c r="D84" s="123" t="s">
        <v>1931</v>
      </c>
      <c r="E84" s="124">
        <v>1</v>
      </c>
      <c r="F84" s="125">
        <v>0</v>
      </c>
      <c r="G84" s="126">
        <f t="shared" si="8"/>
        <v>0</v>
      </c>
      <c r="H84" s="127">
        <v>0</v>
      </c>
      <c r="I84" s="128">
        <f t="shared" si="9"/>
        <v>0</v>
      </c>
      <c r="J84" s="127"/>
      <c r="K84" s="128">
        <f t="shared" si="10"/>
        <v>0</v>
      </c>
      <c r="O84" s="119"/>
      <c r="AZ84" s="129">
        <f t="shared" si="11"/>
        <v>0</v>
      </c>
      <c r="CZ84" s="81">
        <v>2</v>
      </c>
    </row>
    <row r="85" spans="1:104" ht="22.5">
      <c r="A85" s="120">
        <v>58</v>
      </c>
      <c r="B85" s="121" t="s">
        <v>2382</v>
      </c>
      <c r="C85" s="122" t="s">
        <v>2383</v>
      </c>
      <c r="D85" s="123" t="s">
        <v>1931</v>
      </c>
      <c r="E85" s="124">
        <v>1</v>
      </c>
      <c r="F85" s="125">
        <v>0</v>
      </c>
      <c r="G85" s="126">
        <f t="shared" si="8"/>
        <v>0</v>
      </c>
      <c r="H85" s="127">
        <v>0</v>
      </c>
      <c r="I85" s="128">
        <f t="shared" si="9"/>
        <v>0</v>
      </c>
      <c r="J85" s="127"/>
      <c r="K85" s="128">
        <f t="shared" si="10"/>
        <v>0</v>
      </c>
      <c r="O85" s="119"/>
      <c r="AZ85" s="129">
        <f t="shared" si="11"/>
        <v>0</v>
      </c>
      <c r="CZ85" s="81">
        <v>2</v>
      </c>
    </row>
    <row r="86" spans="1:104" ht="22.5">
      <c r="A86" s="120">
        <v>59</v>
      </c>
      <c r="B86" s="121" t="s">
        <v>2384</v>
      </c>
      <c r="C86" s="122" t="s">
        <v>2383</v>
      </c>
      <c r="D86" s="123" t="s">
        <v>1931</v>
      </c>
      <c r="E86" s="124">
        <v>1</v>
      </c>
      <c r="F86" s="125">
        <v>0</v>
      </c>
      <c r="G86" s="126">
        <f t="shared" si="8"/>
        <v>0</v>
      </c>
      <c r="H86" s="127">
        <v>0</v>
      </c>
      <c r="I86" s="128">
        <f t="shared" si="9"/>
        <v>0</v>
      </c>
      <c r="J86" s="127"/>
      <c r="K86" s="128">
        <f t="shared" si="10"/>
        <v>0</v>
      </c>
      <c r="O86" s="119"/>
      <c r="AZ86" s="129">
        <f t="shared" si="11"/>
        <v>0</v>
      </c>
      <c r="CZ86" s="81">
        <v>2</v>
      </c>
    </row>
    <row r="87" spans="1:104" ht="12.75">
      <c r="A87" s="120">
        <v>60</v>
      </c>
      <c r="B87" s="121" t="s">
        <v>2064</v>
      </c>
      <c r="C87" s="122" t="s">
        <v>2359</v>
      </c>
      <c r="D87" s="123" t="s">
        <v>146</v>
      </c>
      <c r="E87" s="124">
        <v>1</v>
      </c>
      <c r="F87" s="125">
        <v>0</v>
      </c>
      <c r="G87" s="126">
        <f t="shared" si="8"/>
        <v>0</v>
      </c>
      <c r="H87" s="127">
        <v>0</v>
      </c>
      <c r="I87" s="128">
        <f t="shared" si="9"/>
        <v>0</v>
      </c>
      <c r="J87" s="127"/>
      <c r="K87" s="128">
        <f t="shared" si="10"/>
        <v>0</v>
      </c>
      <c r="O87" s="119"/>
      <c r="AZ87" s="129">
        <f t="shared" si="11"/>
        <v>0</v>
      </c>
      <c r="CZ87" s="81">
        <v>2</v>
      </c>
    </row>
    <row r="88" spans="1:104" ht="12.75">
      <c r="A88" s="120">
        <v>61</v>
      </c>
      <c r="B88" s="121" t="s">
        <v>2065</v>
      </c>
      <c r="C88" s="122" t="s">
        <v>2360</v>
      </c>
      <c r="D88" s="123" t="s">
        <v>146</v>
      </c>
      <c r="E88" s="124">
        <v>1</v>
      </c>
      <c r="F88" s="125">
        <v>0</v>
      </c>
      <c r="G88" s="126">
        <f t="shared" si="8"/>
        <v>0</v>
      </c>
      <c r="H88" s="127">
        <v>0</v>
      </c>
      <c r="I88" s="128">
        <f t="shared" si="9"/>
        <v>0</v>
      </c>
      <c r="J88" s="127"/>
      <c r="K88" s="128">
        <f t="shared" si="10"/>
        <v>0</v>
      </c>
      <c r="O88" s="119"/>
      <c r="AZ88" s="129">
        <f t="shared" si="11"/>
        <v>0</v>
      </c>
      <c r="CZ88" s="81">
        <v>2</v>
      </c>
    </row>
    <row r="89" spans="1:58" ht="12.75">
      <c r="A89" s="140" t="s">
        <v>51</v>
      </c>
      <c r="B89" s="141" t="s">
        <v>2361</v>
      </c>
      <c r="C89" s="142" t="s">
        <v>2362</v>
      </c>
      <c r="D89" s="143"/>
      <c r="E89" s="144"/>
      <c r="F89" s="144"/>
      <c r="G89" s="145">
        <f>SUM(G57:G88)</f>
        <v>0</v>
      </c>
      <c r="H89" s="146"/>
      <c r="I89" s="145">
        <f>SUM(I57:I88)</f>
        <v>0</v>
      </c>
      <c r="J89" s="147"/>
      <c r="K89" s="145">
        <f>SUM(K57:K88)</f>
        <v>0</v>
      </c>
      <c r="O89" s="119"/>
      <c r="X89" s="129">
        <f>K89</f>
        <v>0</v>
      </c>
      <c r="Y89" s="129">
        <f>I89</f>
        <v>0</v>
      </c>
      <c r="Z89" s="129">
        <f>G89</f>
        <v>0</v>
      </c>
      <c r="BA89" s="148"/>
      <c r="BB89" s="148"/>
      <c r="BC89" s="148"/>
      <c r="BD89" s="148"/>
      <c r="BE89" s="148"/>
      <c r="BF89" s="148"/>
    </row>
    <row r="90" spans="1:15" ht="14.25" customHeight="1">
      <c r="A90" s="109" t="s">
        <v>46</v>
      </c>
      <c r="B90" s="110" t="s">
        <v>2385</v>
      </c>
      <c r="C90" s="111" t="s">
        <v>2386</v>
      </c>
      <c r="D90" s="112"/>
      <c r="E90" s="113"/>
      <c r="F90" s="113"/>
      <c r="G90" s="114"/>
      <c r="H90" s="115"/>
      <c r="I90" s="116"/>
      <c r="J90" s="117"/>
      <c r="K90" s="118"/>
      <c r="O90" s="119"/>
    </row>
    <row r="91" spans="1:104" ht="12.75">
      <c r="A91" s="120">
        <v>62</v>
      </c>
      <c r="B91" s="121" t="s">
        <v>2066</v>
      </c>
      <c r="C91" s="122" t="s">
        <v>2387</v>
      </c>
      <c r="D91" s="123" t="s">
        <v>185</v>
      </c>
      <c r="E91" s="124">
        <v>20</v>
      </c>
      <c r="F91" s="125">
        <v>0</v>
      </c>
      <c r="G91" s="126">
        <f aca="true" t="shared" si="12" ref="G91:G101">E91*F91</f>
        <v>0</v>
      </c>
      <c r="H91" s="127">
        <v>0</v>
      </c>
      <c r="I91" s="128">
        <f aca="true" t="shared" si="13" ref="I91:I101">E91*H91</f>
        <v>0</v>
      </c>
      <c r="J91" s="127"/>
      <c r="K91" s="128">
        <f aca="true" t="shared" si="14" ref="K91:K101">E91*J91</f>
        <v>0</v>
      </c>
      <c r="O91" s="119"/>
      <c r="AZ91" s="129">
        <f aca="true" t="shared" si="15" ref="AZ91:AZ101">G91</f>
        <v>0</v>
      </c>
      <c r="CZ91" s="81">
        <v>2</v>
      </c>
    </row>
    <row r="92" spans="1:104" ht="12.75">
      <c r="A92" s="120">
        <v>63</v>
      </c>
      <c r="B92" s="121" t="s">
        <v>2067</v>
      </c>
      <c r="C92" s="122" t="s">
        <v>2388</v>
      </c>
      <c r="D92" s="123" t="s">
        <v>146</v>
      </c>
      <c r="E92" s="124">
        <v>1</v>
      </c>
      <c r="F92" s="125">
        <v>0</v>
      </c>
      <c r="G92" s="126">
        <f t="shared" si="12"/>
        <v>0</v>
      </c>
      <c r="H92" s="127">
        <v>0</v>
      </c>
      <c r="I92" s="128">
        <f t="shared" si="13"/>
        <v>0</v>
      </c>
      <c r="J92" s="127"/>
      <c r="K92" s="128">
        <f t="shared" si="14"/>
        <v>0</v>
      </c>
      <c r="O92" s="119"/>
      <c r="AZ92" s="129">
        <f t="shared" si="15"/>
        <v>0</v>
      </c>
      <c r="CZ92" s="81">
        <v>2</v>
      </c>
    </row>
    <row r="93" spans="1:104" ht="12.75">
      <c r="A93" s="120">
        <v>64</v>
      </c>
      <c r="B93" s="121" t="s">
        <v>2068</v>
      </c>
      <c r="C93" s="122" t="s">
        <v>2389</v>
      </c>
      <c r="D93" s="123" t="s">
        <v>1931</v>
      </c>
      <c r="E93" s="124">
        <v>2</v>
      </c>
      <c r="F93" s="125">
        <v>0</v>
      </c>
      <c r="G93" s="126">
        <f t="shared" si="12"/>
        <v>0</v>
      </c>
      <c r="H93" s="127">
        <v>0</v>
      </c>
      <c r="I93" s="128">
        <f t="shared" si="13"/>
        <v>0</v>
      </c>
      <c r="J93" s="127"/>
      <c r="K93" s="128">
        <f t="shared" si="14"/>
        <v>0</v>
      </c>
      <c r="O93" s="119"/>
      <c r="AZ93" s="129">
        <f t="shared" si="15"/>
        <v>0</v>
      </c>
      <c r="CZ93" s="81">
        <v>2</v>
      </c>
    </row>
    <row r="94" spans="1:104" ht="12.75">
      <c r="A94" s="120">
        <v>65</v>
      </c>
      <c r="B94" s="121" t="s">
        <v>2069</v>
      </c>
      <c r="C94" s="122" t="s">
        <v>2390</v>
      </c>
      <c r="D94" s="123" t="s">
        <v>185</v>
      </c>
      <c r="E94" s="124">
        <v>125</v>
      </c>
      <c r="F94" s="125">
        <v>0</v>
      </c>
      <c r="G94" s="126">
        <f t="shared" si="12"/>
        <v>0</v>
      </c>
      <c r="H94" s="127">
        <v>0</v>
      </c>
      <c r="I94" s="128">
        <f t="shared" si="13"/>
        <v>0</v>
      </c>
      <c r="J94" s="127"/>
      <c r="K94" s="128">
        <f t="shared" si="14"/>
        <v>0</v>
      </c>
      <c r="O94" s="119"/>
      <c r="AZ94" s="129">
        <f t="shared" si="15"/>
        <v>0</v>
      </c>
      <c r="CZ94" s="81">
        <v>2</v>
      </c>
    </row>
    <row r="95" spans="1:104" ht="12.75">
      <c r="A95" s="120">
        <v>66</v>
      </c>
      <c r="B95" s="121" t="s">
        <v>2070</v>
      </c>
      <c r="C95" s="122" t="s">
        <v>2391</v>
      </c>
      <c r="D95" s="123" t="s">
        <v>185</v>
      </c>
      <c r="E95" s="124">
        <v>40</v>
      </c>
      <c r="F95" s="125">
        <v>0</v>
      </c>
      <c r="G95" s="126">
        <f t="shared" si="12"/>
        <v>0</v>
      </c>
      <c r="H95" s="127">
        <v>0</v>
      </c>
      <c r="I95" s="128">
        <f t="shared" si="13"/>
        <v>0</v>
      </c>
      <c r="J95" s="127"/>
      <c r="K95" s="128">
        <f t="shared" si="14"/>
        <v>0</v>
      </c>
      <c r="O95" s="119"/>
      <c r="AZ95" s="129">
        <f t="shared" si="15"/>
        <v>0</v>
      </c>
      <c r="CZ95" s="81">
        <v>2</v>
      </c>
    </row>
    <row r="96" spans="1:104" ht="12.75">
      <c r="A96" s="120">
        <v>67</v>
      </c>
      <c r="B96" s="121" t="s">
        <v>2071</v>
      </c>
      <c r="C96" s="122" t="s">
        <v>2392</v>
      </c>
      <c r="D96" s="123" t="s">
        <v>185</v>
      </c>
      <c r="E96" s="124">
        <v>30</v>
      </c>
      <c r="F96" s="125">
        <v>0</v>
      </c>
      <c r="G96" s="126">
        <f t="shared" si="12"/>
        <v>0</v>
      </c>
      <c r="H96" s="127">
        <v>0</v>
      </c>
      <c r="I96" s="128">
        <f t="shared" si="13"/>
        <v>0</v>
      </c>
      <c r="J96" s="127"/>
      <c r="K96" s="128">
        <f t="shared" si="14"/>
        <v>0</v>
      </c>
      <c r="O96" s="119"/>
      <c r="AZ96" s="129">
        <f t="shared" si="15"/>
        <v>0</v>
      </c>
      <c r="CZ96" s="81">
        <v>2</v>
      </c>
    </row>
    <row r="97" spans="1:104" ht="12.75">
      <c r="A97" s="120">
        <v>68</v>
      </c>
      <c r="B97" s="121" t="s">
        <v>2072</v>
      </c>
      <c r="C97" s="122" t="s">
        <v>2393</v>
      </c>
      <c r="D97" s="123" t="s">
        <v>185</v>
      </c>
      <c r="E97" s="124">
        <v>70</v>
      </c>
      <c r="F97" s="125">
        <v>0</v>
      </c>
      <c r="G97" s="126">
        <f t="shared" si="12"/>
        <v>0</v>
      </c>
      <c r="H97" s="127">
        <v>0</v>
      </c>
      <c r="I97" s="128">
        <f t="shared" si="13"/>
        <v>0</v>
      </c>
      <c r="J97" s="127"/>
      <c r="K97" s="128">
        <f t="shared" si="14"/>
        <v>0</v>
      </c>
      <c r="O97" s="119"/>
      <c r="AZ97" s="129">
        <f t="shared" si="15"/>
        <v>0</v>
      </c>
      <c r="CZ97" s="81">
        <v>2</v>
      </c>
    </row>
    <row r="98" spans="1:104" ht="12.75">
      <c r="A98" s="120">
        <v>69</v>
      </c>
      <c r="B98" s="121" t="s">
        <v>2073</v>
      </c>
      <c r="C98" s="122" t="s">
        <v>2394</v>
      </c>
      <c r="D98" s="123" t="s">
        <v>185</v>
      </c>
      <c r="E98" s="124">
        <v>35</v>
      </c>
      <c r="F98" s="125">
        <v>0</v>
      </c>
      <c r="G98" s="126">
        <f t="shared" si="12"/>
        <v>0</v>
      </c>
      <c r="H98" s="127">
        <v>0</v>
      </c>
      <c r="I98" s="128">
        <f t="shared" si="13"/>
        <v>0</v>
      </c>
      <c r="J98" s="127"/>
      <c r="K98" s="128">
        <f t="shared" si="14"/>
        <v>0</v>
      </c>
      <c r="O98" s="119"/>
      <c r="AZ98" s="129">
        <f t="shared" si="15"/>
        <v>0</v>
      </c>
      <c r="CZ98" s="81">
        <v>2</v>
      </c>
    </row>
    <row r="99" spans="1:104" ht="12.75">
      <c r="A99" s="120">
        <v>70</v>
      </c>
      <c r="B99" s="121" t="s">
        <v>2074</v>
      </c>
      <c r="C99" s="122" t="s">
        <v>2395</v>
      </c>
      <c r="D99" s="123" t="s">
        <v>146</v>
      </c>
      <c r="E99" s="124">
        <v>1</v>
      </c>
      <c r="F99" s="125">
        <v>0</v>
      </c>
      <c r="G99" s="126">
        <f t="shared" si="12"/>
        <v>0</v>
      </c>
      <c r="H99" s="127">
        <v>0</v>
      </c>
      <c r="I99" s="128">
        <f t="shared" si="13"/>
        <v>0</v>
      </c>
      <c r="J99" s="127"/>
      <c r="K99" s="128">
        <f t="shared" si="14"/>
        <v>0</v>
      </c>
      <c r="O99" s="119"/>
      <c r="AZ99" s="129">
        <f t="shared" si="15"/>
        <v>0</v>
      </c>
      <c r="CZ99" s="81">
        <v>2</v>
      </c>
    </row>
    <row r="100" spans="1:104" ht="12.75">
      <c r="A100" s="120">
        <v>71</v>
      </c>
      <c r="B100" s="121" t="s">
        <v>2075</v>
      </c>
      <c r="C100" s="122" t="s">
        <v>2359</v>
      </c>
      <c r="D100" s="123" t="s">
        <v>146</v>
      </c>
      <c r="E100" s="124">
        <v>1</v>
      </c>
      <c r="F100" s="125">
        <v>0</v>
      </c>
      <c r="G100" s="126">
        <f t="shared" si="12"/>
        <v>0</v>
      </c>
      <c r="H100" s="127">
        <v>0</v>
      </c>
      <c r="I100" s="128">
        <f t="shared" si="13"/>
        <v>0</v>
      </c>
      <c r="J100" s="127"/>
      <c r="K100" s="128">
        <f t="shared" si="14"/>
        <v>0</v>
      </c>
      <c r="O100" s="119"/>
      <c r="AZ100" s="129">
        <f t="shared" si="15"/>
        <v>0</v>
      </c>
      <c r="CZ100" s="81">
        <v>2</v>
      </c>
    </row>
    <row r="101" spans="1:104" ht="12.75">
      <c r="A101" s="120">
        <v>72</v>
      </c>
      <c r="B101" s="121" t="s">
        <v>2077</v>
      </c>
      <c r="C101" s="122" t="s">
        <v>2360</v>
      </c>
      <c r="D101" s="123" t="s">
        <v>146</v>
      </c>
      <c r="E101" s="124">
        <v>1</v>
      </c>
      <c r="F101" s="125">
        <v>0</v>
      </c>
      <c r="G101" s="126">
        <f t="shared" si="12"/>
        <v>0</v>
      </c>
      <c r="H101" s="127">
        <v>0</v>
      </c>
      <c r="I101" s="128">
        <f t="shared" si="13"/>
        <v>0</v>
      </c>
      <c r="J101" s="127"/>
      <c r="K101" s="128">
        <f t="shared" si="14"/>
        <v>0</v>
      </c>
      <c r="O101" s="119"/>
      <c r="AZ101" s="129">
        <f t="shared" si="15"/>
        <v>0</v>
      </c>
      <c r="CZ101" s="81">
        <v>2</v>
      </c>
    </row>
    <row r="102" spans="1:58" ht="12.75">
      <c r="A102" s="140" t="s">
        <v>51</v>
      </c>
      <c r="B102" s="141" t="s">
        <v>2385</v>
      </c>
      <c r="C102" s="142" t="s">
        <v>2386</v>
      </c>
      <c r="D102" s="143"/>
      <c r="E102" s="144"/>
      <c r="F102" s="144"/>
      <c r="G102" s="145">
        <f>SUM(G90:G101)</f>
        <v>0</v>
      </c>
      <c r="H102" s="146"/>
      <c r="I102" s="145">
        <f>SUM(I90:I101)</f>
        <v>0</v>
      </c>
      <c r="J102" s="147"/>
      <c r="K102" s="145">
        <f>SUM(K90:K101)</f>
        <v>0</v>
      </c>
      <c r="O102" s="119"/>
      <c r="X102" s="129">
        <f>K102</f>
        <v>0</v>
      </c>
      <c r="Y102" s="129">
        <f>I102</f>
        <v>0</v>
      </c>
      <c r="Z102" s="129">
        <f>G102</f>
        <v>0</v>
      </c>
      <c r="BA102" s="148"/>
      <c r="BB102" s="148"/>
      <c r="BC102" s="148"/>
      <c r="BD102" s="148"/>
      <c r="BE102" s="148"/>
      <c r="BF102" s="148"/>
    </row>
    <row r="103" spans="1:15" ht="14.25" customHeight="1">
      <c r="A103" s="109" t="s">
        <v>46</v>
      </c>
      <c r="B103" s="110" t="s">
        <v>2396</v>
      </c>
      <c r="C103" s="111" t="s">
        <v>2397</v>
      </c>
      <c r="D103" s="112"/>
      <c r="E103" s="113"/>
      <c r="F103" s="113"/>
      <c r="G103" s="114"/>
      <c r="H103" s="115"/>
      <c r="I103" s="116"/>
      <c r="J103" s="117"/>
      <c r="K103" s="118"/>
      <c r="O103" s="119"/>
    </row>
    <row r="104" spans="1:104" ht="12.75">
      <c r="A104" s="120">
        <v>73</v>
      </c>
      <c r="B104" s="121" t="s">
        <v>2078</v>
      </c>
      <c r="C104" s="122" t="s">
        <v>2398</v>
      </c>
      <c r="D104" s="123" t="s">
        <v>185</v>
      </c>
      <c r="E104" s="124">
        <v>1475</v>
      </c>
      <c r="F104" s="125">
        <v>0</v>
      </c>
      <c r="G104" s="126">
        <f>E104*F104</f>
        <v>0</v>
      </c>
      <c r="H104" s="127">
        <v>0</v>
      </c>
      <c r="I104" s="128">
        <f>E104*H104</f>
        <v>0</v>
      </c>
      <c r="J104" s="127"/>
      <c r="K104" s="128">
        <f>E104*J104</f>
        <v>0</v>
      </c>
      <c r="O104" s="119"/>
      <c r="AZ104" s="129">
        <f>G104</f>
        <v>0</v>
      </c>
      <c r="CZ104" s="81">
        <v>2</v>
      </c>
    </row>
    <row r="105" spans="1:104" ht="12.75">
      <c r="A105" s="120">
        <v>74</v>
      </c>
      <c r="B105" s="121" t="s">
        <v>2399</v>
      </c>
      <c r="C105" s="122" t="s">
        <v>2400</v>
      </c>
      <c r="D105" s="123" t="s">
        <v>1931</v>
      </c>
      <c r="E105" s="124">
        <v>1</v>
      </c>
      <c r="F105" s="125">
        <v>0</v>
      </c>
      <c r="G105" s="126">
        <f>E105*F105</f>
        <v>0</v>
      </c>
      <c r="H105" s="127">
        <v>0</v>
      </c>
      <c r="I105" s="128">
        <f>E105*H105</f>
        <v>0</v>
      </c>
      <c r="J105" s="127"/>
      <c r="K105" s="128">
        <f>E105*J105</f>
        <v>0</v>
      </c>
      <c r="O105" s="119"/>
      <c r="AZ105" s="129">
        <f>G105</f>
        <v>0</v>
      </c>
      <c r="CZ105" s="81">
        <v>2</v>
      </c>
    </row>
    <row r="106" spans="1:15" ht="12.75">
      <c r="A106" s="130"/>
      <c r="B106" s="131"/>
      <c r="C106" s="192" t="s">
        <v>2401</v>
      </c>
      <c r="D106" s="193"/>
      <c r="E106" s="193"/>
      <c r="F106" s="193"/>
      <c r="G106" s="194"/>
      <c r="I106" s="132"/>
      <c r="K106" s="132"/>
      <c r="L106" s="133" t="s">
        <v>2401</v>
      </c>
      <c r="O106" s="119"/>
    </row>
    <row r="107" spans="1:15" ht="12.75">
      <c r="A107" s="130"/>
      <c r="B107" s="131"/>
      <c r="C107" s="192" t="s">
        <v>2402</v>
      </c>
      <c r="D107" s="193"/>
      <c r="E107" s="193"/>
      <c r="F107" s="193"/>
      <c r="G107" s="194"/>
      <c r="I107" s="132"/>
      <c r="K107" s="132"/>
      <c r="L107" s="133" t="s">
        <v>2402</v>
      </c>
      <c r="O107" s="119"/>
    </row>
    <row r="108" spans="1:15" ht="12.75">
      <c r="A108" s="130"/>
      <c r="B108" s="131"/>
      <c r="C108" s="192" t="s">
        <v>2403</v>
      </c>
      <c r="D108" s="193"/>
      <c r="E108" s="193"/>
      <c r="F108" s="193"/>
      <c r="G108" s="194"/>
      <c r="I108" s="132"/>
      <c r="K108" s="132"/>
      <c r="L108" s="133" t="s">
        <v>2403</v>
      </c>
      <c r="O108" s="119"/>
    </row>
    <row r="109" spans="1:15" ht="12.75">
      <c r="A109" s="130"/>
      <c r="B109" s="131"/>
      <c r="C109" s="192" t="s">
        <v>2404</v>
      </c>
      <c r="D109" s="193"/>
      <c r="E109" s="193"/>
      <c r="F109" s="193"/>
      <c r="G109" s="194"/>
      <c r="I109" s="132"/>
      <c r="K109" s="132"/>
      <c r="L109" s="133" t="s">
        <v>2404</v>
      </c>
      <c r="O109" s="119"/>
    </row>
    <row r="110" spans="1:104" ht="12.75">
      <c r="A110" s="120">
        <v>75</v>
      </c>
      <c r="B110" s="121" t="s">
        <v>2083</v>
      </c>
      <c r="C110" s="122" t="s">
        <v>2405</v>
      </c>
      <c r="D110" s="123" t="s">
        <v>1931</v>
      </c>
      <c r="E110" s="124">
        <v>1</v>
      </c>
      <c r="F110" s="125">
        <v>0</v>
      </c>
      <c r="G110" s="126">
        <f>E110*F110</f>
        <v>0</v>
      </c>
      <c r="H110" s="127">
        <v>0</v>
      </c>
      <c r="I110" s="128">
        <f>E110*H110</f>
        <v>0</v>
      </c>
      <c r="J110" s="127"/>
      <c r="K110" s="128">
        <f>E110*J110</f>
        <v>0</v>
      </c>
      <c r="O110" s="119"/>
      <c r="AZ110" s="129">
        <f>G110</f>
        <v>0</v>
      </c>
      <c r="CZ110" s="81">
        <v>2</v>
      </c>
    </row>
    <row r="111" spans="1:104" ht="12.75">
      <c r="A111" s="120">
        <v>76</v>
      </c>
      <c r="B111" s="121" t="s">
        <v>2084</v>
      </c>
      <c r="C111" s="122" t="s">
        <v>2406</v>
      </c>
      <c r="D111" s="123" t="s">
        <v>1931</v>
      </c>
      <c r="E111" s="124">
        <v>12</v>
      </c>
      <c r="F111" s="125">
        <v>0</v>
      </c>
      <c r="G111" s="126">
        <f>E111*F111</f>
        <v>0</v>
      </c>
      <c r="H111" s="127">
        <v>0</v>
      </c>
      <c r="I111" s="128">
        <f>E111*H111</f>
        <v>0</v>
      </c>
      <c r="J111" s="127"/>
      <c r="K111" s="128">
        <f>E111*J111</f>
        <v>0</v>
      </c>
      <c r="O111" s="119"/>
      <c r="AZ111" s="129">
        <f>G111</f>
        <v>0</v>
      </c>
      <c r="CZ111" s="81">
        <v>2</v>
      </c>
    </row>
    <row r="112" spans="1:104" ht="12.75">
      <c r="A112" s="120">
        <v>77</v>
      </c>
      <c r="B112" s="121" t="s">
        <v>2085</v>
      </c>
      <c r="C112" s="122" t="s">
        <v>2407</v>
      </c>
      <c r="D112" s="123" t="s">
        <v>1931</v>
      </c>
      <c r="E112" s="124">
        <v>6</v>
      </c>
      <c r="F112" s="125">
        <v>0</v>
      </c>
      <c r="G112" s="126">
        <f>E112*F112</f>
        <v>0</v>
      </c>
      <c r="H112" s="127">
        <v>0</v>
      </c>
      <c r="I112" s="128">
        <f>E112*H112</f>
        <v>0</v>
      </c>
      <c r="J112" s="127"/>
      <c r="K112" s="128">
        <f>E112*J112</f>
        <v>0</v>
      </c>
      <c r="O112" s="119"/>
      <c r="AZ112" s="129">
        <f>G112</f>
        <v>0</v>
      </c>
      <c r="CZ112" s="81">
        <v>2</v>
      </c>
    </row>
    <row r="113" spans="1:104" ht="12.75">
      <c r="A113" s="120">
        <v>78</v>
      </c>
      <c r="B113" s="121" t="s">
        <v>2408</v>
      </c>
      <c r="C113" s="122" t="s">
        <v>2409</v>
      </c>
      <c r="D113" s="123" t="s">
        <v>1931</v>
      </c>
      <c r="E113" s="124">
        <v>1</v>
      </c>
      <c r="F113" s="125">
        <v>0</v>
      </c>
      <c r="G113" s="126">
        <f>E113*F113</f>
        <v>0</v>
      </c>
      <c r="H113" s="127">
        <v>0</v>
      </c>
      <c r="I113" s="128">
        <f>E113*H113</f>
        <v>0</v>
      </c>
      <c r="J113" s="127"/>
      <c r="K113" s="128">
        <f>E113*J113</f>
        <v>0</v>
      </c>
      <c r="O113" s="119"/>
      <c r="AZ113" s="129">
        <f>G113</f>
        <v>0</v>
      </c>
      <c r="CZ113" s="81">
        <v>2</v>
      </c>
    </row>
    <row r="114" spans="1:15" ht="12.75">
      <c r="A114" s="130"/>
      <c r="B114" s="131"/>
      <c r="C114" s="192" t="s">
        <v>2401</v>
      </c>
      <c r="D114" s="193"/>
      <c r="E114" s="193"/>
      <c r="F114" s="193"/>
      <c r="G114" s="194"/>
      <c r="I114" s="132"/>
      <c r="K114" s="132"/>
      <c r="L114" s="133" t="s">
        <v>2401</v>
      </c>
      <c r="O114" s="119"/>
    </row>
    <row r="115" spans="1:15" ht="12.75">
      <c r="A115" s="130"/>
      <c r="B115" s="131"/>
      <c r="C115" s="192" t="s">
        <v>2402</v>
      </c>
      <c r="D115" s="193"/>
      <c r="E115" s="193"/>
      <c r="F115" s="193"/>
      <c r="G115" s="194"/>
      <c r="I115" s="132"/>
      <c r="K115" s="132"/>
      <c r="L115" s="133" t="s">
        <v>2402</v>
      </c>
      <c r="O115" s="119"/>
    </row>
    <row r="116" spans="1:15" ht="12.75">
      <c r="A116" s="130"/>
      <c r="B116" s="131"/>
      <c r="C116" s="192" t="s">
        <v>2403</v>
      </c>
      <c r="D116" s="193"/>
      <c r="E116" s="193"/>
      <c r="F116" s="193"/>
      <c r="G116" s="194"/>
      <c r="I116" s="132"/>
      <c r="K116" s="132"/>
      <c r="L116" s="133" t="s">
        <v>2403</v>
      </c>
      <c r="O116" s="119"/>
    </row>
    <row r="117" spans="1:15" ht="12.75">
      <c r="A117" s="130"/>
      <c r="B117" s="131"/>
      <c r="C117" s="192" t="s">
        <v>2404</v>
      </c>
      <c r="D117" s="193"/>
      <c r="E117" s="193"/>
      <c r="F117" s="193"/>
      <c r="G117" s="194"/>
      <c r="I117" s="132"/>
      <c r="K117" s="132"/>
      <c r="L117" s="133" t="s">
        <v>2404</v>
      </c>
      <c r="O117" s="119"/>
    </row>
    <row r="118" spans="1:104" ht="12.75">
      <c r="A118" s="120">
        <v>79</v>
      </c>
      <c r="B118" s="121" t="s">
        <v>2090</v>
      </c>
      <c r="C118" s="122" t="s">
        <v>2405</v>
      </c>
      <c r="D118" s="123" t="s">
        <v>1931</v>
      </c>
      <c r="E118" s="124">
        <v>1</v>
      </c>
      <c r="F118" s="125">
        <v>0</v>
      </c>
      <c r="G118" s="126">
        <f aca="true" t="shared" si="16" ref="G118:G125">E118*F118</f>
        <v>0</v>
      </c>
      <c r="H118" s="127">
        <v>0</v>
      </c>
      <c r="I118" s="128">
        <f aca="true" t="shared" si="17" ref="I118:I125">E118*H118</f>
        <v>0</v>
      </c>
      <c r="J118" s="127"/>
      <c r="K118" s="128">
        <f aca="true" t="shared" si="18" ref="K118:K125">E118*J118</f>
        <v>0</v>
      </c>
      <c r="O118" s="119"/>
      <c r="AZ118" s="129">
        <f aca="true" t="shared" si="19" ref="AZ118:AZ125">G118</f>
        <v>0</v>
      </c>
      <c r="CZ118" s="81">
        <v>2</v>
      </c>
    </row>
    <row r="119" spans="1:104" ht="13.5" customHeight="1">
      <c r="A119" s="120">
        <v>80</v>
      </c>
      <c r="B119" s="121" t="s">
        <v>2091</v>
      </c>
      <c r="C119" s="122" t="s">
        <v>49</v>
      </c>
      <c r="D119" s="123" t="s">
        <v>50</v>
      </c>
      <c r="E119" s="124">
        <v>16</v>
      </c>
      <c r="F119" s="125">
        <v>0</v>
      </c>
      <c r="G119" s="126">
        <f t="shared" si="16"/>
        <v>0</v>
      </c>
      <c r="H119" s="127"/>
      <c r="I119" s="128">
        <f t="shared" si="17"/>
        <v>0</v>
      </c>
      <c r="J119" s="127"/>
      <c r="K119" s="128">
        <f t="shared" si="18"/>
        <v>0</v>
      </c>
      <c r="O119" s="119"/>
      <c r="AZ119" s="129">
        <f t="shared" si="19"/>
        <v>0</v>
      </c>
      <c r="CZ119" s="81">
        <v>44</v>
      </c>
    </row>
    <row r="120" spans="1:104" ht="12.75">
      <c r="A120" s="120">
        <v>81</v>
      </c>
      <c r="B120" s="121" t="s">
        <v>2092</v>
      </c>
      <c r="C120" s="122" t="s">
        <v>2407</v>
      </c>
      <c r="D120" s="123" t="s">
        <v>1931</v>
      </c>
      <c r="E120" s="124">
        <v>8</v>
      </c>
      <c r="F120" s="125">
        <v>0</v>
      </c>
      <c r="G120" s="126">
        <f t="shared" si="16"/>
        <v>0</v>
      </c>
      <c r="H120" s="127">
        <v>0</v>
      </c>
      <c r="I120" s="128">
        <f t="shared" si="17"/>
        <v>0</v>
      </c>
      <c r="J120" s="127"/>
      <c r="K120" s="128">
        <f t="shared" si="18"/>
        <v>0</v>
      </c>
      <c r="O120" s="119"/>
      <c r="AZ120" s="129">
        <f t="shared" si="19"/>
        <v>0</v>
      </c>
      <c r="CZ120" s="81">
        <v>2</v>
      </c>
    </row>
    <row r="121" spans="1:104" ht="22.5">
      <c r="A121" s="120">
        <v>82</v>
      </c>
      <c r="B121" s="121" t="s">
        <v>2093</v>
      </c>
      <c r="C121" s="122" t="s">
        <v>2410</v>
      </c>
      <c r="D121" s="123" t="s">
        <v>50</v>
      </c>
      <c r="E121" s="124">
        <v>282</v>
      </c>
      <c r="F121" s="125">
        <v>0</v>
      </c>
      <c r="G121" s="126">
        <f t="shared" si="16"/>
        <v>0</v>
      </c>
      <c r="H121" s="127">
        <v>0</v>
      </c>
      <c r="I121" s="128">
        <f t="shared" si="17"/>
        <v>0</v>
      </c>
      <c r="J121" s="127"/>
      <c r="K121" s="128">
        <f t="shared" si="18"/>
        <v>0</v>
      </c>
      <c r="O121" s="119"/>
      <c r="AZ121" s="129">
        <f t="shared" si="19"/>
        <v>0</v>
      </c>
      <c r="CZ121" s="81">
        <v>2</v>
      </c>
    </row>
    <row r="122" spans="1:104" ht="12.75">
      <c r="A122" s="120">
        <v>83</v>
      </c>
      <c r="B122" s="121" t="s">
        <v>2094</v>
      </c>
      <c r="C122" s="122" t="s">
        <v>2411</v>
      </c>
      <c r="D122" s="123" t="s">
        <v>185</v>
      </c>
      <c r="E122" s="124">
        <v>237</v>
      </c>
      <c r="F122" s="125">
        <v>0</v>
      </c>
      <c r="G122" s="126">
        <f t="shared" si="16"/>
        <v>0</v>
      </c>
      <c r="H122" s="127">
        <v>0</v>
      </c>
      <c r="I122" s="128">
        <f t="shared" si="17"/>
        <v>0</v>
      </c>
      <c r="J122" s="127"/>
      <c r="K122" s="128">
        <f t="shared" si="18"/>
        <v>0</v>
      </c>
      <c r="O122" s="119"/>
      <c r="AZ122" s="129">
        <f t="shared" si="19"/>
        <v>0</v>
      </c>
      <c r="CZ122" s="81">
        <v>2</v>
      </c>
    </row>
    <row r="123" spans="1:104" ht="13.5" customHeight="1">
      <c r="A123" s="120">
        <v>84</v>
      </c>
      <c r="B123" s="121" t="s">
        <v>2096</v>
      </c>
      <c r="C123" s="122" t="s">
        <v>49</v>
      </c>
      <c r="D123" s="123" t="s">
        <v>50</v>
      </c>
      <c r="E123" s="124">
        <v>1</v>
      </c>
      <c r="F123" s="125">
        <v>0</v>
      </c>
      <c r="G123" s="126">
        <f t="shared" si="16"/>
        <v>0</v>
      </c>
      <c r="H123" s="127"/>
      <c r="I123" s="128">
        <f t="shared" si="17"/>
        <v>0</v>
      </c>
      <c r="J123" s="127"/>
      <c r="K123" s="128">
        <f t="shared" si="18"/>
        <v>0</v>
      </c>
      <c r="O123" s="119"/>
      <c r="AZ123" s="129">
        <f t="shared" si="19"/>
        <v>0</v>
      </c>
      <c r="CZ123" s="81">
        <v>78</v>
      </c>
    </row>
    <row r="124" spans="1:104" ht="12.75">
      <c r="A124" s="120">
        <v>85</v>
      </c>
      <c r="B124" s="121" t="s">
        <v>2097</v>
      </c>
      <c r="C124" s="122" t="s">
        <v>2412</v>
      </c>
      <c r="D124" s="123" t="s">
        <v>146</v>
      </c>
      <c r="E124" s="124">
        <v>1</v>
      </c>
      <c r="F124" s="125">
        <v>0</v>
      </c>
      <c r="G124" s="126">
        <f t="shared" si="16"/>
        <v>0</v>
      </c>
      <c r="H124" s="127">
        <v>0</v>
      </c>
      <c r="I124" s="128">
        <f t="shared" si="17"/>
        <v>0</v>
      </c>
      <c r="J124" s="127"/>
      <c r="K124" s="128">
        <f t="shared" si="18"/>
        <v>0</v>
      </c>
      <c r="O124" s="119"/>
      <c r="AZ124" s="129">
        <f t="shared" si="19"/>
        <v>0</v>
      </c>
      <c r="CZ124" s="81">
        <v>2</v>
      </c>
    </row>
    <row r="125" spans="1:104" ht="12.75">
      <c r="A125" s="120">
        <v>86</v>
      </c>
      <c r="B125" s="121" t="s">
        <v>2098</v>
      </c>
      <c r="C125" s="122" t="s">
        <v>2360</v>
      </c>
      <c r="D125" s="123" t="s">
        <v>146</v>
      </c>
      <c r="E125" s="124">
        <v>1</v>
      </c>
      <c r="F125" s="125">
        <v>0</v>
      </c>
      <c r="G125" s="126">
        <f t="shared" si="16"/>
        <v>0</v>
      </c>
      <c r="H125" s="127">
        <v>0</v>
      </c>
      <c r="I125" s="128">
        <f t="shared" si="17"/>
        <v>0</v>
      </c>
      <c r="J125" s="127"/>
      <c r="K125" s="128">
        <f t="shared" si="18"/>
        <v>0</v>
      </c>
      <c r="O125" s="119"/>
      <c r="AZ125" s="129">
        <f t="shared" si="19"/>
        <v>0</v>
      </c>
      <c r="CZ125" s="81">
        <v>2</v>
      </c>
    </row>
    <row r="126" spans="1:58" ht="12.75">
      <c r="A126" s="140" t="s">
        <v>51</v>
      </c>
      <c r="B126" s="141" t="s">
        <v>2396</v>
      </c>
      <c r="C126" s="142" t="s">
        <v>2397</v>
      </c>
      <c r="D126" s="143"/>
      <c r="E126" s="144"/>
      <c r="F126" s="144"/>
      <c r="G126" s="145">
        <f>SUM(G103:G125)</f>
        <v>0</v>
      </c>
      <c r="H126" s="146"/>
      <c r="I126" s="145">
        <f>SUM(I103:I125)</f>
        <v>0</v>
      </c>
      <c r="J126" s="147"/>
      <c r="K126" s="145">
        <f>SUM(K103:K125)</f>
        <v>0</v>
      </c>
      <c r="O126" s="119"/>
      <c r="X126" s="129">
        <f>K126</f>
        <v>0</v>
      </c>
      <c r="Y126" s="129">
        <f>I126</f>
        <v>0</v>
      </c>
      <c r="Z126" s="129">
        <f>G126</f>
        <v>0</v>
      </c>
      <c r="BA126" s="148"/>
      <c r="BB126" s="148"/>
      <c r="BC126" s="148"/>
      <c r="BD126" s="148"/>
      <c r="BE126" s="148"/>
      <c r="BF126" s="148"/>
    </row>
    <row r="127" spans="1:15" ht="14.25" customHeight="1">
      <c r="A127" s="109" t="s">
        <v>46</v>
      </c>
      <c r="B127" s="110" t="s">
        <v>1159</v>
      </c>
      <c r="C127" s="111" t="s">
        <v>1160</v>
      </c>
      <c r="D127" s="112"/>
      <c r="E127" s="113"/>
      <c r="F127" s="113"/>
      <c r="G127" s="114"/>
      <c r="H127" s="115"/>
      <c r="I127" s="116"/>
      <c r="J127" s="117"/>
      <c r="K127" s="118"/>
      <c r="O127" s="119"/>
    </row>
    <row r="128" spans="1:104" ht="12.75">
      <c r="A128" s="120">
        <v>87</v>
      </c>
      <c r="B128" s="121" t="s">
        <v>2100</v>
      </c>
      <c r="C128" s="122" t="s">
        <v>2413</v>
      </c>
      <c r="D128" s="123" t="s">
        <v>185</v>
      </c>
      <c r="E128" s="124">
        <v>125</v>
      </c>
      <c r="F128" s="125">
        <v>0</v>
      </c>
      <c r="G128" s="126">
        <f aca="true" t="shared" si="20" ref="G128:G134">E128*F128</f>
        <v>0</v>
      </c>
      <c r="H128" s="127">
        <v>0</v>
      </c>
      <c r="I128" s="128">
        <f aca="true" t="shared" si="21" ref="I128:I134">E128*H128</f>
        <v>0</v>
      </c>
      <c r="J128" s="127"/>
      <c r="K128" s="128">
        <f aca="true" t="shared" si="22" ref="K128:K134">E128*J128</f>
        <v>0</v>
      </c>
      <c r="O128" s="119"/>
      <c r="AZ128" s="129">
        <f aca="true" t="shared" si="23" ref="AZ128:AZ134">G128</f>
        <v>0</v>
      </c>
      <c r="CZ128" s="81">
        <v>2</v>
      </c>
    </row>
    <row r="129" spans="1:104" ht="12.75">
      <c r="A129" s="120">
        <v>88</v>
      </c>
      <c r="B129" s="121" t="s">
        <v>2101</v>
      </c>
      <c r="C129" s="122" t="s">
        <v>2414</v>
      </c>
      <c r="D129" s="123" t="s">
        <v>185</v>
      </c>
      <c r="E129" s="124">
        <v>40</v>
      </c>
      <c r="F129" s="125">
        <v>0</v>
      </c>
      <c r="G129" s="126">
        <f t="shared" si="20"/>
        <v>0</v>
      </c>
      <c r="H129" s="127">
        <v>0</v>
      </c>
      <c r="I129" s="128">
        <f t="shared" si="21"/>
        <v>0</v>
      </c>
      <c r="J129" s="127"/>
      <c r="K129" s="128">
        <f t="shared" si="22"/>
        <v>0</v>
      </c>
      <c r="O129" s="119"/>
      <c r="AZ129" s="129">
        <f t="shared" si="23"/>
        <v>0</v>
      </c>
      <c r="CZ129" s="81">
        <v>2</v>
      </c>
    </row>
    <row r="130" spans="1:104" ht="13.5" customHeight="1">
      <c r="A130" s="120">
        <v>89</v>
      </c>
      <c r="B130" s="121" t="s">
        <v>2102</v>
      </c>
      <c r="C130" s="122" t="s">
        <v>49</v>
      </c>
      <c r="D130" s="123" t="s">
        <v>50</v>
      </c>
      <c r="E130" s="124">
        <v>30</v>
      </c>
      <c r="F130" s="125">
        <v>0</v>
      </c>
      <c r="G130" s="126">
        <f t="shared" si="20"/>
        <v>0</v>
      </c>
      <c r="H130" s="127"/>
      <c r="I130" s="128">
        <f t="shared" si="21"/>
        <v>0</v>
      </c>
      <c r="J130" s="127"/>
      <c r="K130" s="128">
        <f t="shared" si="22"/>
        <v>0</v>
      </c>
      <c r="O130" s="119"/>
      <c r="AZ130" s="129">
        <f t="shared" si="23"/>
        <v>0</v>
      </c>
      <c r="CZ130" s="81">
        <v>34</v>
      </c>
    </row>
    <row r="131" spans="1:104" ht="13.5" customHeight="1">
      <c r="A131" s="120">
        <v>90</v>
      </c>
      <c r="B131" s="121" t="s">
        <v>2103</v>
      </c>
      <c r="C131" s="122" t="s">
        <v>49</v>
      </c>
      <c r="D131" s="123" t="s">
        <v>50</v>
      </c>
      <c r="E131" s="124">
        <v>70</v>
      </c>
      <c r="F131" s="125">
        <v>0</v>
      </c>
      <c r="G131" s="126">
        <f t="shared" si="20"/>
        <v>0</v>
      </c>
      <c r="H131" s="127"/>
      <c r="I131" s="128">
        <f t="shared" si="21"/>
        <v>0</v>
      </c>
      <c r="J131" s="127"/>
      <c r="K131" s="128">
        <f t="shared" si="22"/>
        <v>0</v>
      </c>
      <c r="O131" s="119"/>
      <c r="AZ131" s="129">
        <f t="shared" si="23"/>
        <v>0</v>
      </c>
      <c r="CZ131" s="81">
        <v>57</v>
      </c>
    </row>
    <row r="132" spans="1:104" ht="12.75">
      <c r="A132" s="120">
        <v>91</v>
      </c>
      <c r="B132" s="121" t="s">
        <v>2104</v>
      </c>
      <c r="C132" s="122" t="s">
        <v>2415</v>
      </c>
      <c r="D132" s="123" t="s">
        <v>185</v>
      </c>
      <c r="E132" s="124">
        <v>35</v>
      </c>
      <c r="F132" s="125">
        <v>0</v>
      </c>
      <c r="G132" s="126">
        <f t="shared" si="20"/>
        <v>0</v>
      </c>
      <c r="H132" s="127">
        <v>0</v>
      </c>
      <c r="I132" s="128">
        <f t="shared" si="21"/>
        <v>0</v>
      </c>
      <c r="J132" s="127"/>
      <c r="K132" s="128">
        <f t="shared" si="22"/>
        <v>0</v>
      </c>
      <c r="O132" s="119"/>
      <c r="AZ132" s="129">
        <f t="shared" si="23"/>
        <v>0</v>
      </c>
      <c r="CZ132" s="81">
        <v>2</v>
      </c>
    </row>
    <row r="133" spans="1:104" ht="12.75">
      <c r="A133" s="120">
        <v>92</v>
      </c>
      <c r="B133" s="121" t="s">
        <v>2105</v>
      </c>
      <c r="C133" s="122" t="s">
        <v>2359</v>
      </c>
      <c r="D133" s="123" t="s">
        <v>146</v>
      </c>
      <c r="E133" s="124">
        <v>1</v>
      </c>
      <c r="F133" s="125">
        <v>0</v>
      </c>
      <c r="G133" s="126">
        <f t="shared" si="20"/>
        <v>0</v>
      </c>
      <c r="H133" s="127">
        <v>0</v>
      </c>
      <c r="I133" s="128">
        <f t="shared" si="21"/>
        <v>0</v>
      </c>
      <c r="J133" s="127"/>
      <c r="K133" s="128">
        <f t="shared" si="22"/>
        <v>0</v>
      </c>
      <c r="O133" s="119"/>
      <c r="AZ133" s="129">
        <f t="shared" si="23"/>
        <v>0</v>
      </c>
      <c r="CZ133" s="81">
        <v>2</v>
      </c>
    </row>
    <row r="134" spans="1:104" ht="12.75">
      <c r="A134" s="120">
        <v>93</v>
      </c>
      <c r="B134" s="121" t="s">
        <v>2106</v>
      </c>
      <c r="C134" s="122" t="s">
        <v>2360</v>
      </c>
      <c r="D134" s="123" t="s">
        <v>146</v>
      </c>
      <c r="E134" s="124">
        <v>1</v>
      </c>
      <c r="F134" s="125">
        <v>0</v>
      </c>
      <c r="G134" s="126">
        <f t="shared" si="20"/>
        <v>0</v>
      </c>
      <c r="H134" s="127">
        <v>0</v>
      </c>
      <c r="I134" s="128">
        <f t="shared" si="21"/>
        <v>0</v>
      </c>
      <c r="J134" s="127"/>
      <c r="K134" s="128">
        <f t="shared" si="22"/>
        <v>0</v>
      </c>
      <c r="O134" s="119"/>
      <c r="AZ134" s="129">
        <f t="shared" si="23"/>
        <v>0</v>
      </c>
      <c r="CZ134" s="81">
        <v>2</v>
      </c>
    </row>
    <row r="135" spans="1:58" ht="12.75">
      <c r="A135" s="140" t="s">
        <v>51</v>
      </c>
      <c r="B135" s="141" t="s">
        <v>1159</v>
      </c>
      <c r="C135" s="142" t="s">
        <v>1160</v>
      </c>
      <c r="D135" s="143"/>
      <c r="E135" s="144"/>
      <c r="F135" s="144"/>
      <c r="G135" s="145">
        <f>SUM(G127:G134)</f>
        <v>0</v>
      </c>
      <c r="H135" s="146"/>
      <c r="I135" s="145">
        <f>SUM(I127:I134)</f>
        <v>0</v>
      </c>
      <c r="J135" s="147"/>
      <c r="K135" s="145">
        <f>SUM(K127:K134)</f>
        <v>0</v>
      </c>
      <c r="O135" s="119"/>
      <c r="X135" s="129">
        <f>K135</f>
        <v>0</v>
      </c>
      <c r="Y135" s="129">
        <f>I135</f>
        <v>0</v>
      </c>
      <c r="Z135" s="129">
        <f>G135</f>
        <v>0</v>
      </c>
      <c r="BA135" s="148"/>
      <c r="BB135" s="148"/>
      <c r="BC135" s="148"/>
      <c r="BD135" s="148"/>
      <c r="BE135" s="148"/>
      <c r="BF135" s="148"/>
    </row>
    <row r="136" spans="1:15" ht="14.25" customHeight="1">
      <c r="A136" s="109" t="s">
        <v>46</v>
      </c>
      <c r="B136" s="110" t="s">
        <v>1690</v>
      </c>
      <c r="C136" s="111" t="s">
        <v>1691</v>
      </c>
      <c r="D136" s="112"/>
      <c r="E136" s="113"/>
      <c r="F136" s="113"/>
      <c r="G136" s="114"/>
      <c r="H136" s="115"/>
      <c r="I136" s="116"/>
      <c r="J136" s="117"/>
      <c r="K136" s="118"/>
      <c r="O136" s="119"/>
    </row>
    <row r="137" spans="1:104" ht="12.75">
      <c r="A137" s="120">
        <v>94</v>
      </c>
      <c r="B137" s="121" t="s">
        <v>2107</v>
      </c>
      <c r="C137" s="122" t="s">
        <v>2416</v>
      </c>
      <c r="D137" s="123" t="s">
        <v>2417</v>
      </c>
      <c r="E137" s="124">
        <v>11</v>
      </c>
      <c r="F137" s="125">
        <v>0</v>
      </c>
      <c r="G137" s="126">
        <f>E137*F137</f>
        <v>0</v>
      </c>
      <c r="H137" s="127">
        <v>0</v>
      </c>
      <c r="I137" s="128">
        <f>E137*H137</f>
        <v>0</v>
      </c>
      <c r="J137" s="127"/>
      <c r="K137" s="128">
        <f>E137*J137</f>
        <v>0</v>
      </c>
      <c r="O137" s="119"/>
      <c r="AZ137" s="129">
        <f>G137</f>
        <v>0</v>
      </c>
      <c r="CZ137" s="81">
        <v>2</v>
      </c>
    </row>
    <row r="138" spans="1:104" ht="12.75">
      <c r="A138" s="120">
        <v>95</v>
      </c>
      <c r="B138" s="121" t="s">
        <v>2108</v>
      </c>
      <c r="C138" s="122" t="s">
        <v>2418</v>
      </c>
      <c r="D138" s="123" t="s">
        <v>2417</v>
      </c>
      <c r="E138" s="124">
        <v>1</v>
      </c>
      <c r="F138" s="125">
        <v>0</v>
      </c>
      <c r="G138" s="126">
        <f>E138*F138</f>
        <v>0</v>
      </c>
      <c r="H138" s="127">
        <v>0</v>
      </c>
      <c r="I138" s="128">
        <f>E138*H138</f>
        <v>0</v>
      </c>
      <c r="J138" s="127"/>
      <c r="K138" s="128">
        <f>E138*J138</f>
        <v>0</v>
      </c>
      <c r="O138" s="119"/>
      <c r="AZ138" s="129">
        <f>G138</f>
        <v>0</v>
      </c>
      <c r="CZ138" s="81">
        <v>2</v>
      </c>
    </row>
    <row r="139" spans="1:104" ht="12.75">
      <c r="A139" s="120">
        <v>96</v>
      </c>
      <c r="B139" s="121" t="s">
        <v>2109</v>
      </c>
      <c r="C139" s="122" t="s">
        <v>2419</v>
      </c>
      <c r="D139" s="123" t="s">
        <v>2417</v>
      </c>
      <c r="E139" s="124">
        <v>1</v>
      </c>
      <c r="F139" s="125">
        <v>0</v>
      </c>
      <c r="G139" s="126">
        <f>E139*F139</f>
        <v>0</v>
      </c>
      <c r="H139" s="127">
        <v>0</v>
      </c>
      <c r="I139" s="128">
        <f>E139*H139</f>
        <v>0</v>
      </c>
      <c r="J139" s="127"/>
      <c r="K139" s="128">
        <f>E139*J139</f>
        <v>0</v>
      </c>
      <c r="O139" s="119"/>
      <c r="AZ139" s="129">
        <f>G139</f>
        <v>0</v>
      </c>
      <c r="CZ139" s="81">
        <v>2</v>
      </c>
    </row>
    <row r="140" spans="1:58" ht="12.75">
      <c r="A140" s="140" t="s">
        <v>51</v>
      </c>
      <c r="B140" s="141" t="s">
        <v>1690</v>
      </c>
      <c r="C140" s="142" t="s">
        <v>1691</v>
      </c>
      <c r="D140" s="143"/>
      <c r="E140" s="144"/>
      <c r="F140" s="144"/>
      <c r="G140" s="145">
        <f>SUM(G136:G139)</f>
        <v>0</v>
      </c>
      <c r="H140" s="146"/>
      <c r="I140" s="145">
        <f>SUM(I136:I139)</f>
        <v>0</v>
      </c>
      <c r="J140" s="147"/>
      <c r="K140" s="145">
        <f>SUM(K136:K139)</f>
        <v>0</v>
      </c>
      <c r="O140" s="119"/>
      <c r="X140" s="129">
        <f>K140</f>
        <v>0</v>
      </c>
      <c r="Y140" s="129">
        <f>I140</f>
        <v>0</v>
      </c>
      <c r="Z140" s="129">
        <f>G140</f>
        <v>0</v>
      </c>
      <c r="BA140" s="148"/>
      <c r="BB140" s="148"/>
      <c r="BC140" s="148"/>
      <c r="BD140" s="148"/>
      <c r="BE140" s="148"/>
      <c r="BF140" s="148"/>
    </row>
    <row r="141" spans="1:58" ht="12.75">
      <c r="A141" s="149" t="s">
        <v>29</v>
      </c>
      <c r="B141" s="150" t="s">
        <v>52</v>
      </c>
      <c r="C141" s="151"/>
      <c r="D141" s="152"/>
      <c r="E141" s="153"/>
      <c r="F141" s="153"/>
      <c r="G141" s="154">
        <f>SUM(Z7:Z141)</f>
        <v>0</v>
      </c>
      <c r="H141" s="155"/>
      <c r="I141" s="154">
        <f>SUM(Y7:Y141)</f>
        <v>0</v>
      </c>
      <c r="J141" s="155"/>
      <c r="K141" s="154">
        <f>SUM(X7:X141)</f>
        <v>0</v>
      </c>
      <c r="O141" s="119"/>
      <c r="BA141" s="148"/>
      <c r="BB141" s="148"/>
      <c r="BC141" s="148"/>
      <c r="BD141" s="148"/>
      <c r="BE141" s="148"/>
      <c r="BF141" s="148"/>
    </row>
    <row r="142" ht="12.75">
      <c r="E142" s="81"/>
    </row>
    <row r="143" spans="1:5" ht="12.75">
      <c r="A143" s="156" t="s">
        <v>31</v>
      </c>
      <c r="E143" s="81"/>
    </row>
    <row r="144" spans="1:7" ht="117.75" customHeight="1">
      <c r="A144" s="196"/>
      <c r="B144" s="197"/>
      <c r="C144" s="197"/>
      <c r="D144" s="197"/>
      <c r="E144" s="197"/>
      <c r="F144" s="197"/>
      <c r="G144" s="198"/>
    </row>
    <row r="145" ht="12.75">
      <c r="E145" s="81"/>
    </row>
    <row r="146" ht="12.75">
      <c r="E146" s="81"/>
    </row>
    <row r="147" ht="12.75">
      <c r="E147" s="81"/>
    </row>
    <row r="148" ht="12.75">
      <c r="E148" s="81"/>
    </row>
    <row r="149" ht="12.75"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ht="12.75">
      <c r="E154" s="81"/>
    </row>
    <row r="155" ht="12.75">
      <c r="E155" s="81"/>
    </row>
    <row r="156" ht="12.75">
      <c r="E156" s="81"/>
    </row>
    <row r="157" ht="12.75">
      <c r="E157" s="81"/>
    </row>
    <row r="158" ht="12.75">
      <c r="E158" s="81"/>
    </row>
    <row r="159" ht="12.75">
      <c r="E159" s="81"/>
    </row>
    <row r="160" ht="12.75">
      <c r="E160" s="81"/>
    </row>
    <row r="161" ht="12.75">
      <c r="E161" s="81"/>
    </row>
    <row r="162" ht="12.75">
      <c r="E162" s="81"/>
    </row>
    <row r="163" ht="12.75">
      <c r="E163" s="81"/>
    </row>
    <row r="164" ht="12.75">
      <c r="E164" s="81"/>
    </row>
    <row r="165" spans="1:7" ht="12.75">
      <c r="A165" s="138"/>
      <c r="B165" s="138"/>
      <c r="C165" s="138"/>
      <c r="D165" s="138"/>
      <c r="E165" s="138"/>
      <c r="F165" s="138"/>
      <c r="G165" s="138"/>
    </row>
    <row r="166" spans="1:7" ht="12.75">
      <c r="A166" s="138"/>
      <c r="B166" s="138"/>
      <c r="C166" s="138"/>
      <c r="D166" s="138"/>
      <c r="E166" s="138"/>
      <c r="F166" s="138"/>
      <c r="G166" s="138"/>
    </row>
    <row r="167" spans="1:7" ht="12.75">
      <c r="A167" s="138"/>
      <c r="B167" s="138"/>
      <c r="C167" s="138"/>
      <c r="D167" s="138"/>
      <c r="E167" s="138"/>
      <c r="F167" s="138"/>
      <c r="G167" s="138"/>
    </row>
    <row r="168" spans="1:7" ht="12.75">
      <c r="A168" s="138"/>
      <c r="B168" s="138"/>
      <c r="C168" s="138"/>
      <c r="D168" s="138"/>
      <c r="E168" s="138"/>
      <c r="F168" s="138"/>
      <c r="G168" s="138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ht="12.75">
      <c r="E184" s="81"/>
    </row>
    <row r="185" ht="12.75">
      <c r="E185" s="81"/>
    </row>
    <row r="186" ht="12.75">
      <c r="E186" s="81"/>
    </row>
    <row r="187" ht="12.75">
      <c r="E187" s="81"/>
    </row>
    <row r="188" ht="12.75">
      <c r="E188" s="81"/>
    </row>
    <row r="189" ht="12.75">
      <c r="E189" s="81"/>
    </row>
    <row r="190" ht="12.75">
      <c r="E190" s="81"/>
    </row>
    <row r="191" ht="12.75">
      <c r="E191" s="81"/>
    </row>
    <row r="192" ht="12.75">
      <c r="E192" s="81"/>
    </row>
    <row r="193" ht="12.75">
      <c r="E193" s="81"/>
    </row>
    <row r="194" ht="12.75">
      <c r="E194" s="81"/>
    </row>
    <row r="195" ht="12.75">
      <c r="E195" s="81"/>
    </row>
    <row r="196" ht="12.75">
      <c r="E196" s="81"/>
    </row>
    <row r="197" ht="12.75">
      <c r="E197" s="81"/>
    </row>
    <row r="198" ht="12.75">
      <c r="E198" s="81"/>
    </row>
    <row r="199" ht="12.75">
      <c r="E199" s="81"/>
    </row>
    <row r="200" spans="1:2" ht="12.75">
      <c r="A200" s="157"/>
      <c r="B200" s="157"/>
    </row>
    <row r="201" spans="1:7" ht="12.75">
      <c r="A201" s="138"/>
      <c r="B201" s="138"/>
      <c r="C201" s="158"/>
      <c r="D201" s="158"/>
      <c r="E201" s="159"/>
      <c r="F201" s="158"/>
      <c r="G201" s="160"/>
    </row>
    <row r="202" spans="1:7" ht="12.75">
      <c r="A202" s="161"/>
      <c r="B202" s="161"/>
      <c r="C202" s="138"/>
      <c r="D202" s="138"/>
      <c r="E202" s="162"/>
      <c r="F202" s="138"/>
      <c r="G202" s="138"/>
    </row>
    <row r="203" spans="1:7" ht="12.75">
      <c r="A203" s="138"/>
      <c r="B203" s="138"/>
      <c r="C203" s="138"/>
      <c r="D203" s="138"/>
      <c r="E203" s="162"/>
      <c r="F203" s="138"/>
      <c r="G203" s="138"/>
    </row>
    <row r="204" spans="1:7" ht="12.75">
      <c r="A204" s="138"/>
      <c r="B204" s="138"/>
      <c r="C204" s="138"/>
      <c r="D204" s="138"/>
      <c r="E204" s="162"/>
      <c r="F204" s="138"/>
      <c r="G204" s="138"/>
    </row>
    <row r="205" spans="1:7" ht="12.75">
      <c r="A205" s="138"/>
      <c r="B205" s="138"/>
      <c r="C205" s="138"/>
      <c r="D205" s="138"/>
      <c r="E205" s="162"/>
      <c r="F205" s="138"/>
      <c r="G205" s="138"/>
    </row>
    <row r="206" spans="1:7" ht="12.75">
      <c r="A206" s="138"/>
      <c r="B206" s="138"/>
      <c r="C206" s="138"/>
      <c r="D206" s="138"/>
      <c r="E206" s="162"/>
      <c r="F206" s="138"/>
      <c r="G206" s="138"/>
    </row>
    <row r="207" spans="1:7" ht="12.75">
      <c r="A207" s="138"/>
      <c r="B207" s="138"/>
      <c r="C207" s="138"/>
      <c r="D207" s="138"/>
      <c r="E207" s="162"/>
      <c r="F207" s="138"/>
      <c r="G207" s="138"/>
    </row>
    <row r="208" spans="1:7" ht="12.75">
      <c r="A208" s="138"/>
      <c r="B208" s="138"/>
      <c r="C208" s="138"/>
      <c r="D208" s="138"/>
      <c r="E208" s="162"/>
      <c r="F208" s="138"/>
      <c r="G208" s="138"/>
    </row>
    <row r="209" spans="1:7" ht="12.75">
      <c r="A209" s="138"/>
      <c r="B209" s="138"/>
      <c r="C209" s="138"/>
      <c r="D209" s="138"/>
      <c r="E209" s="162"/>
      <c r="F209" s="138"/>
      <c r="G209" s="138"/>
    </row>
    <row r="210" spans="1:7" ht="12.75">
      <c r="A210" s="138"/>
      <c r="B210" s="138"/>
      <c r="C210" s="138"/>
      <c r="D210" s="138"/>
      <c r="E210" s="162"/>
      <c r="F210" s="138"/>
      <c r="G210" s="138"/>
    </row>
    <row r="211" spans="1:7" ht="12.75">
      <c r="A211" s="138"/>
      <c r="B211" s="138"/>
      <c r="C211" s="138"/>
      <c r="D211" s="138"/>
      <c r="E211" s="162"/>
      <c r="F211" s="138"/>
      <c r="G211" s="138"/>
    </row>
    <row r="212" spans="1:7" ht="12.75">
      <c r="A212" s="138"/>
      <c r="B212" s="138"/>
      <c r="C212" s="138"/>
      <c r="D212" s="138"/>
      <c r="E212" s="162"/>
      <c r="F212" s="138"/>
      <c r="G212" s="138"/>
    </row>
    <row r="213" spans="1:7" ht="12.75">
      <c r="A213" s="138"/>
      <c r="B213" s="138"/>
      <c r="C213" s="138"/>
      <c r="D213" s="138"/>
      <c r="E213" s="162"/>
      <c r="F213" s="138"/>
      <c r="G213" s="138"/>
    </row>
    <row r="214" spans="1:7" ht="12.75">
      <c r="A214" s="138"/>
      <c r="B214" s="138"/>
      <c r="C214" s="138"/>
      <c r="D214" s="138"/>
      <c r="E214" s="162"/>
      <c r="F214" s="138"/>
      <c r="G214" s="138"/>
    </row>
  </sheetData>
  <sheetProtection password="C7B2" sheet="1"/>
  <mergeCells count="26">
    <mergeCell ref="C117:G117"/>
    <mergeCell ref="C74:G74"/>
    <mergeCell ref="C76:G76"/>
    <mergeCell ref="C78:G78"/>
    <mergeCell ref="C80:G80"/>
    <mergeCell ref="C106:G106"/>
    <mergeCell ref="C107:G107"/>
    <mergeCell ref="C108:G108"/>
    <mergeCell ref="C109:G109"/>
    <mergeCell ref="C114:G114"/>
    <mergeCell ref="C72:G72"/>
    <mergeCell ref="A1:G1"/>
    <mergeCell ref="A144:G144"/>
    <mergeCell ref="C9:G9"/>
    <mergeCell ref="C15:G15"/>
    <mergeCell ref="C31:G31"/>
    <mergeCell ref="C32:G32"/>
    <mergeCell ref="C33:G33"/>
    <mergeCell ref="C34:G34"/>
    <mergeCell ref="C62:G62"/>
    <mergeCell ref="C64:G64"/>
    <mergeCell ref="C66:G66"/>
    <mergeCell ref="C68:G68"/>
    <mergeCell ref="C70:G70"/>
    <mergeCell ref="C115:G115"/>
    <mergeCell ref="C116:G116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29"/>
  <sheetViews>
    <sheetView showGridLines="0" showZeros="0" workbookViewId="0" topLeftCell="A1">
      <selection activeCell="J1" sqref="J1:J65536 K1:K655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16384" width="9.125" style="81" customWidth="1"/>
  </cols>
  <sheetData>
    <row r="1" spans="1:7" ht="15" customHeight="1">
      <c r="A1" s="195" t="s">
        <v>32</v>
      </c>
      <c r="B1" s="195"/>
      <c r="C1" s="195"/>
      <c r="D1" s="195"/>
      <c r="E1" s="195"/>
      <c r="F1" s="195"/>
      <c r="G1" s="19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33</v>
      </c>
      <c r="B3" s="86"/>
      <c r="C3" s="87"/>
      <c r="D3" s="88" t="s">
        <v>1715</v>
      </c>
      <c r="E3" s="89"/>
      <c r="F3" s="90"/>
      <c r="G3" s="91"/>
    </row>
    <row r="4" spans="1:7" ht="13.5" customHeight="1" thickBot="1">
      <c r="A4" s="92" t="s">
        <v>34</v>
      </c>
      <c r="B4" s="93"/>
      <c r="C4" s="94"/>
      <c r="D4" s="95" t="s">
        <v>3038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35</v>
      </c>
      <c r="B6" s="104" t="s">
        <v>36</v>
      </c>
      <c r="C6" s="104" t="s">
        <v>37</v>
      </c>
      <c r="D6" s="104" t="s">
        <v>38</v>
      </c>
      <c r="E6" s="105" t="s">
        <v>39</v>
      </c>
      <c r="F6" s="104" t="s">
        <v>40</v>
      </c>
      <c r="G6" s="106" t="s">
        <v>41</v>
      </c>
      <c r="H6" s="107" t="s">
        <v>42</v>
      </c>
      <c r="I6" s="107" t="s">
        <v>43</v>
      </c>
      <c r="J6" s="107" t="s">
        <v>44</v>
      </c>
      <c r="K6" s="107" t="s">
        <v>45</v>
      </c>
    </row>
    <row r="7" spans="1:15" ht="14.25" customHeight="1">
      <c r="A7" s="109" t="s">
        <v>46</v>
      </c>
      <c r="B7" s="110" t="s">
        <v>2421</v>
      </c>
      <c r="C7" s="111" t="s">
        <v>2422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2423</v>
      </c>
      <c r="C8" s="122" t="s">
        <v>2424</v>
      </c>
      <c r="D8" s="123" t="s">
        <v>57</v>
      </c>
      <c r="E8" s="124">
        <v>1</v>
      </c>
      <c r="F8" s="125">
        <v>0</v>
      </c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AZ8" s="129">
        <f>G8</f>
        <v>0</v>
      </c>
      <c r="CZ8" s="81">
        <v>1</v>
      </c>
    </row>
    <row r="9" spans="1:15" ht="12.75">
      <c r="A9" s="130"/>
      <c r="B9" s="131"/>
      <c r="C9" s="192" t="s">
        <v>2425</v>
      </c>
      <c r="D9" s="193"/>
      <c r="E9" s="193"/>
      <c r="F9" s="193"/>
      <c r="G9" s="194"/>
      <c r="I9" s="132"/>
      <c r="K9" s="132"/>
      <c r="L9" s="133" t="s">
        <v>2425</v>
      </c>
      <c r="O9" s="119"/>
    </row>
    <row r="10" spans="1:15" ht="12.75">
      <c r="A10" s="130"/>
      <c r="B10" s="131"/>
      <c r="C10" s="192" t="s">
        <v>2426</v>
      </c>
      <c r="D10" s="193"/>
      <c r="E10" s="193"/>
      <c r="F10" s="193"/>
      <c r="G10" s="194"/>
      <c r="I10" s="132"/>
      <c r="K10" s="132"/>
      <c r="L10" s="133" t="s">
        <v>2426</v>
      </c>
      <c r="O10" s="119"/>
    </row>
    <row r="11" spans="1:15" ht="12.75">
      <c r="A11" s="130"/>
      <c r="B11" s="131"/>
      <c r="C11" s="192" t="s">
        <v>2427</v>
      </c>
      <c r="D11" s="193"/>
      <c r="E11" s="193"/>
      <c r="F11" s="193"/>
      <c r="G11" s="194"/>
      <c r="I11" s="132"/>
      <c r="K11" s="132"/>
      <c r="L11" s="133" t="s">
        <v>2427</v>
      </c>
      <c r="O11" s="119"/>
    </row>
    <row r="12" spans="1:15" ht="12.75">
      <c r="A12" s="130"/>
      <c r="B12" s="131"/>
      <c r="C12" s="192" t="s">
        <v>2428</v>
      </c>
      <c r="D12" s="193"/>
      <c r="E12" s="193"/>
      <c r="F12" s="193"/>
      <c r="G12" s="194"/>
      <c r="I12" s="132"/>
      <c r="K12" s="132"/>
      <c r="L12" s="133" t="s">
        <v>2428</v>
      </c>
      <c r="O12" s="119"/>
    </row>
    <row r="13" spans="1:15" ht="12.75">
      <c r="A13" s="130"/>
      <c r="B13" s="131"/>
      <c r="C13" s="192" t="s">
        <v>2429</v>
      </c>
      <c r="D13" s="193"/>
      <c r="E13" s="193"/>
      <c r="F13" s="193"/>
      <c r="G13" s="194"/>
      <c r="I13" s="132"/>
      <c r="K13" s="132"/>
      <c r="L13" s="133" t="s">
        <v>2429</v>
      </c>
      <c r="O13" s="119"/>
    </row>
    <row r="14" spans="1:58" ht="12.75">
      <c r="A14" s="140" t="s">
        <v>51</v>
      </c>
      <c r="B14" s="141" t="s">
        <v>2421</v>
      </c>
      <c r="C14" s="142" t="s">
        <v>2422</v>
      </c>
      <c r="D14" s="143"/>
      <c r="E14" s="144"/>
      <c r="F14" s="144"/>
      <c r="G14" s="145">
        <f>SUM(G7:G13)</f>
        <v>0</v>
      </c>
      <c r="H14" s="146"/>
      <c r="I14" s="145">
        <f>SUM(I7:I13)</f>
        <v>0</v>
      </c>
      <c r="J14" s="147"/>
      <c r="K14" s="145">
        <f>SUM(K7:K13)</f>
        <v>0</v>
      </c>
      <c r="O14" s="119"/>
      <c r="X14" s="129">
        <f>K14</f>
        <v>0</v>
      </c>
      <c r="Y14" s="129">
        <f>I14</f>
        <v>0</v>
      </c>
      <c r="Z14" s="129">
        <f>G14</f>
        <v>0</v>
      </c>
      <c r="BA14" s="148"/>
      <c r="BB14" s="148"/>
      <c r="BC14" s="148"/>
      <c r="BD14" s="148"/>
      <c r="BE14" s="148"/>
      <c r="BF14" s="148"/>
    </row>
    <row r="15" spans="1:15" ht="14.25" customHeight="1">
      <c r="A15" s="109" t="s">
        <v>46</v>
      </c>
      <c r="B15" s="110" t="s">
        <v>1695</v>
      </c>
      <c r="C15" s="111" t="s">
        <v>1696</v>
      </c>
      <c r="D15" s="112"/>
      <c r="E15" s="113"/>
      <c r="F15" s="113"/>
      <c r="G15" s="114"/>
      <c r="H15" s="115"/>
      <c r="I15" s="116"/>
      <c r="J15" s="117"/>
      <c r="K15" s="118"/>
      <c r="O15" s="119"/>
    </row>
    <row r="16" spans="1:104" ht="12.75">
      <c r="A16" s="120">
        <v>2</v>
      </c>
      <c r="B16" s="121" t="s">
        <v>2258</v>
      </c>
      <c r="C16" s="122" t="s">
        <v>2430</v>
      </c>
      <c r="D16" s="123" t="s">
        <v>1931</v>
      </c>
      <c r="E16" s="124">
        <v>48</v>
      </c>
      <c r="F16" s="125">
        <v>0</v>
      </c>
      <c r="G16" s="126">
        <f>E16*F16</f>
        <v>0</v>
      </c>
      <c r="H16" s="127">
        <v>0</v>
      </c>
      <c r="I16" s="128">
        <f>E16*H16</f>
        <v>0</v>
      </c>
      <c r="J16" s="127"/>
      <c r="K16" s="128">
        <f>E16*J16</f>
        <v>0</v>
      </c>
      <c r="O16" s="119"/>
      <c r="AZ16" s="129">
        <f>G16</f>
        <v>0</v>
      </c>
      <c r="CZ16" s="81">
        <v>4</v>
      </c>
    </row>
    <row r="17" spans="1:15" ht="12.75">
      <c r="A17" s="130"/>
      <c r="B17" s="131"/>
      <c r="C17" s="192" t="s">
        <v>2431</v>
      </c>
      <c r="D17" s="193"/>
      <c r="E17" s="193"/>
      <c r="F17" s="193"/>
      <c r="G17" s="194"/>
      <c r="I17" s="132"/>
      <c r="K17" s="132"/>
      <c r="L17" s="133" t="s">
        <v>2431</v>
      </c>
      <c r="O17" s="119"/>
    </row>
    <row r="18" spans="1:104" ht="12.75">
      <c r="A18" s="120">
        <v>3</v>
      </c>
      <c r="B18" s="121" t="s">
        <v>2259</v>
      </c>
      <c r="C18" s="122" t="s">
        <v>2432</v>
      </c>
      <c r="D18" s="123" t="s">
        <v>1931</v>
      </c>
      <c r="E18" s="124">
        <v>44</v>
      </c>
      <c r="F18" s="125">
        <v>0</v>
      </c>
      <c r="G18" s="126">
        <f>E18*F18</f>
        <v>0</v>
      </c>
      <c r="H18" s="127">
        <v>0</v>
      </c>
      <c r="I18" s="128">
        <f>E18*H18</f>
        <v>0</v>
      </c>
      <c r="J18" s="127"/>
      <c r="K18" s="128">
        <f>E18*J18</f>
        <v>0</v>
      </c>
      <c r="O18" s="119"/>
      <c r="AZ18" s="129">
        <f>G18</f>
        <v>0</v>
      </c>
      <c r="CZ18" s="81">
        <v>4</v>
      </c>
    </row>
    <row r="19" spans="1:15" ht="12.75">
      <c r="A19" s="130"/>
      <c r="B19" s="131"/>
      <c r="C19" s="192" t="s">
        <v>2431</v>
      </c>
      <c r="D19" s="193"/>
      <c r="E19" s="193"/>
      <c r="F19" s="193"/>
      <c r="G19" s="194"/>
      <c r="I19" s="132"/>
      <c r="K19" s="132"/>
      <c r="L19" s="133" t="s">
        <v>2431</v>
      </c>
      <c r="O19" s="119"/>
    </row>
    <row r="20" spans="1:104" ht="12.75">
      <c r="A20" s="120">
        <v>4</v>
      </c>
      <c r="B20" s="121" t="s">
        <v>2261</v>
      </c>
      <c r="C20" s="122" t="s">
        <v>2433</v>
      </c>
      <c r="D20" s="123" t="s">
        <v>1931</v>
      </c>
      <c r="E20" s="124">
        <v>60</v>
      </c>
      <c r="F20" s="125">
        <v>0</v>
      </c>
      <c r="G20" s="126">
        <f>E20*F20</f>
        <v>0</v>
      </c>
      <c r="H20" s="127">
        <v>0</v>
      </c>
      <c r="I20" s="128">
        <f>E20*H20</f>
        <v>0</v>
      </c>
      <c r="J20" s="127"/>
      <c r="K20" s="128">
        <f>E20*J20</f>
        <v>0</v>
      </c>
      <c r="O20" s="119"/>
      <c r="AZ20" s="129">
        <f>G20</f>
        <v>0</v>
      </c>
      <c r="CZ20" s="81">
        <v>4</v>
      </c>
    </row>
    <row r="21" spans="1:15" ht="12.75">
      <c r="A21" s="130"/>
      <c r="B21" s="131"/>
      <c r="C21" s="192" t="s">
        <v>2431</v>
      </c>
      <c r="D21" s="193"/>
      <c r="E21" s="193"/>
      <c r="F21" s="193"/>
      <c r="G21" s="194"/>
      <c r="I21" s="132"/>
      <c r="K21" s="132"/>
      <c r="L21" s="133" t="s">
        <v>2431</v>
      </c>
      <c r="O21" s="119"/>
    </row>
    <row r="22" spans="1:104" ht="12.75">
      <c r="A22" s="120">
        <v>5</v>
      </c>
      <c r="B22" s="121" t="s">
        <v>2262</v>
      </c>
      <c r="C22" s="122" t="s">
        <v>2433</v>
      </c>
      <c r="D22" s="123" t="s">
        <v>1931</v>
      </c>
      <c r="E22" s="124">
        <v>280</v>
      </c>
      <c r="F22" s="125">
        <v>0</v>
      </c>
      <c r="G22" s="126">
        <f>E22*F22</f>
        <v>0</v>
      </c>
      <c r="H22" s="127">
        <v>0</v>
      </c>
      <c r="I22" s="128">
        <f>E22*H22</f>
        <v>0</v>
      </c>
      <c r="J22" s="127"/>
      <c r="K22" s="128">
        <f>E22*J22</f>
        <v>0</v>
      </c>
      <c r="O22" s="119"/>
      <c r="AZ22" s="129">
        <f>G22</f>
        <v>0</v>
      </c>
      <c r="CZ22" s="81">
        <v>4</v>
      </c>
    </row>
    <row r="23" spans="1:15" ht="12.75">
      <c r="A23" s="130"/>
      <c r="B23" s="131"/>
      <c r="C23" s="192" t="s">
        <v>2431</v>
      </c>
      <c r="D23" s="193"/>
      <c r="E23" s="193"/>
      <c r="F23" s="193"/>
      <c r="G23" s="194"/>
      <c r="I23" s="132"/>
      <c r="K23" s="132"/>
      <c r="L23" s="133" t="s">
        <v>2431</v>
      </c>
      <c r="O23" s="119"/>
    </row>
    <row r="24" spans="1:104" ht="12.75">
      <c r="A24" s="120">
        <v>6</v>
      </c>
      <c r="B24" s="121" t="s">
        <v>2263</v>
      </c>
      <c r="C24" s="122" t="s">
        <v>2433</v>
      </c>
      <c r="D24" s="123" t="s">
        <v>1931</v>
      </c>
      <c r="E24" s="124">
        <v>150</v>
      </c>
      <c r="F24" s="125">
        <v>0</v>
      </c>
      <c r="G24" s="126">
        <f>E24*F24</f>
        <v>0</v>
      </c>
      <c r="H24" s="127">
        <v>0</v>
      </c>
      <c r="I24" s="128">
        <f>E24*H24</f>
        <v>0</v>
      </c>
      <c r="J24" s="127"/>
      <c r="K24" s="128">
        <f>E24*J24</f>
        <v>0</v>
      </c>
      <c r="O24" s="119"/>
      <c r="AZ24" s="129">
        <f>G24</f>
        <v>0</v>
      </c>
      <c r="CZ24" s="81">
        <v>4</v>
      </c>
    </row>
    <row r="25" spans="1:15" ht="12.75">
      <c r="A25" s="130"/>
      <c r="B25" s="131"/>
      <c r="C25" s="192" t="s">
        <v>2431</v>
      </c>
      <c r="D25" s="193"/>
      <c r="E25" s="193"/>
      <c r="F25" s="193"/>
      <c r="G25" s="194"/>
      <c r="I25" s="132"/>
      <c r="K25" s="132"/>
      <c r="L25" s="133" t="s">
        <v>2431</v>
      </c>
      <c r="O25" s="119"/>
    </row>
    <row r="26" spans="1:104" ht="12.75">
      <c r="A26" s="120">
        <v>7</v>
      </c>
      <c r="B26" s="121" t="s">
        <v>2264</v>
      </c>
      <c r="C26" s="122" t="s">
        <v>2434</v>
      </c>
      <c r="D26" s="123" t="s">
        <v>1931</v>
      </c>
      <c r="E26" s="124">
        <v>130</v>
      </c>
      <c r="F26" s="125">
        <v>0</v>
      </c>
      <c r="G26" s="126">
        <f>E26*F26</f>
        <v>0</v>
      </c>
      <c r="H26" s="127">
        <v>0</v>
      </c>
      <c r="I26" s="128">
        <f>E26*H26</f>
        <v>0</v>
      </c>
      <c r="J26" s="127"/>
      <c r="K26" s="128">
        <f>E26*J26</f>
        <v>0</v>
      </c>
      <c r="O26" s="119"/>
      <c r="AZ26" s="129">
        <f>G26</f>
        <v>0</v>
      </c>
      <c r="CZ26" s="81">
        <v>4</v>
      </c>
    </row>
    <row r="27" spans="1:15" ht="12.75">
      <c r="A27" s="130"/>
      <c r="B27" s="131"/>
      <c r="C27" s="192" t="s">
        <v>2431</v>
      </c>
      <c r="D27" s="193"/>
      <c r="E27" s="193"/>
      <c r="F27" s="193"/>
      <c r="G27" s="194"/>
      <c r="I27" s="132"/>
      <c r="K27" s="132"/>
      <c r="L27" s="133" t="s">
        <v>2431</v>
      </c>
      <c r="O27" s="119"/>
    </row>
    <row r="28" spans="1:104" ht="12.75">
      <c r="A28" s="120">
        <v>8</v>
      </c>
      <c r="B28" s="121" t="s">
        <v>2265</v>
      </c>
      <c r="C28" s="122" t="s">
        <v>2435</v>
      </c>
      <c r="D28" s="123" t="s">
        <v>1931</v>
      </c>
      <c r="E28" s="124">
        <v>17</v>
      </c>
      <c r="F28" s="125">
        <v>0</v>
      </c>
      <c r="G28" s="126">
        <f>E28*F28</f>
        <v>0</v>
      </c>
      <c r="H28" s="127">
        <v>0</v>
      </c>
      <c r="I28" s="128">
        <f>E28*H28</f>
        <v>0</v>
      </c>
      <c r="J28" s="127"/>
      <c r="K28" s="128">
        <f>E28*J28</f>
        <v>0</v>
      </c>
      <c r="O28" s="119"/>
      <c r="AZ28" s="129">
        <f>G28</f>
        <v>0</v>
      </c>
      <c r="CZ28" s="81">
        <v>4</v>
      </c>
    </row>
    <row r="29" spans="1:15" ht="12.75">
      <c r="A29" s="130"/>
      <c r="B29" s="131"/>
      <c r="C29" s="192" t="s">
        <v>2436</v>
      </c>
      <c r="D29" s="193"/>
      <c r="E29" s="193"/>
      <c r="F29" s="193"/>
      <c r="G29" s="194"/>
      <c r="I29" s="132"/>
      <c r="K29" s="132"/>
      <c r="L29" s="133" t="s">
        <v>2436</v>
      </c>
      <c r="O29" s="119"/>
    </row>
    <row r="30" spans="1:15" ht="12.75">
      <c r="A30" s="130"/>
      <c r="B30" s="131"/>
      <c r="C30" s="192" t="s">
        <v>2431</v>
      </c>
      <c r="D30" s="193"/>
      <c r="E30" s="193"/>
      <c r="F30" s="193"/>
      <c r="G30" s="194"/>
      <c r="I30" s="132"/>
      <c r="K30" s="132"/>
      <c r="L30" s="133" t="s">
        <v>2431</v>
      </c>
      <c r="O30" s="119"/>
    </row>
    <row r="31" spans="1:104" ht="12.75">
      <c r="A31" s="120">
        <v>9</v>
      </c>
      <c r="B31" s="121" t="s">
        <v>2269</v>
      </c>
      <c r="C31" s="122" t="s">
        <v>2437</v>
      </c>
      <c r="D31" s="123" t="s">
        <v>1931</v>
      </c>
      <c r="E31" s="124">
        <v>1</v>
      </c>
      <c r="F31" s="125">
        <v>0</v>
      </c>
      <c r="G31" s="126">
        <f>E31*F31</f>
        <v>0</v>
      </c>
      <c r="H31" s="127">
        <v>0</v>
      </c>
      <c r="I31" s="128">
        <f>E31*H31</f>
        <v>0</v>
      </c>
      <c r="J31" s="127"/>
      <c r="K31" s="128">
        <f>E31*J31</f>
        <v>0</v>
      </c>
      <c r="O31" s="119"/>
      <c r="AZ31" s="129">
        <f>G31</f>
        <v>0</v>
      </c>
      <c r="CZ31" s="81">
        <v>4</v>
      </c>
    </row>
    <row r="32" spans="1:15" ht="12.75">
      <c r="A32" s="130"/>
      <c r="B32" s="131"/>
      <c r="C32" s="192" t="s">
        <v>2438</v>
      </c>
      <c r="D32" s="193"/>
      <c r="E32" s="193"/>
      <c r="F32" s="193"/>
      <c r="G32" s="194"/>
      <c r="I32" s="132"/>
      <c r="K32" s="132"/>
      <c r="L32" s="133" t="s">
        <v>2438</v>
      </c>
      <c r="O32" s="119"/>
    </row>
    <row r="33" spans="1:15" ht="12.75">
      <c r="A33" s="130"/>
      <c r="B33" s="131"/>
      <c r="C33" s="192" t="s">
        <v>2431</v>
      </c>
      <c r="D33" s="193"/>
      <c r="E33" s="193"/>
      <c r="F33" s="193"/>
      <c r="G33" s="194"/>
      <c r="I33" s="132"/>
      <c r="K33" s="132"/>
      <c r="L33" s="133" t="s">
        <v>2431</v>
      </c>
      <c r="O33" s="119"/>
    </row>
    <row r="34" spans="1:104" ht="12.75">
      <c r="A34" s="120">
        <v>10</v>
      </c>
      <c r="B34" s="121" t="s">
        <v>2270</v>
      </c>
      <c r="C34" s="122" t="s">
        <v>2439</v>
      </c>
      <c r="D34" s="123" t="s">
        <v>1931</v>
      </c>
      <c r="E34" s="124">
        <v>2</v>
      </c>
      <c r="F34" s="125">
        <v>0</v>
      </c>
      <c r="G34" s="126">
        <f>E34*F34</f>
        <v>0</v>
      </c>
      <c r="H34" s="127">
        <v>0</v>
      </c>
      <c r="I34" s="128">
        <f>E34*H34</f>
        <v>0</v>
      </c>
      <c r="J34" s="127"/>
      <c r="K34" s="128">
        <f>E34*J34</f>
        <v>0</v>
      </c>
      <c r="O34" s="119"/>
      <c r="AZ34" s="129">
        <f>G34</f>
        <v>0</v>
      </c>
      <c r="CZ34" s="81">
        <v>4</v>
      </c>
    </row>
    <row r="35" spans="1:15" ht="12.75">
      <c r="A35" s="130"/>
      <c r="B35" s="131"/>
      <c r="C35" s="192" t="s">
        <v>2440</v>
      </c>
      <c r="D35" s="193"/>
      <c r="E35" s="193"/>
      <c r="F35" s="193"/>
      <c r="G35" s="194"/>
      <c r="I35" s="132"/>
      <c r="K35" s="132"/>
      <c r="L35" s="133" t="s">
        <v>2440</v>
      </c>
      <c r="O35" s="119"/>
    </row>
    <row r="36" spans="1:15" ht="12.75">
      <c r="A36" s="130"/>
      <c r="B36" s="131"/>
      <c r="C36" s="192" t="s">
        <v>2431</v>
      </c>
      <c r="D36" s="193"/>
      <c r="E36" s="193"/>
      <c r="F36" s="193"/>
      <c r="G36" s="194"/>
      <c r="I36" s="132"/>
      <c r="K36" s="132"/>
      <c r="L36" s="133" t="s">
        <v>2431</v>
      </c>
      <c r="O36" s="119"/>
    </row>
    <row r="37" spans="1:104" ht="12.75">
      <c r="A37" s="120">
        <v>11</v>
      </c>
      <c r="B37" s="121" t="s">
        <v>2273</v>
      </c>
      <c r="C37" s="122" t="s">
        <v>2441</v>
      </c>
      <c r="D37" s="123" t="s">
        <v>1931</v>
      </c>
      <c r="E37" s="124">
        <v>24</v>
      </c>
      <c r="F37" s="125">
        <v>0</v>
      </c>
      <c r="G37" s="126">
        <f>E37*F37</f>
        <v>0</v>
      </c>
      <c r="H37" s="127">
        <v>0</v>
      </c>
      <c r="I37" s="128">
        <f>E37*H37</f>
        <v>0</v>
      </c>
      <c r="J37" s="127"/>
      <c r="K37" s="128">
        <f>E37*J37</f>
        <v>0</v>
      </c>
      <c r="O37" s="119"/>
      <c r="AZ37" s="129">
        <f>G37</f>
        <v>0</v>
      </c>
      <c r="CZ37" s="81">
        <v>4</v>
      </c>
    </row>
    <row r="38" spans="1:15" ht="12.75">
      <c r="A38" s="130"/>
      <c r="B38" s="131"/>
      <c r="C38" s="192" t="s">
        <v>2442</v>
      </c>
      <c r="D38" s="193"/>
      <c r="E38" s="193"/>
      <c r="F38" s="193"/>
      <c r="G38" s="194"/>
      <c r="I38" s="132"/>
      <c r="K38" s="132"/>
      <c r="L38" s="133" t="s">
        <v>2442</v>
      </c>
      <c r="O38" s="119"/>
    </row>
    <row r="39" spans="1:15" ht="12.75">
      <c r="A39" s="130"/>
      <c r="B39" s="131"/>
      <c r="C39" s="192" t="s">
        <v>2431</v>
      </c>
      <c r="D39" s="193"/>
      <c r="E39" s="193"/>
      <c r="F39" s="193"/>
      <c r="G39" s="194"/>
      <c r="I39" s="132"/>
      <c r="K39" s="132"/>
      <c r="L39" s="133" t="s">
        <v>2431</v>
      </c>
      <c r="O39" s="119"/>
    </row>
    <row r="40" spans="1:104" ht="12.75">
      <c r="A40" s="120">
        <v>12</v>
      </c>
      <c r="B40" s="121" t="s">
        <v>2274</v>
      </c>
      <c r="C40" s="122" t="s">
        <v>2443</v>
      </c>
      <c r="D40" s="123" t="s">
        <v>1931</v>
      </c>
      <c r="E40" s="124">
        <v>1</v>
      </c>
      <c r="F40" s="125">
        <v>0</v>
      </c>
      <c r="G40" s="126">
        <f>E40*F40</f>
        <v>0</v>
      </c>
      <c r="H40" s="127">
        <v>0</v>
      </c>
      <c r="I40" s="128">
        <f>E40*H40</f>
        <v>0</v>
      </c>
      <c r="J40" s="127"/>
      <c r="K40" s="128">
        <f>E40*J40</f>
        <v>0</v>
      </c>
      <c r="O40" s="119"/>
      <c r="AZ40" s="129">
        <f>G40</f>
        <v>0</v>
      </c>
      <c r="CZ40" s="81">
        <v>4</v>
      </c>
    </row>
    <row r="41" spans="1:15" ht="12.75">
      <c r="A41" s="130"/>
      <c r="B41" s="131"/>
      <c r="C41" s="192" t="s">
        <v>2431</v>
      </c>
      <c r="D41" s="193"/>
      <c r="E41" s="193"/>
      <c r="F41" s="193"/>
      <c r="G41" s="194"/>
      <c r="I41" s="132"/>
      <c r="K41" s="132"/>
      <c r="L41" s="133" t="s">
        <v>2431</v>
      </c>
      <c r="O41" s="119"/>
    </row>
    <row r="42" spans="1:104" ht="12.75">
      <c r="A42" s="120">
        <v>13</v>
      </c>
      <c r="B42" s="121" t="s">
        <v>2277</v>
      </c>
      <c r="C42" s="122" t="s">
        <v>2444</v>
      </c>
      <c r="D42" s="123" t="s">
        <v>1931</v>
      </c>
      <c r="E42" s="124">
        <v>13</v>
      </c>
      <c r="F42" s="125">
        <v>0</v>
      </c>
      <c r="G42" s="126">
        <f>E42*F42</f>
        <v>0</v>
      </c>
      <c r="H42" s="127">
        <v>0</v>
      </c>
      <c r="I42" s="128">
        <f>E42*H42</f>
        <v>0</v>
      </c>
      <c r="J42" s="127"/>
      <c r="K42" s="128">
        <f>E42*J42</f>
        <v>0</v>
      </c>
      <c r="O42" s="119"/>
      <c r="AZ42" s="129">
        <f>G42</f>
        <v>0</v>
      </c>
      <c r="CZ42" s="81">
        <v>4</v>
      </c>
    </row>
    <row r="43" spans="1:15" ht="12.75">
      <c r="A43" s="130"/>
      <c r="B43" s="131"/>
      <c r="C43" s="192" t="s">
        <v>2431</v>
      </c>
      <c r="D43" s="193"/>
      <c r="E43" s="193"/>
      <c r="F43" s="193"/>
      <c r="G43" s="194"/>
      <c r="I43" s="132"/>
      <c r="K43" s="132"/>
      <c r="L43" s="133" t="s">
        <v>2431</v>
      </c>
      <c r="O43" s="119"/>
    </row>
    <row r="44" spans="1:104" ht="12.75">
      <c r="A44" s="120">
        <v>14</v>
      </c>
      <c r="B44" s="121" t="s">
        <v>2278</v>
      </c>
      <c r="C44" s="122" t="s">
        <v>2444</v>
      </c>
      <c r="D44" s="123" t="s">
        <v>1931</v>
      </c>
      <c r="E44" s="124">
        <v>4</v>
      </c>
      <c r="F44" s="125">
        <v>0</v>
      </c>
      <c r="G44" s="126">
        <f>E44*F44</f>
        <v>0</v>
      </c>
      <c r="H44" s="127">
        <v>0</v>
      </c>
      <c r="I44" s="128">
        <f>E44*H44</f>
        <v>0</v>
      </c>
      <c r="J44" s="127"/>
      <c r="K44" s="128">
        <f>E44*J44</f>
        <v>0</v>
      </c>
      <c r="O44" s="119"/>
      <c r="AZ44" s="129">
        <f>G44</f>
        <v>0</v>
      </c>
      <c r="CZ44" s="81">
        <v>4</v>
      </c>
    </row>
    <row r="45" spans="1:15" ht="12.75">
      <c r="A45" s="130"/>
      <c r="B45" s="131"/>
      <c r="C45" s="192" t="s">
        <v>2431</v>
      </c>
      <c r="D45" s="193"/>
      <c r="E45" s="193"/>
      <c r="F45" s="193"/>
      <c r="G45" s="194"/>
      <c r="I45" s="132"/>
      <c r="K45" s="132"/>
      <c r="L45" s="133" t="s">
        <v>2431</v>
      </c>
      <c r="O45" s="119"/>
    </row>
    <row r="46" spans="1:104" ht="13.5" customHeight="1">
      <c r="A46" s="120">
        <v>15</v>
      </c>
      <c r="B46" s="121" t="s">
        <v>2279</v>
      </c>
      <c r="C46" s="122" t="s">
        <v>49</v>
      </c>
      <c r="D46" s="123" t="s">
        <v>50</v>
      </c>
      <c r="E46" s="124">
        <v>92.4</v>
      </c>
      <c r="F46" s="125">
        <v>0</v>
      </c>
      <c r="G46" s="126">
        <f>E46*F46</f>
        <v>0</v>
      </c>
      <c r="H46" s="127"/>
      <c r="I46" s="128">
        <f>E46*H46</f>
        <v>0</v>
      </c>
      <c r="J46" s="127"/>
      <c r="K46" s="128">
        <f>E46*J46</f>
        <v>0</v>
      </c>
      <c r="O46" s="119"/>
      <c r="AZ46" s="129">
        <f>G46</f>
        <v>0</v>
      </c>
      <c r="CZ46" s="81">
        <v>29</v>
      </c>
    </row>
    <row r="47" spans="1:15" ht="12.75">
      <c r="A47" s="130"/>
      <c r="B47" s="131"/>
      <c r="C47" s="192" t="s">
        <v>2431</v>
      </c>
      <c r="D47" s="193"/>
      <c r="E47" s="193"/>
      <c r="F47" s="193"/>
      <c r="G47" s="194"/>
      <c r="I47" s="132"/>
      <c r="K47" s="132"/>
      <c r="L47" s="133" t="s">
        <v>2431</v>
      </c>
      <c r="O47" s="119"/>
    </row>
    <row r="48" spans="1:104" ht="12.75">
      <c r="A48" s="120">
        <v>16</v>
      </c>
      <c r="B48" s="121" t="s">
        <v>2280</v>
      </c>
      <c r="C48" s="122" t="s">
        <v>2445</v>
      </c>
      <c r="D48" s="123" t="s">
        <v>185</v>
      </c>
      <c r="E48" s="124">
        <v>427</v>
      </c>
      <c r="F48" s="125">
        <v>0</v>
      </c>
      <c r="G48" s="126">
        <f>E48*F48</f>
        <v>0</v>
      </c>
      <c r="H48" s="127">
        <v>0</v>
      </c>
      <c r="I48" s="128">
        <f>E48*H48</f>
        <v>0</v>
      </c>
      <c r="J48" s="127"/>
      <c r="K48" s="128">
        <f>E48*J48</f>
        <v>0</v>
      </c>
      <c r="O48" s="119"/>
      <c r="AZ48" s="129">
        <f>G48</f>
        <v>0</v>
      </c>
      <c r="CZ48" s="81">
        <v>4</v>
      </c>
    </row>
    <row r="49" spans="1:15" ht="12.75">
      <c r="A49" s="130"/>
      <c r="B49" s="131"/>
      <c r="C49" s="192" t="s">
        <v>2431</v>
      </c>
      <c r="D49" s="193"/>
      <c r="E49" s="193"/>
      <c r="F49" s="193"/>
      <c r="G49" s="194"/>
      <c r="I49" s="132"/>
      <c r="K49" s="132"/>
      <c r="L49" s="133" t="s">
        <v>2431</v>
      </c>
      <c r="O49" s="119"/>
    </row>
    <row r="50" spans="1:104" ht="12.75">
      <c r="A50" s="120">
        <v>17</v>
      </c>
      <c r="B50" s="121" t="s">
        <v>2281</v>
      </c>
      <c r="C50" s="122" t="s">
        <v>2446</v>
      </c>
      <c r="D50" s="123" t="s">
        <v>185</v>
      </c>
      <c r="E50" s="124">
        <v>449</v>
      </c>
      <c r="F50" s="125">
        <v>0</v>
      </c>
      <c r="G50" s="126">
        <f>E50*F50</f>
        <v>0</v>
      </c>
      <c r="H50" s="127">
        <v>0</v>
      </c>
      <c r="I50" s="128">
        <f>E50*H50</f>
        <v>0</v>
      </c>
      <c r="J50" s="127"/>
      <c r="K50" s="128">
        <f>E50*J50</f>
        <v>0</v>
      </c>
      <c r="O50" s="119"/>
      <c r="AZ50" s="129">
        <f>G50</f>
        <v>0</v>
      </c>
      <c r="CZ50" s="81">
        <v>4</v>
      </c>
    </row>
    <row r="51" spans="1:15" ht="12.75">
      <c r="A51" s="130"/>
      <c r="B51" s="131"/>
      <c r="C51" s="192" t="s">
        <v>2431</v>
      </c>
      <c r="D51" s="193"/>
      <c r="E51" s="193"/>
      <c r="F51" s="193"/>
      <c r="G51" s="194"/>
      <c r="I51" s="132"/>
      <c r="K51" s="132"/>
      <c r="L51" s="133" t="s">
        <v>2431</v>
      </c>
      <c r="O51" s="119"/>
    </row>
    <row r="52" spans="1:104" ht="12.75">
      <c r="A52" s="120">
        <v>18</v>
      </c>
      <c r="B52" s="121" t="s">
        <v>2282</v>
      </c>
      <c r="C52" s="122" t="s">
        <v>2447</v>
      </c>
      <c r="D52" s="123" t="s">
        <v>185</v>
      </c>
      <c r="E52" s="124">
        <v>67</v>
      </c>
      <c r="F52" s="125">
        <v>0</v>
      </c>
      <c r="G52" s="126">
        <f>E52*F52</f>
        <v>0</v>
      </c>
      <c r="H52" s="127">
        <v>0</v>
      </c>
      <c r="I52" s="128">
        <f>E52*H52</f>
        <v>0</v>
      </c>
      <c r="J52" s="127"/>
      <c r="K52" s="128">
        <f>E52*J52</f>
        <v>0</v>
      </c>
      <c r="O52" s="119"/>
      <c r="AZ52" s="129">
        <f>G52</f>
        <v>0</v>
      </c>
      <c r="CZ52" s="81">
        <v>4</v>
      </c>
    </row>
    <row r="53" spans="1:15" ht="12.75">
      <c r="A53" s="130"/>
      <c r="B53" s="131"/>
      <c r="C53" s="192" t="s">
        <v>2431</v>
      </c>
      <c r="D53" s="193"/>
      <c r="E53" s="193"/>
      <c r="F53" s="193"/>
      <c r="G53" s="194"/>
      <c r="I53" s="132"/>
      <c r="K53" s="132"/>
      <c r="L53" s="133" t="s">
        <v>2431</v>
      </c>
      <c r="O53" s="119"/>
    </row>
    <row r="54" spans="1:104" ht="12.75">
      <c r="A54" s="120">
        <v>19</v>
      </c>
      <c r="B54" s="121" t="s">
        <v>2283</v>
      </c>
      <c r="C54" s="122" t="s">
        <v>2448</v>
      </c>
      <c r="D54" s="123" t="s">
        <v>185</v>
      </c>
      <c r="E54" s="124">
        <v>155</v>
      </c>
      <c r="F54" s="125">
        <v>0</v>
      </c>
      <c r="G54" s="126">
        <f>E54*F54</f>
        <v>0</v>
      </c>
      <c r="H54" s="127">
        <v>0</v>
      </c>
      <c r="I54" s="128">
        <f>E54*H54</f>
        <v>0</v>
      </c>
      <c r="J54" s="127"/>
      <c r="K54" s="128">
        <f>E54*J54</f>
        <v>0</v>
      </c>
      <c r="O54" s="119"/>
      <c r="AZ54" s="129">
        <f>G54</f>
        <v>0</v>
      </c>
      <c r="CZ54" s="81">
        <v>4</v>
      </c>
    </row>
    <row r="55" spans="1:15" ht="12.75">
      <c r="A55" s="130"/>
      <c r="B55" s="131"/>
      <c r="C55" s="192" t="s">
        <v>2431</v>
      </c>
      <c r="D55" s="193"/>
      <c r="E55" s="193"/>
      <c r="F55" s="193"/>
      <c r="G55" s="194"/>
      <c r="I55" s="132"/>
      <c r="K55" s="132"/>
      <c r="L55" s="133" t="s">
        <v>2431</v>
      </c>
      <c r="O55" s="119"/>
    </row>
    <row r="56" spans="1:104" ht="12.75">
      <c r="A56" s="120">
        <v>20</v>
      </c>
      <c r="B56" s="121" t="s">
        <v>2288</v>
      </c>
      <c r="C56" s="122" t="s">
        <v>2449</v>
      </c>
      <c r="D56" s="123" t="s">
        <v>1931</v>
      </c>
      <c r="E56" s="124">
        <v>213</v>
      </c>
      <c r="F56" s="125">
        <v>0</v>
      </c>
      <c r="G56" s="126">
        <f>E56*F56</f>
        <v>0</v>
      </c>
      <c r="H56" s="127">
        <v>0</v>
      </c>
      <c r="I56" s="128">
        <f>E56*H56</f>
        <v>0</v>
      </c>
      <c r="J56" s="127"/>
      <c r="K56" s="128">
        <f>E56*J56</f>
        <v>0</v>
      </c>
      <c r="O56" s="119"/>
      <c r="AZ56" s="129">
        <f>G56</f>
        <v>0</v>
      </c>
      <c r="CZ56" s="81">
        <v>4</v>
      </c>
    </row>
    <row r="57" spans="1:15" ht="12.75">
      <c r="A57" s="130"/>
      <c r="B57" s="131"/>
      <c r="C57" s="192" t="s">
        <v>2431</v>
      </c>
      <c r="D57" s="193"/>
      <c r="E57" s="193"/>
      <c r="F57" s="193"/>
      <c r="G57" s="194"/>
      <c r="I57" s="132"/>
      <c r="K57" s="132"/>
      <c r="L57" s="133" t="s">
        <v>2431</v>
      </c>
      <c r="O57" s="119"/>
    </row>
    <row r="58" spans="1:104" ht="12.75">
      <c r="A58" s="120">
        <v>21</v>
      </c>
      <c r="B58" s="121" t="s">
        <v>2290</v>
      </c>
      <c r="C58" s="122" t="s">
        <v>2450</v>
      </c>
      <c r="D58" s="123" t="s">
        <v>1931</v>
      </c>
      <c r="E58" s="124">
        <v>75</v>
      </c>
      <c r="F58" s="125">
        <v>0</v>
      </c>
      <c r="G58" s="126">
        <f>E58*F58</f>
        <v>0</v>
      </c>
      <c r="H58" s="127">
        <v>0</v>
      </c>
      <c r="I58" s="128">
        <f>E58*H58</f>
        <v>0</v>
      </c>
      <c r="J58" s="127"/>
      <c r="K58" s="128">
        <f>E58*J58</f>
        <v>0</v>
      </c>
      <c r="O58" s="119"/>
      <c r="AZ58" s="129">
        <f>G58</f>
        <v>0</v>
      </c>
      <c r="CZ58" s="81">
        <v>4</v>
      </c>
    </row>
    <row r="59" spans="1:15" ht="12.75">
      <c r="A59" s="130"/>
      <c r="B59" s="131"/>
      <c r="C59" s="192" t="s">
        <v>2431</v>
      </c>
      <c r="D59" s="193"/>
      <c r="E59" s="193"/>
      <c r="F59" s="193"/>
      <c r="G59" s="194"/>
      <c r="I59" s="132"/>
      <c r="K59" s="132"/>
      <c r="L59" s="133" t="s">
        <v>2431</v>
      </c>
      <c r="O59" s="119"/>
    </row>
    <row r="60" spans="1:104" ht="12.75">
      <c r="A60" s="120">
        <v>22</v>
      </c>
      <c r="B60" s="121" t="s">
        <v>2291</v>
      </c>
      <c r="C60" s="122" t="s">
        <v>2451</v>
      </c>
      <c r="D60" s="123" t="s">
        <v>1931</v>
      </c>
      <c r="E60" s="124">
        <v>40</v>
      </c>
      <c r="F60" s="125">
        <v>0</v>
      </c>
      <c r="G60" s="126">
        <f>E60*F60</f>
        <v>0</v>
      </c>
      <c r="H60" s="127">
        <v>0</v>
      </c>
      <c r="I60" s="128">
        <f>E60*H60</f>
        <v>0</v>
      </c>
      <c r="J60" s="127"/>
      <c r="K60" s="128">
        <f>E60*J60</f>
        <v>0</v>
      </c>
      <c r="O60" s="119"/>
      <c r="AZ60" s="129">
        <f>G60</f>
        <v>0</v>
      </c>
      <c r="CZ60" s="81">
        <v>4</v>
      </c>
    </row>
    <row r="61" spans="1:15" ht="12.75">
      <c r="A61" s="130"/>
      <c r="B61" s="131"/>
      <c r="C61" s="192" t="s">
        <v>2431</v>
      </c>
      <c r="D61" s="193"/>
      <c r="E61" s="193"/>
      <c r="F61" s="193"/>
      <c r="G61" s="194"/>
      <c r="I61" s="132"/>
      <c r="K61" s="132"/>
      <c r="L61" s="133" t="s">
        <v>2431</v>
      </c>
      <c r="O61" s="119"/>
    </row>
    <row r="62" spans="1:104" ht="12.75">
      <c r="A62" s="120">
        <v>23</v>
      </c>
      <c r="B62" s="121" t="s">
        <v>2452</v>
      </c>
      <c r="C62" s="122" t="s">
        <v>2453</v>
      </c>
      <c r="D62" s="123" t="s">
        <v>1931</v>
      </c>
      <c r="E62" s="124">
        <v>3</v>
      </c>
      <c r="F62" s="125">
        <v>0</v>
      </c>
      <c r="G62" s="126">
        <f>E62*F62</f>
        <v>0</v>
      </c>
      <c r="H62" s="127">
        <v>0</v>
      </c>
      <c r="I62" s="128">
        <f>E62*H62</f>
        <v>0</v>
      </c>
      <c r="J62" s="127"/>
      <c r="K62" s="128">
        <f>E62*J62</f>
        <v>0</v>
      </c>
      <c r="O62" s="119"/>
      <c r="AZ62" s="129">
        <f>G62</f>
        <v>0</v>
      </c>
      <c r="CZ62" s="81">
        <v>4</v>
      </c>
    </row>
    <row r="63" spans="1:15" ht="12.75">
      <c r="A63" s="130"/>
      <c r="B63" s="131"/>
      <c r="C63" s="192" t="s">
        <v>2454</v>
      </c>
      <c r="D63" s="193"/>
      <c r="E63" s="193"/>
      <c r="F63" s="193"/>
      <c r="G63" s="194"/>
      <c r="I63" s="132"/>
      <c r="K63" s="132"/>
      <c r="L63" s="133" t="s">
        <v>2454</v>
      </c>
      <c r="O63" s="119"/>
    </row>
    <row r="64" spans="1:104" ht="12.75">
      <c r="A64" s="120">
        <v>24</v>
      </c>
      <c r="B64" s="121" t="s">
        <v>2455</v>
      </c>
      <c r="C64" s="122" t="s">
        <v>2456</v>
      </c>
      <c r="D64" s="123" t="s">
        <v>1931</v>
      </c>
      <c r="E64" s="124">
        <v>6</v>
      </c>
      <c r="F64" s="125">
        <v>0</v>
      </c>
      <c r="G64" s="126">
        <f>E64*F64</f>
        <v>0</v>
      </c>
      <c r="H64" s="127">
        <v>0</v>
      </c>
      <c r="I64" s="128">
        <f>E64*H64</f>
        <v>0</v>
      </c>
      <c r="J64" s="127"/>
      <c r="K64" s="128">
        <f>E64*J64</f>
        <v>0</v>
      </c>
      <c r="O64" s="119"/>
      <c r="AZ64" s="129">
        <f>G64</f>
        <v>0</v>
      </c>
      <c r="CZ64" s="81">
        <v>4</v>
      </c>
    </row>
    <row r="65" spans="1:15" ht="12.75">
      <c r="A65" s="130"/>
      <c r="B65" s="131"/>
      <c r="C65" s="192" t="s">
        <v>2454</v>
      </c>
      <c r="D65" s="193"/>
      <c r="E65" s="193"/>
      <c r="F65" s="193"/>
      <c r="G65" s="194"/>
      <c r="I65" s="132"/>
      <c r="K65" s="132"/>
      <c r="L65" s="133" t="s">
        <v>2454</v>
      </c>
      <c r="O65" s="119"/>
    </row>
    <row r="66" spans="1:104" ht="12.75">
      <c r="A66" s="120">
        <v>25</v>
      </c>
      <c r="B66" s="121" t="s">
        <v>2457</v>
      </c>
      <c r="C66" s="122" t="s">
        <v>2432</v>
      </c>
      <c r="D66" s="123" t="s">
        <v>1931</v>
      </c>
      <c r="E66" s="124">
        <v>192</v>
      </c>
      <c r="F66" s="125">
        <v>0</v>
      </c>
      <c r="G66" s="126">
        <f>E66*F66</f>
        <v>0</v>
      </c>
      <c r="H66" s="127">
        <v>0</v>
      </c>
      <c r="I66" s="128">
        <f>E66*H66</f>
        <v>0</v>
      </c>
      <c r="J66" s="127"/>
      <c r="K66" s="128">
        <f>E66*J66</f>
        <v>0</v>
      </c>
      <c r="O66" s="119"/>
      <c r="AZ66" s="129">
        <f>G66</f>
        <v>0</v>
      </c>
      <c r="CZ66" s="81">
        <v>4</v>
      </c>
    </row>
    <row r="67" spans="1:15" ht="12.75">
      <c r="A67" s="130"/>
      <c r="B67" s="131"/>
      <c r="C67" s="192" t="s">
        <v>2454</v>
      </c>
      <c r="D67" s="193"/>
      <c r="E67" s="193"/>
      <c r="F67" s="193"/>
      <c r="G67" s="194"/>
      <c r="I67" s="132"/>
      <c r="K67" s="132"/>
      <c r="L67" s="133" t="s">
        <v>2454</v>
      </c>
      <c r="O67" s="119"/>
    </row>
    <row r="68" spans="1:104" ht="12.75">
      <c r="A68" s="120">
        <v>26</v>
      </c>
      <c r="B68" s="121" t="s">
        <v>2458</v>
      </c>
      <c r="C68" s="122" t="s">
        <v>2459</v>
      </c>
      <c r="D68" s="123" t="s">
        <v>1931</v>
      </c>
      <c r="E68" s="124">
        <v>18</v>
      </c>
      <c r="F68" s="125">
        <v>0</v>
      </c>
      <c r="G68" s="126">
        <f>E68*F68</f>
        <v>0</v>
      </c>
      <c r="H68" s="127">
        <v>0</v>
      </c>
      <c r="I68" s="128">
        <f>E68*H68</f>
        <v>0</v>
      </c>
      <c r="J68" s="127"/>
      <c r="K68" s="128">
        <f>E68*J68</f>
        <v>0</v>
      </c>
      <c r="O68" s="119"/>
      <c r="AZ68" s="129">
        <f>G68</f>
        <v>0</v>
      </c>
      <c r="CZ68" s="81">
        <v>4</v>
      </c>
    </row>
    <row r="69" spans="1:15" ht="12.75">
      <c r="A69" s="130"/>
      <c r="B69" s="131"/>
      <c r="C69" s="192" t="s">
        <v>2454</v>
      </c>
      <c r="D69" s="193"/>
      <c r="E69" s="193"/>
      <c r="F69" s="193"/>
      <c r="G69" s="194"/>
      <c r="I69" s="132"/>
      <c r="K69" s="132"/>
      <c r="L69" s="133" t="s">
        <v>2454</v>
      </c>
      <c r="O69" s="119"/>
    </row>
    <row r="70" spans="1:104" ht="12.75">
      <c r="A70" s="120">
        <v>27</v>
      </c>
      <c r="B70" s="121" t="s">
        <v>2460</v>
      </c>
      <c r="C70" s="122" t="s">
        <v>2461</v>
      </c>
      <c r="D70" s="123" t="s">
        <v>1931</v>
      </c>
      <c r="E70" s="124">
        <v>8</v>
      </c>
      <c r="F70" s="125">
        <v>0</v>
      </c>
      <c r="G70" s="126">
        <f>E70*F70</f>
        <v>0</v>
      </c>
      <c r="H70" s="127">
        <v>0</v>
      </c>
      <c r="I70" s="128">
        <f>E70*H70</f>
        <v>0</v>
      </c>
      <c r="J70" s="127"/>
      <c r="K70" s="128">
        <f>E70*J70</f>
        <v>0</v>
      </c>
      <c r="O70" s="119"/>
      <c r="AZ70" s="129">
        <f>G70</f>
        <v>0</v>
      </c>
      <c r="CZ70" s="81">
        <v>4</v>
      </c>
    </row>
    <row r="71" spans="1:15" ht="12.75">
      <c r="A71" s="130"/>
      <c r="B71" s="131"/>
      <c r="C71" s="192" t="s">
        <v>2454</v>
      </c>
      <c r="D71" s="193"/>
      <c r="E71" s="193"/>
      <c r="F71" s="193"/>
      <c r="G71" s="194"/>
      <c r="I71" s="132"/>
      <c r="K71" s="132"/>
      <c r="L71" s="133" t="s">
        <v>2454</v>
      </c>
      <c r="O71" s="119"/>
    </row>
    <row r="72" spans="1:104" ht="12.75">
      <c r="A72" s="120">
        <v>28</v>
      </c>
      <c r="B72" s="121" t="s">
        <v>2462</v>
      </c>
      <c r="C72" s="122" t="s">
        <v>2433</v>
      </c>
      <c r="D72" s="123" t="s">
        <v>1931</v>
      </c>
      <c r="E72" s="124">
        <v>12</v>
      </c>
      <c r="F72" s="125">
        <v>0</v>
      </c>
      <c r="G72" s="126">
        <f>E72*F72</f>
        <v>0</v>
      </c>
      <c r="H72" s="127">
        <v>0</v>
      </c>
      <c r="I72" s="128">
        <f>E72*H72</f>
        <v>0</v>
      </c>
      <c r="J72" s="127"/>
      <c r="K72" s="128">
        <f>E72*J72</f>
        <v>0</v>
      </c>
      <c r="O72" s="119"/>
      <c r="AZ72" s="129">
        <f>G72</f>
        <v>0</v>
      </c>
      <c r="CZ72" s="81">
        <v>4</v>
      </c>
    </row>
    <row r="73" spans="1:15" ht="12.75">
      <c r="A73" s="130"/>
      <c r="B73" s="131"/>
      <c r="C73" s="192" t="s">
        <v>2454</v>
      </c>
      <c r="D73" s="193"/>
      <c r="E73" s="193"/>
      <c r="F73" s="193"/>
      <c r="G73" s="194"/>
      <c r="I73" s="132"/>
      <c r="K73" s="132"/>
      <c r="L73" s="133" t="s">
        <v>2454</v>
      </c>
      <c r="O73" s="119"/>
    </row>
    <row r="74" spans="1:104" ht="12.75">
      <c r="A74" s="120">
        <v>29</v>
      </c>
      <c r="B74" s="121" t="s">
        <v>2463</v>
      </c>
      <c r="C74" s="122" t="s">
        <v>2433</v>
      </c>
      <c r="D74" s="123" t="s">
        <v>1931</v>
      </c>
      <c r="E74" s="124">
        <v>36</v>
      </c>
      <c r="F74" s="125">
        <v>0</v>
      </c>
      <c r="G74" s="126">
        <f>E74*F74</f>
        <v>0</v>
      </c>
      <c r="H74" s="127">
        <v>0</v>
      </c>
      <c r="I74" s="128">
        <f>E74*H74</f>
        <v>0</v>
      </c>
      <c r="J74" s="127"/>
      <c r="K74" s="128">
        <f>E74*J74</f>
        <v>0</v>
      </c>
      <c r="O74" s="119"/>
      <c r="AZ74" s="129">
        <f>G74</f>
        <v>0</v>
      </c>
      <c r="CZ74" s="81">
        <v>4</v>
      </c>
    </row>
    <row r="75" spans="1:15" ht="12.75">
      <c r="A75" s="130"/>
      <c r="B75" s="131"/>
      <c r="C75" s="192" t="s">
        <v>2454</v>
      </c>
      <c r="D75" s="193"/>
      <c r="E75" s="193"/>
      <c r="F75" s="193"/>
      <c r="G75" s="194"/>
      <c r="I75" s="132"/>
      <c r="K75" s="132"/>
      <c r="L75" s="133" t="s">
        <v>2454</v>
      </c>
      <c r="O75" s="119"/>
    </row>
    <row r="76" spans="1:104" ht="12.75">
      <c r="A76" s="120">
        <v>30</v>
      </c>
      <c r="B76" s="121" t="s">
        <v>2464</v>
      </c>
      <c r="C76" s="122" t="s">
        <v>2433</v>
      </c>
      <c r="D76" s="123" t="s">
        <v>1931</v>
      </c>
      <c r="E76" s="124">
        <v>36</v>
      </c>
      <c r="F76" s="125">
        <v>0</v>
      </c>
      <c r="G76" s="126">
        <f>E76*F76</f>
        <v>0</v>
      </c>
      <c r="H76" s="127">
        <v>0</v>
      </c>
      <c r="I76" s="128">
        <f>E76*H76</f>
        <v>0</v>
      </c>
      <c r="J76" s="127"/>
      <c r="K76" s="128">
        <f>E76*J76</f>
        <v>0</v>
      </c>
      <c r="O76" s="119"/>
      <c r="AZ76" s="129">
        <f>G76</f>
        <v>0</v>
      </c>
      <c r="CZ76" s="81">
        <v>4</v>
      </c>
    </row>
    <row r="77" spans="1:15" ht="12.75">
      <c r="A77" s="130"/>
      <c r="B77" s="131"/>
      <c r="C77" s="192" t="s">
        <v>2454</v>
      </c>
      <c r="D77" s="193"/>
      <c r="E77" s="193"/>
      <c r="F77" s="193"/>
      <c r="G77" s="194"/>
      <c r="I77" s="132"/>
      <c r="K77" s="132"/>
      <c r="L77" s="133" t="s">
        <v>2454</v>
      </c>
      <c r="O77" s="119"/>
    </row>
    <row r="78" spans="1:104" ht="12.75">
      <c r="A78" s="120">
        <v>31</v>
      </c>
      <c r="B78" s="121" t="s">
        <v>2465</v>
      </c>
      <c r="C78" s="122" t="s">
        <v>2466</v>
      </c>
      <c r="D78" s="123" t="s">
        <v>185</v>
      </c>
      <c r="E78" s="124">
        <v>60</v>
      </c>
      <c r="F78" s="125">
        <v>0</v>
      </c>
      <c r="G78" s="126">
        <f>E78*F78</f>
        <v>0</v>
      </c>
      <c r="H78" s="127">
        <v>0</v>
      </c>
      <c r="I78" s="128">
        <f>E78*H78</f>
        <v>0</v>
      </c>
      <c r="J78" s="127"/>
      <c r="K78" s="128">
        <f>E78*J78</f>
        <v>0</v>
      </c>
      <c r="O78" s="119"/>
      <c r="AZ78" s="129">
        <f>G78</f>
        <v>0</v>
      </c>
      <c r="CZ78" s="81">
        <v>4</v>
      </c>
    </row>
    <row r="79" spans="1:15" ht="12.75">
      <c r="A79" s="130"/>
      <c r="B79" s="131"/>
      <c r="C79" s="192" t="s">
        <v>2454</v>
      </c>
      <c r="D79" s="193"/>
      <c r="E79" s="193"/>
      <c r="F79" s="193"/>
      <c r="G79" s="194"/>
      <c r="I79" s="132"/>
      <c r="K79" s="132"/>
      <c r="L79" s="133" t="s">
        <v>2454</v>
      </c>
      <c r="O79" s="119"/>
    </row>
    <row r="80" spans="1:104" ht="13.5" customHeight="1">
      <c r="A80" s="120">
        <v>32</v>
      </c>
      <c r="B80" s="121" t="s">
        <v>2467</v>
      </c>
      <c r="C80" s="122" t="s">
        <v>49</v>
      </c>
      <c r="D80" s="123" t="s">
        <v>50</v>
      </c>
      <c r="E80" s="124">
        <v>95</v>
      </c>
      <c r="F80" s="125">
        <v>0</v>
      </c>
      <c r="G80" s="126">
        <f>E80*F80</f>
        <v>0</v>
      </c>
      <c r="H80" s="127"/>
      <c r="I80" s="128">
        <f>E80*H80</f>
        <v>0</v>
      </c>
      <c r="J80" s="127"/>
      <c r="K80" s="128">
        <f>E80*J80</f>
        <v>0</v>
      </c>
      <c r="O80" s="119"/>
      <c r="AZ80" s="129">
        <f>G80</f>
        <v>0</v>
      </c>
      <c r="CZ80" s="81">
        <v>178</v>
      </c>
    </row>
    <row r="81" spans="1:15" ht="12.75">
      <c r="A81" s="130"/>
      <c r="B81" s="131"/>
      <c r="C81" s="192" t="s">
        <v>2454</v>
      </c>
      <c r="D81" s="193"/>
      <c r="E81" s="193"/>
      <c r="F81" s="193"/>
      <c r="G81" s="194"/>
      <c r="I81" s="132"/>
      <c r="K81" s="132"/>
      <c r="L81" s="133" t="s">
        <v>2454</v>
      </c>
      <c r="O81" s="119"/>
    </row>
    <row r="82" spans="1:104" ht="12.75">
      <c r="A82" s="120">
        <v>33</v>
      </c>
      <c r="B82" s="121" t="s">
        <v>2468</v>
      </c>
      <c r="C82" s="122" t="s">
        <v>2469</v>
      </c>
      <c r="D82" s="123" t="s">
        <v>185</v>
      </c>
      <c r="E82" s="124">
        <v>50</v>
      </c>
      <c r="F82" s="125">
        <v>0</v>
      </c>
      <c r="G82" s="126">
        <f>E82*F82</f>
        <v>0</v>
      </c>
      <c r="H82" s="127">
        <v>0</v>
      </c>
      <c r="I82" s="128">
        <f>E82*H82</f>
        <v>0</v>
      </c>
      <c r="J82" s="127"/>
      <c r="K82" s="128">
        <f>E82*J82</f>
        <v>0</v>
      </c>
      <c r="O82" s="119"/>
      <c r="AZ82" s="129">
        <f>G82</f>
        <v>0</v>
      </c>
      <c r="CZ82" s="81">
        <v>4</v>
      </c>
    </row>
    <row r="83" spans="1:15" ht="12.75">
      <c r="A83" s="130"/>
      <c r="B83" s="131"/>
      <c r="C83" s="192" t="s">
        <v>2454</v>
      </c>
      <c r="D83" s="193"/>
      <c r="E83" s="193"/>
      <c r="F83" s="193"/>
      <c r="G83" s="194"/>
      <c r="I83" s="132"/>
      <c r="K83" s="132"/>
      <c r="L83" s="133" t="s">
        <v>2454</v>
      </c>
      <c r="O83" s="119"/>
    </row>
    <row r="84" spans="1:104" ht="22.5">
      <c r="A84" s="120">
        <v>34</v>
      </c>
      <c r="B84" s="121" t="s">
        <v>2470</v>
      </c>
      <c r="C84" s="122" t="s">
        <v>2471</v>
      </c>
      <c r="D84" s="123" t="s">
        <v>1931</v>
      </c>
      <c r="E84" s="124">
        <v>50</v>
      </c>
      <c r="F84" s="125">
        <v>0</v>
      </c>
      <c r="G84" s="126">
        <f>E84*F84</f>
        <v>0</v>
      </c>
      <c r="H84" s="127">
        <v>0</v>
      </c>
      <c r="I84" s="128">
        <f>E84*H84</f>
        <v>0</v>
      </c>
      <c r="J84" s="127"/>
      <c r="K84" s="128">
        <f>E84*J84</f>
        <v>0</v>
      </c>
      <c r="O84" s="119"/>
      <c r="AZ84" s="129">
        <f>G84</f>
        <v>0</v>
      </c>
      <c r="CZ84" s="81">
        <v>4</v>
      </c>
    </row>
    <row r="85" spans="1:15" ht="12.75">
      <c r="A85" s="130"/>
      <c r="B85" s="131"/>
      <c r="C85" s="192" t="s">
        <v>2454</v>
      </c>
      <c r="D85" s="193"/>
      <c r="E85" s="193"/>
      <c r="F85" s="193"/>
      <c r="G85" s="194"/>
      <c r="I85" s="132"/>
      <c r="K85" s="132"/>
      <c r="L85" s="133" t="s">
        <v>2454</v>
      </c>
      <c r="O85" s="119"/>
    </row>
    <row r="86" spans="1:104" ht="12.75">
      <c r="A86" s="120">
        <v>35</v>
      </c>
      <c r="B86" s="121" t="s">
        <v>2472</v>
      </c>
      <c r="C86" s="122" t="s">
        <v>2473</v>
      </c>
      <c r="D86" s="123" t="s">
        <v>1931</v>
      </c>
      <c r="E86" s="124">
        <v>100</v>
      </c>
      <c r="F86" s="125">
        <v>0</v>
      </c>
      <c r="G86" s="126">
        <f>E86*F86</f>
        <v>0</v>
      </c>
      <c r="H86" s="127">
        <v>0</v>
      </c>
      <c r="I86" s="128">
        <f>E86*H86</f>
        <v>0</v>
      </c>
      <c r="J86" s="127"/>
      <c r="K86" s="128">
        <f>E86*J86</f>
        <v>0</v>
      </c>
      <c r="O86" s="119"/>
      <c r="AZ86" s="129">
        <f>G86</f>
        <v>0</v>
      </c>
      <c r="CZ86" s="81">
        <v>4</v>
      </c>
    </row>
    <row r="87" spans="1:15" ht="12.75">
      <c r="A87" s="130"/>
      <c r="B87" s="131"/>
      <c r="C87" s="192" t="s">
        <v>2454</v>
      </c>
      <c r="D87" s="193"/>
      <c r="E87" s="193"/>
      <c r="F87" s="193"/>
      <c r="G87" s="194"/>
      <c r="I87" s="132"/>
      <c r="K87" s="132"/>
      <c r="L87" s="133" t="s">
        <v>2454</v>
      </c>
      <c r="O87" s="119"/>
    </row>
    <row r="88" spans="1:104" ht="22.5">
      <c r="A88" s="120">
        <v>36</v>
      </c>
      <c r="B88" s="121" t="s">
        <v>2474</v>
      </c>
      <c r="C88" s="122" t="s">
        <v>2475</v>
      </c>
      <c r="D88" s="123" t="s">
        <v>2476</v>
      </c>
      <c r="E88" s="124">
        <v>1</v>
      </c>
      <c r="F88" s="125">
        <v>0</v>
      </c>
      <c r="G88" s="126">
        <f>E88*F88</f>
        <v>0</v>
      </c>
      <c r="H88" s="127">
        <v>0</v>
      </c>
      <c r="I88" s="128">
        <f>E88*H88</f>
        <v>0</v>
      </c>
      <c r="J88" s="127"/>
      <c r="K88" s="128">
        <f>E88*J88</f>
        <v>0</v>
      </c>
      <c r="O88" s="119"/>
      <c r="AZ88" s="129">
        <f>G88</f>
        <v>0</v>
      </c>
      <c r="CZ88" s="81">
        <v>4</v>
      </c>
    </row>
    <row r="89" spans="1:15" ht="12.75">
      <c r="A89" s="130"/>
      <c r="B89" s="131"/>
      <c r="C89" s="192" t="s">
        <v>2454</v>
      </c>
      <c r="D89" s="193"/>
      <c r="E89" s="193"/>
      <c r="F89" s="193"/>
      <c r="G89" s="194"/>
      <c r="I89" s="132"/>
      <c r="K89" s="132"/>
      <c r="L89" s="133" t="s">
        <v>2454</v>
      </c>
      <c r="O89" s="119"/>
    </row>
    <row r="90" spans="1:104" ht="22.5">
      <c r="A90" s="120">
        <v>37</v>
      </c>
      <c r="B90" s="121" t="s">
        <v>2477</v>
      </c>
      <c r="C90" s="122" t="s">
        <v>2478</v>
      </c>
      <c r="D90" s="123" t="s">
        <v>2476</v>
      </c>
      <c r="E90" s="124">
        <v>1</v>
      </c>
      <c r="F90" s="125">
        <v>0</v>
      </c>
      <c r="G90" s="126">
        <f>E90*F90</f>
        <v>0</v>
      </c>
      <c r="H90" s="127">
        <v>0</v>
      </c>
      <c r="I90" s="128">
        <f>E90*H90</f>
        <v>0</v>
      </c>
      <c r="J90" s="127"/>
      <c r="K90" s="128">
        <f>E90*J90</f>
        <v>0</v>
      </c>
      <c r="O90" s="119"/>
      <c r="AZ90" s="129">
        <f>G90</f>
        <v>0</v>
      </c>
      <c r="CZ90" s="81">
        <v>4</v>
      </c>
    </row>
    <row r="91" spans="1:15" ht="12.75">
      <c r="A91" s="130"/>
      <c r="B91" s="131"/>
      <c r="C91" s="192" t="s">
        <v>2454</v>
      </c>
      <c r="D91" s="193"/>
      <c r="E91" s="193"/>
      <c r="F91" s="193"/>
      <c r="G91" s="194"/>
      <c r="I91" s="132"/>
      <c r="K91" s="132"/>
      <c r="L91" s="133" t="s">
        <v>2454</v>
      </c>
      <c r="O91" s="119"/>
    </row>
    <row r="92" spans="1:104" ht="22.5">
      <c r="A92" s="120">
        <v>38</v>
      </c>
      <c r="B92" s="121" t="s">
        <v>2479</v>
      </c>
      <c r="C92" s="122" t="s">
        <v>2480</v>
      </c>
      <c r="D92" s="123" t="s">
        <v>1931</v>
      </c>
      <c r="E92" s="124">
        <v>167</v>
      </c>
      <c r="F92" s="125">
        <v>0</v>
      </c>
      <c r="G92" s="126">
        <f>E92*F92</f>
        <v>0</v>
      </c>
      <c r="H92" s="127">
        <v>0</v>
      </c>
      <c r="I92" s="128">
        <f>E92*H92</f>
        <v>0</v>
      </c>
      <c r="J92" s="127"/>
      <c r="K92" s="128">
        <f>E92*J92</f>
        <v>0</v>
      </c>
      <c r="O92" s="119"/>
      <c r="AZ92" s="129">
        <f>G92</f>
        <v>0</v>
      </c>
      <c r="CZ92" s="81">
        <v>4</v>
      </c>
    </row>
    <row r="93" spans="1:15" ht="12.75">
      <c r="A93" s="130"/>
      <c r="B93" s="131"/>
      <c r="C93" s="192" t="s">
        <v>2481</v>
      </c>
      <c r="D93" s="193"/>
      <c r="E93" s="193"/>
      <c r="F93" s="193"/>
      <c r="G93" s="194"/>
      <c r="I93" s="132"/>
      <c r="K93" s="132"/>
      <c r="L93" s="133" t="s">
        <v>2481</v>
      </c>
      <c r="O93" s="119"/>
    </row>
    <row r="94" spans="1:15" ht="12.75">
      <c r="A94" s="130"/>
      <c r="B94" s="131"/>
      <c r="C94" s="192" t="s">
        <v>2454</v>
      </c>
      <c r="D94" s="193"/>
      <c r="E94" s="193"/>
      <c r="F94" s="193"/>
      <c r="G94" s="194"/>
      <c r="I94" s="132"/>
      <c r="K94" s="132"/>
      <c r="L94" s="133" t="s">
        <v>2454</v>
      </c>
      <c r="O94" s="119"/>
    </row>
    <row r="95" spans="1:104" ht="22.5">
      <c r="A95" s="120">
        <v>39</v>
      </c>
      <c r="B95" s="121" t="s">
        <v>2482</v>
      </c>
      <c r="C95" s="122" t="s">
        <v>2483</v>
      </c>
      <c r="D95" s="123" t="s">
        <v>1931</v>
      </c>
      <c r="E95" s="124">
        <v>21</v>
      </c>
      <c r="F95" s="125">
        <v>0</v>
      </c>
      <c r="G95" s="126">
        <f>E95*F95</f>
        <v>0</v>
      </c>
      <c r="H95" s="127">
        <v>0</v>
      </c>
      <c r="I95" s="128">
        <f>E95*H95</f>
        <v>0</v>
      </c>
      <c r="J95" s="127"/>
      <c r="K95" s="128">
        <f>E95*J95</f>
        <v>0</v>
      </c>
      <c r="O95" s="119"/>
      <c r="AZ95" s="129">
        <f>G95</f>
        <v>0</v>
      </c>
      <c r="CZ95" s="81">
        <v>4</v>
      </c>
    </row>
    <row r="96" spans="1:15" ht="22.5">
      <c r="A96" s="130"/>
      <c r="B96" s="131"/>
      <c r="C96" s="192" t="s">
        <v>2484</v>
      </c>
      <c r="D96" s="193"/>
      <c r="E96" s="193"/>
      <c r="F96" s="193"/>
      <c r="G96" s="194"/>
      <c r="I96" s="132"/>
      <c r="K96" s="132"/>
      <c r="L96" s="133" t="s">
        <v>2484</v>
      </c>
      <c r="O96" s="119"/>
    </row>
    <row r="97" spans="1:15" ht="12.75">
      <c r="A97" s="130"/>
      <c r="B97" s="131"/>
      <c r="C97" s="192" t="s">
        <v>2454</v>
      </c>
      <c r="D97" s="193"/>
      <c r="E97" s="193"/>
      <c r="F97" s="193"/>
      <c r="G97" s="194"/>
      <c r="I97" s="132"/>
      <c r="K97" s="132"/>
      <c r="L97" s="133" t="s">
        <v>2454</v>
      </c>
      <c r="O97" s="119"/>
    </row>
    <row r="98" spans="1:104" ht="12.75">
      <c r="A98" s="120">
        <v>40</v>
      </c>
      <c r="B98" s="121" t="s">
        <v>2485</v>
      </c>
      <c r="C98" s="122" t="s">
        <v>2486</v>
      </c>
      <c r="D98" s="123" t="s">
        <v>1931</v>
      </c>
      <c r="E98" s="124">
        <v>1</v>
      </c>
      <c r="F98" s="125">
        <v>0</v>
      </c>
      <c r="G98" s="126">
        <f>E98*F98</f>
        <v>0</v>
      </c>
      <c r="H98" s="127">
        <v>0</v>
      </c>
      <c r="I98" s="128">
        <f>E98*H98</f>
        <v>0</v>
      </c>
      <c r="J98" s="127"/>
      <c r="K98" s="128">
        <f>E98*J98</f>
        <v>0</v>
      </c>
      <c r="O98" s="119"/>
      <c r="AZ98" s="129">
        <f>G98</f>
        <v>0</v>
      </c>
      <c r="CZ98" s="81">
        <v>4</v>
      </c>
    </row>
    <row r="99" spans="1:15" ht="12.75">
      <c r="A99" s="130"/>
      <c r="B99" s="131"/>
      <c r="C99" s="192" t="s">
        <v>2454</v>
      </c>
      <c r="D99" s="193"/>
      <c r="E99" s="193"/>
      <c r="F99" s="193"/>
      <c r="G99" s="194"/>
      <c r="I99" s="132"/>
      <c r="K99" s="132"/>
      <c r="L99" s="133" t="s">
        <v>2454</v>
      </c>
      <c r="O99" s="119"/>
    </row>
    <row r="100" spans="1:104" ht="22.5">
      <c r="A100" s="120">
        <v>41</v>
      </c>
      <c r="B100" s="121" t="s">
        <v>2487</v>
      </c>
      <c r="C100" s="122" t="s">
        <v>2488</v>
      </c>
      <c r="D100" s="123" t="s">
        <v>1931</v>
      </c>
      <c r="E100" s="124">
        <v>2</v>
      </c>
      <c r="F100" s="125">
        <v>0</v>
      </c>
      <c r="G100" s="126">
        <f>E100*F100</f>
        <v>0</v>
      </c>
      <c r="H100" s="127">
        <v>0</v>
      </c>
      <c r="I100" s="128">
        <f>E100*H100</f>
        <v>0</v>
      </c>
      <c r="J100" s="127"/>
      <c r="K100" s="128">
        <f>E100*J100</f>
        <v>0</v>
      </c>
      <c r="O100" s="119"/>
      <c r="AZ100" s="129">
        <f>G100</f>
        <v>0</v>
      </c>
      <c r="CZ100" s="81">
        <v>4</v>
      </c>
    </row>
    <row r="101" spans="1:15" ht="12.75">
      <c r="A101" s="130"/>
      <c r="B101" s="131"/>
      <c r="C101" s="192" t="s">
        <v>2454</v>
      </c>
      <c r="D101" s="193"/>
      <c r="E101" s="193"/>
      <c r="F101" s="193"/>
      <c r="G101" s="194"/>
      <c r="I101" s="132"/>
      <c r="K101" s="132"/>
      <c r="L101" s="133" t="s">
        <v>2454</v>
      </c>
      <c r="O101" s="119"/>
    </row>
    <row r="102" spans="1:104" ht="12.75">
      <c r="A102" s="120">
        <v>42</v>
      </c>
      <c r="B102" s="121" t="s">
        <v>2489</v>
      </c>
      <c r="C102" s="122" t="s">
        <v>2490</v>
      </c>
      <c r="D102" s="123" t="s">
        <v>2491</v>
      </c>
      <c r="E102" s="124">
        <v>4</v>
      </c>
      <c r="F102" s="125">
        <v>0</v>
      </c>
      <c r="G102" s="126">
        <f>E102*F102</f>
        <v>0</v>
      </c>
      <c r="H102" s="127">
        <v>0</v>
      </c>
      <c r="I102" s="128">
        <f>E102*H102</f>
        <v>0</v>
      </c>
      <c r="J102" s="127"/>
      <c r="K102" s="128">
        <f>E102*J102</f>
        <v>0</v>
      </c>
      <c r="O102" s="119"/>
      <c r="AZ102" s="129">
        <f>G102</f>
        <v>0</v>
      </c>
      <c r="CZ102" s="81">
        <v>4</v>
      </c>
    </row>
    <row r="103" spans="1:15" ht="12.75">
      <c r="A103" s="130"/>
      <c r="B103" s="131"/>
      <c r="C103" s="192" t="s">
        <v>2454</v>
      </c>
      <c r="D103" s="193"/>
      <c r="E103" s="193"/>
      <c r="F103" s="193"/>
      <c r="G103" s="194"/>
      <c r="I103" s="132"/>
      <c r="K103" s="132"/>
      <c r="L103" s="133" t="s">
        <v>2454</v>
      </c>
      <c r="O103" s="119"/>
    </row>
    <row r="104" spans="1:104" ht="12.75">
      <c r="A104" s="120">
        <v>43</v>
      </c>
      <c r="B104" s="121" t="s">
        <v>2492</v>
      </c>
      <c r="C104" s="122" t="s">
        <v>2493</v>
      </c>
      <c r="D104" s="123" t="s">
        <v>1931</v>
      </c>
      <c r="E104" s="124">
        <v>18</v>
      </c>
      <c r="F104" s="125">
        <v>0</v>
      </c>
      <c r="G104" s="126">
        <f>E104*F104</f>
        <v>0</v>
      </c>
      <c r="H104" s="127">
        <v>0</v>
      </c>
      <c r="I104" s="128">
        <f>E104*H104</f>
        <v>0</v>
      </c>
      <c r="J104" s="127"/>
      <c r="K104" s="128">
        <f>E104*J104</f>
        <v>0</v>
      </c>
      <c r="O104" s="119"/>
      <c r="AZ104" s="129">
        <f>G104</f>
        <v>0</v>
      </c>
      <c r="CZ104" s="81">
        <v>4</v>
      </c>
    </row>
    <row r="105" spans="1:15" ht="12.75">
      <c r="A105" s="130"/>
      <c r="B105" s="131"/>
      <c r="C105" s="192" t="s">
        <v>2494</v>
      </c>
      <c r="D105" s="193"/>
      <c r="E105" s="193"/>
      <c r="F105" s="193"/>
      <c r="G105" s="194"/>
      <c r="I105" s="132"/>
      <c r="K105" s="132"/>
      <c r="L105" s="133" t="s">
        <v>2494</v>
      </c>
      <c r="O105" s="119"/>
    </row>
    <row r="106" spans="1:15" ht="12.75">
      <c r="A106" s="130"/>
      <c r="B106" s="131"/>
      <c r="C106" s="192" t="s">
        <v>2454</v>
      </c>
      <c r="D106" s="193"/>
      <c r="E106" s="193"/>
      <c r="F106" s="193"/>
      <c r="G106" s="194"/>
      <c r="I106" s="132"/>
      <c r="K106" s="132"/>
      <c r="L106" s="133" t="s">
        <v>2454</v>
      </c>
      <c r="O106" s="119"/>
    </row>
    <row r="107" spans="1:104" ht="12.75">
      <c r="A107" s="120">
        <v>44</v>
      </c>
      <c r="B107" s="121" t="s">
        <v>2495</v>
      </c>
      <c r="C107" s="122" t="s">
        <v>2496</v>
      </c>
      <c r="D107" s="123" t="s">
        <v>1931</v>
      </c>
      <c r="E107" s="124">
        <v>4</v>
      </c>
      <c r="F107" s="125">
        <v>0</v>
      </c>
      <c r="G107" s="126">
        <f>E107*F107</f>
        <v>0</v>
      </c>
      <c r="H107" s="127">
        <v>0</v>
      </c>
      <c r="I107" s="128">
        <f>E107*H107</f>
        <v>0</v>
      </c>
      <c r="J107" s="127"/>
      <c r="K107" s="128">
        <f>E107*J107</f>
        <v>0</v>
      </c>
      <c r="O107" s="119"/>
      <c r="AZ107" s="129">
        <f>G107</f>
        <v>0</v>
      </c>
      <c r="CZ107" s="81">
        <v>4</v>
      </c>
    </row>
    <row r="108" spans="1:15" ht="12.75">
      <c r="A108" s="130"/>
      <c r="B108" s="131"/>
      <c r="C108" s="192" t="s">
        <v>2454</v>
      </c>
      <c r="D108" s="193"/>
      <c r="E108" s="193"/>
      <c r="F108" s="193"/>
      <c r="G108" s="194"/>
      <c r="I108" s="132"/>
      <c r="K108" s="132"/>
      <c r="L108" s="133" t="s">
        <v>2454</v>
      </c>
      <c r="O108" s="119"/>
    </row>
    <row r="109" spans="1:104" ht="12.75">
      <c r="A109" s="120">
        <v>45</v>
      </c>
      <c r="B109" s="121" t="s">
        <v>2497</v>
      </c>
      <c r="C109" s="122" t="s">
        <v>2498</v>
      </c>
      <c r="D109" s="123" t="s">
        <v>1931</v>
      </c>
      <c r="E109" s="124">
        <v>14</v>
      </c>
      <c r="F109" s="125">
        <v>0</v>
      </c>
      <c r="G109" s="126">
        <f>E109*F109</f>
        <v>0</v>
      </c>
      <c r="H109" s="127">
        <v>0</v>
      </c>
      <c r="I109" s="128">
        <f>E109*H109</f>
        <v>0</v>
      </c>
      <c r="J109" s="127"/>
      <c r="K109" s="128">
        <f>E109*J109</f>
        <v>0</v>
      </c>
      <c r="O109" s="119"/>
      <c r="AZ109" s="129">
        <f>G109</f>
        <v>0</v>
      </c>
      <c r="CZ109" s="81">
        <v>4</v>
      </c>
    </row>
    <row r="110" spans="1:15" ht="12.75">
      <c r="A110" s="130"/>
      <c r="B110" s="131"/>
      <c r="C110" s="192" t="s">
        <v>2454</v>
      </c>
      <c r="D110" s="193"/>
      <c r="E110" s="193"/>
      <c r="F110" s="193"/>
      <c r="G110" s="194"/>
      <c r="I110" s="132"/>
      <c r="K110" s="132"/>
      <c r="L110" s="133" t="s">
        <v>2454</v>
      </c>
      <c r="O110" s="119"/>
    </row>
    <row r="111" spans="1:104" ht="12.75">
      <c r="A111" s="120">
        <v>46</v>
      </c>
      <c r="B111" s="121" t="s">
        <v>2499</v>
      </c>
      <c r="C111" s="122" t="s">
        <v>2500</v>
      </c>
      <c r="D111" s="123" t="s">
        <v>1931</v>
      </c>
      <c r="E111" s="124">
        <v>1</v>
      </c>
      <c r="F111" s="125">
        <v>0</v>
      </c>
      <c r="G111" s="126">
        <f>E111*F111</f>
        <v>0</v>
      </c>
      <c r="H111" s="127">
        <v>0</v>
      </c>
      <c r="I111" s="128">
        <f>E111*H111</f>
        <v>0</v>
      </c>
      <c r="J111" s="127"/>
      <c r="K111" s="128">
        <f>E111*J111</f>
        <v>0</v>
      </c>
      <c r="O111" s="119"/>
      <c r="AZ111" s="129">
        <f>G111</f>
        <v>0</v>
      </c>
      <c r="CZ111" s="81">
        <v>4</v>
      </c>
    </row>
    <row r="112" spans="1:15" ht="12.75">
      <c r="A112" s="130"/>
      <c r="B112" s="131"/>
      <c r="C112" s="192" t="s">
        <v>2454</v>
      </c>
      <c r="D112" s="193"/>
      <c r="E112" s="193"/>
      <c r="F112" s="193"/>
      <c r="G112" s="194"/>
      <c r="I112" s="132"/>
      <c r="K112" s="132"/>
      <c r="L112" s="133" t="s">
        <v>2454</v>
      </c>
      <c r="O112" s="119"/>
    </row>
    <row r="113" spans="1:104" ht="12.75">
      <c r="A113" s="120">
        <v>47</v>
      </c>
      <c r="B113" s="121" t="s">
        <v>2501</v>
      </c>
      <c r="C113" s="122" t="s">
        <v>2502</v>
      </c>
      <c r="D113" s="123" t="s">
        <v>1931</v>
      </c>
      <c r="E113" s="124">
        <v>2</v>
      </c>
      <c r="F113" s="125">
        <v>0</v>
      </c>
      <c r="G113" s="126">
        <f>E113*F113</f>
        <v>0</v>
      </c>
      <c r="H113" s="127">
        <v>0</v>
      </c>
      <c r="I113" s="128">
        <f>E113*H113</f>
        <v>0</v>
      </c>
      <c r="J113" s="127"/>
      <c r="K113" s="128">
        <f>E113*J113</f>
        <v>0</v>
      </c>
      <c r="O113" s="119"/>
      <c r="AZ113" s="129">
        <f>G113</f>
        <v>0</v>
      </c>
      <c r="CZ113" s="81">
        <v>4</v>
      </c>
    </row>
    <row r="114" spans="1:15" ht="12.75">
      <c r="A114" s="130"/>
      <c r="B114" s="131"/>
      <c r="C114" s="192" t="s">
        <v>2454</v>
      </c>
      <c r="D114" s="193"/>
      <c r="E114" s="193"/>
      <c r="F114" s="193"/>
      <c r="G114" s="194"/>
      <c r="I114" s="132"/>
      <c r="K114" s="132"/>
      <c r="L114" s="133" t="s">
        <v>2454</v>
      </c>
      <c r="O114" s="119"/>
    </row>
    <row r="115" spans="1:104" ht="12.75">
      <c r="A115" s="120">
        <v>48</v>
      </c>
      <c r="B115" s="121" t="s">
        <v>2503</v>
      </c>
      <c r="C115" s="122" t="s">
        <v>2504</v>
      </c>
      <c r="D115" s="123" t="s">
        <v>1931</v>
      </c>
      <c r="E115" s="124">
        <v>15</v>
      </c>
      <c r="F115" s="125">
        <v>0</v>
      </c>
      <c r="G115" s="126">
        <f>E115*F115</f>
        <v>0</v>
      </c>
      <c r="H115" s="127">
        <v>0</v>
      </c>
      <c r="I115" s="128">
        <f>E115*H115</f>
        <v>0</v>
      </c>
      <c r="J115" s="127"/>
      <c r="K115" s="128">
        <f>E115*J115</f>
        <v>0</v>
      </c>
      <c r="O115" s="119"/>
      <c r="AZ115" s="129">
        <f>G115</f>
        <v>0</v>
      </c>
      <c r="CZ115" s="81">
        <v>4</v>
      </c>
    </row>
    <row r="116" spans="1:15" ht="12.75">
      <c r="A116" s="130"/>
      <c r="B116" s="131"/>
      <c r="C116" s="192" t="s">
        <v>2454</v>
      </c>
      <c r="D116" s="193"/>
      <c r="E116" s="193"/>
      <c r="F116" s="193"/>
      <c r="G116" s="194"/>
      <c r="I116" s="132"/>
      <c r="K116" s="132"/>
      <c r="L116" s="133" t="s">
        <v>2454</v>
      </c>
      <c r="O116" s="119"/>
    </row>
    <row r="117" spans="1:104" ht="12.75">
      <c r="A117" s="120">
        <v>49</v>
      </c>
      <c r="B117" s="121" t="s">
        <v>2505</v>
      </c>
      <c r="C117" s="122" t="s">
        <v>2506</v>
      </c>
      <c r="D117" s="123" t="s">
        <v>1931</v>
      </c>
      <c r="E117" s="124">
        <v>35</v>
      </c>
      <c r="F117" s="125">
        <v>0</v>
      </c>
      <c r="G117" s="126">
        <f>E117*F117</f>
        <v>0</v>
      </c>
      <c r="H117" s="127">
        <v>0</v>
      </c>
      <c r="I117" s="128">
        <f>E117*H117</f>
        <v>0</v>
      </c>
      <c r="J117" s="127"/>
      <c r="K117" s="128">
        <f>E117*J117</f>
        <v>0</v>
      </c>
      <c r="O117" s="119"/>
      <c r="AZ117" s="129">
        <f>G117</f>
        <v>0</v>
      </c>
      <c r="CZ117" s="81">
        <v>4</v>
      </c>
    </row>
    <row r="118" spans="1:15" ht="12.75">
      <c r="A118" s="130"/>
      <c r="B118" s="131"/>
      <c r="C118" s="192" t="s">
        <v>2454</v>
      </c>
      <c r="D118" s="193"/>
      <c r="E118" s="193"/>
      <c r="F118" s="193"/>
      <c r="G118" s="194"/>
      <c r="I118" s="132"/>
      <c r="K118" s="132"/>
      <c r="L118" s="133" t="s">
        <v>2454</v>
      </c>
      <c r="O118" s="119"/>
    </row>
    <row r="119" spans="1:104" ht="12.75">
      <c r="A119" s="120">
        <v>50</v>
      </c>
      <c r="B119" s="121" t="s">
        <v>2507</v>
      </c>
      <c r="C119" s="122" t="s">
        <v>2508</v>
      </c>
      <c r="D119" s="123" t="s">
        <v>185</v>
      </c>
      <c r="E119" s="124">
        <v>135</v>
      </c>
      <c r="F119" s="125">
        <v>0</v>
      </c>
      <c r="G119" s="126">
        <f>E119*F119</f>
        <v>0</v>
      </c>
      <c r="H119" s="127">
        <v>0</v>
      </c>
      <c r="I119" s="128">
        <f>E119*H119</f>
        <v>0</v>
      </c>
      <c r="J119" s="127"/>
      <c r="K119" s="128">
        <f>E119*J119</f>
        <v>0</v>
      </c>
      <c r="O119" s="119"/>
      <c r="AZ119" s="129">
        <f>G119</f>
        <v>0</v>
      </c>
      <c r="CZ119" s="81">
        <v>4</v>
      </c>
    </row>
    <row r="120" spans="1:15" ht="12.75">
      <c r="A120" s="130"/>
      <c r="B120" s="131"/>
      <c r="C120" s="192" t="s">
        <v>2454</v>
      </c>
      <c r="D120" s="193"/>
      <c r="E120" s="193"/>
      <c r="F120" s="193"/>
      <c r="G120" s="194"/>
      <c r="I120" s="132"/>
      <c r="K120" s="132"/>
      <c r="L120" s="133" t="s">
        <v>2454</v>
      </c>
      <c r="O120" s="119"/>
    </row>
    <row r="121" spans="1:104" ht="12.75">
      <c r="A121" s="120">
        <v>51</v>
      </c>
      <c r="B121" s="121" t="s">
        <v>2509</v>
      </c>
      <c r="C121" s="122" t="s">
        <v>2510</v>
      </c>
      <c r="D121" s="123" t="s">
        <v>185</v>
      </c>
      <c r="E121" s="124">
        <v>190</v>
      </c>
      <c r="F121" s="125">
        <v>0</v>
      </c>
      <c r="G121" s="126">
        <f>E121*F121</f>
        <v>0</v>
      </c>
      <c r="H121" s="127">
        <v>0</v>
      </c>
      <c r="I121" s="128">
        <f>E121*H121</f>
        <v>0</v>
      </c>
      <c r="J121" s="127"/>
      <c r="K121" s="128">
        <f>E121*J121</f>
        <v>0</v>
      </c>
      <c r="O121" s="119"/>
      <c r="AZ121" s="129">
        <f>G121</f>
        <v>0</v>
      </c>
      <c r="CZ121" s="81">
        <v>4</v>
      </c>
    </row>
    <row r="122" spans="1:15" ht="12.75">
      <c r="A122" s="130"/>
      <c r="B122" s="131"/>
      <c r="C122" s="192" t="s">
        <v>2454</v>
      </c>
      <c r="D122" s="193"/>
      <c r="E122" s="193"/>
      <c r="F122" s="193"/>
      <c r="G122" s="194"/>
      <c r="I122" s="132"/>
      <c r="K122" s="132"/>
      <c r="L122" s="133" t="s">
        <v>2454</v>
      </c>
      <c r="O122" s="119"/>
    </row>
    <row r="123" spans="1:104" ht="12.75">
      <c r="A123" s="120">
        <v>52</v>
      </c>
      <c r="B123" s="121" t="s">
        <v>2511</v>
      </c>
      <c r="C123" s="122" t="s">
        <v>2512</v>
      </c>
      <c r="D123" s="123" t="s">
        <v>185</v>
      </c>
      <c r="E123" s="124">
        <v>87</v>
      </c>
      <c r="F123" s="125">
        <v>0</v>
      </c>
      <c r="G123" s="126">
        <f>E123*F123</f>
        <v>0</v>
      </c>
      <c r="H123" s="127">
        <v>0</v>
      </c>
      <c r="I123" s="128">
        <f>E123*H123</f>
        <v>0</v>
      </c>
      <c r="J123" s="127"/>
      <c r="K123" s="128">
        <f>E123*J123</f>
        <v>0</v>
      </c>
      <c r="O123" s="119"/>
      <c r="AZ123" s="129">
        <f>G123</f>
        <v>0</v>
      </c>
      <c r="CZ123" s="81">
        <v>4</v>
      </c>
    </row>
    <row r="124" spans="1:15" ht="12.75">
      <c r="A124" s="130"/>
      <c r="B124" s="131"/>
      <c r="C124" s="192" t="s">
        <v>2454</v>
      </c>
      <c r="D124" s="193"/>
      <c r="E124" s="193"/>
      <c r="F124" s="193"/>
      <c r="G124" s="194"/>
      <c r="I124" s="132"/>
      <c r="K124" s="132"/>
      <c r="L124" s="133" t="s">
        <v>2454</v>
      </c>
      <c r="O124" s="119"/>
    </row>
    <row r="125" spans="1:104" ht="12.75">
      <c r="A125" s="120">
        <v>53</v>
      </c>
      <c r="B125" s="121" t="s">
        <v>2513</v>
      </c>
      <c r="C125" s="122" t="s">
        <v>2514</v>
      </c>
      <c r="D125" s="123" t="s">
        <v>185</v>
      </c>
      <c r="E125" s="124">
        <v>189</v>
      </c>
      <c r="F125" s="125">
        <v>0</v>
      </c>
      <c r="G125" s="126">
        <f>E125*F125</f>
        <v>0</v>
      </c>
      <c r="H125" s="127">
        <v>0</v>
      </c>
      <c r="I125" s="128">
        <f>E125*H125</f>
        <v>0</v>
      </c>
      <c r="J125" s="127"/>
      <c r="K125" s="128">
        <f>E125*J125</f>
        <v>0</v>
      </c>
      <c r="O125" s="119"/>
      <c r="AZ125" s="129">
        <f>G125</f>
        <v>0</v>
      </c>
      <c r="CZ125" s="81">
        <v>4</v>
      </c>
    </row>
    <row r="126" spans="1:15" ht="12.75">
      <c r="A126" s="130"/>
      <c r="B126" s="131"/>
      <c r="C126" s="192" t="s">
        <v>2454</v>
      </c>
      <c r="D126" s="193"/>
      <c r="E126" s="193"/>
      <c r="F126" s="193"/>
      <c r="G126" s="194"/>
      <c r="I126" s="132"/>
      <c r="K126" s="132"/>
      <c r="L126" s="133" t="s">
        <v>2454</v>
      </c>
      <c r="O126" s="119"/>
    </row>
    <row r="127" spans="1:104" ht="12.75">
      <c r="A127" s="120">
        <v>54</v>
      </c>
      <c r="B127" s="121" t="s">
        <v>2515</v>
      </c>
      <c r="C127" s="122" t="s">
        <v>2445</v>
      </c>
      <c r="D127" s="123" t="s">
        <v>185</v>
      </c>
      <c r="E127" s="124">
        <v>92</v>
      </c>
      <c r="F127" s="125">
        <v>0</v>
      </c>
      <c r="G127" s="126">
        <f>E127*F127</f>
        <v>0</v>
      </c>
      <c r="H127" s="127">
        <v>0</v>
      </c>
      <c r="I127" s="128">
        <f>E127*H127</f>
        <v>0</v>
      </c>
      <c r="J127" s="127"/>
      <c r="K127" s="128">
        <f>E127*J127</f>
        <v>0</v>
      </c>
      <c r="O127" s="119"/>
      <c r="AZ127" s="129">
        <f>G127</f>
        <v>0</v>
      </c>
      <c r="CZ127" s="81">
        <v>4</v>
      </c>
    </row>
    <row r="128" spans="1:15" ht="12.75">
      <c r="A128" s="130"/>
      <c r="B128" s="131"/>
      <c r="C128" s="192" t="s">
        <v>2454</v>
      </c>
      <c r="D128" s="193"/>
      <c r="E128" s="193"/>
      <c r="F128" s="193"/>
      <c r="G128" s="194"/>
      <c r="I128" s="132"/>
      <c r="K128" s="132"/>
      <c r="L128" s="133" t="s">
        <v>2454</v>
      </c>
      <c r="O128" s="119"/>
    </row>
    <row r="129" spans="1:104" ht="12.75">
      <c r="A129" s="120">
        <v>55</v>
      </c>
      <c r="B129" s="121" t="s">
        <v>2516</v>
      </c>
      <c r="C129" s="122" t="s">
        <v>2517</v>
      </c>
      <c r="D129" s="123" t="s">
        <v>185</v>
      </c>
      <c r="E129" s="124">
        <v>744</v>
      </c>
      <c r="F129" s="125">
        <v>0</v>
      </c>
      <c r="G129" s="126">
        <f>E129*F129</f>
        <v>0</v>
      </c>
      <c r="H129" s="127">
        <v>0</v>
      </c>
      <c r="I129" s="128">
        <f>E129*H129</f>
        <v>0</v>
      </c>
      <c r="J129" s="127"/>
      <c r="K129" s="128">
        <f>E129*J129</f>
        <v>0</v>
      </c>
      <c r="O129" s="119"/>
      <c r="AZ129" s="129">
        <f>G129</f>
        <v>0</v>
      </c>
      <c r="CZ129" s="81">
        <v>4</v>
      </c>
    </row>
    <row r="130" spans="1:15" ht="12.75">
      <c r="A130" s="130"/>
      <c r="B130" s="131"/>
      <c r="C130" s="192" t="s">
        <v>2454</v>
      </c>
      <c r="D130" s="193"/>
      <c r="E130" s="193"/>
      <c r="F130" s="193"/>
      <c r="G130" s="194"/>
      <c r="I130" s="132"/>
      <c r="K130" s="132"/>
      <c r="L130" s="133" t="s">
        <v>2454</v>
      </c>
      <c r="O130" s="119"/>
    </row>
    <row r="131" spans="1:104" ht="12.75">
      <c r="A131" s="120">
        <v>56</v>
      </c>
      <c r="B131" s="121" t="s">
        <v>2518</v>
      </c>
      <c r="C131" s="122" t="s">
        <v>2519</v>
      </c>
      <c r="D131" s="123" t="s">
        <v>185</v>
      </c>
      <c r="E131" s="124">
        <v>23</v>
      </c>
      <c r="F131" s="125">
        <v>0</v>
      </c>
      <c r="G131" s="126">
        <f>E131*F131</f>
        <v>0</v>
      </c>
      <c r="H131" s="127">
        <v>0</v>
      </c>
      <c r="I131" s="128">
        <f>E131*H131</f>
        <v>0</v>
      </c>
      <c r="J131" s="127"/>
      <c r="K131" s="128">
        <f>E131*J131</f>
        <v>0</v>
      </c>
      <c r="O131" s="119"/>
      <c r="AZ131" s="129">
        <f>G131</f>
        <v>0</v>
      </c>
      <c r="CZ131" s="81">
        <v>4</v>
      </c>
    </row>
    <row r="132" spans="1:15" ht="12.75">
      <c r="A132" s="130"/>
      <c r="B132" s="131"/>
      <c r="C132" s="192" t="s">
        <v>2454</v>
      </c>
      <c r="D132" s="193"/>
      <c r="E132" s="193"/>
      <c r="F132" s="193"/>
      <c r="G132" s="194"/>
      <c r="I132" s="132"/>
      <c r="K132" s="132"/>
      <c r="L132" s="133" t="s">
        <v>2454</v>
      </c>
      <c r="O132" s="119"/>
    </row>
    <row r="133" spans="1:104" ht="12.75">
      <c r="A133" s="120">
        <v>57</v>
      </c>
      <c r="B133" s="121" t="s">
        <v>2520</v>
      </c>
      <c r="C133" s="122" t="s">
        <v>2450</v>
      </c>
      <c r="D133" s="123" t="s">
        <v>1931</v>
      </c>
      <c r="E133" s="124">
        <v>80</v>
      </c>
      <c r="F133" s="125">
        <v>0</v>
      </c>
      <c r="G133" s="126">
        <f>E133*F133</f>
        <v>0</v>
      </c>
      <c r="H133" s="127">
        <v>0</v>
      </c>
      <c r="I133" s="128">
        <f>E133*H133</f>
        <v>0</v>
      </c>
      <c r="J133" s="127"/>
      <c r="K133" s="128">
        <f>E133*J133</f>
        <v>0</v>
      </c>
      <c r="O133" s="119"/>
      <c r="AZ133" s="129">
        <f>G133</f>
        <v>0</v>
      </c>
      <c r="CZ133" s="81">
        <v>4</v>
      </c>
    </row>
    <row r="134" spans="1:15" ht="12.75">
      <c r="A134" s="130"/>
      <c r="B134" s="131"/>
      <c r="C134" s="192" t="s">
        <v>2454</v>
      </c>
      <c r="D134" s="193"/>
      <c r="E134" s="193"/>
      <c r="F134" s="193"/>
      <c r="G134" s="194"/>
      <c r="I134" s="132"/>
      <c r="K134" s="132"/>
      <c r="L134" s="133" t="s">
        <v>2454</v>
      </c>
      <c r="O134" s="119"/>
    </row>
    <row r="135" spans="1:104" ht="12.75">
      <c r="A135" s="120">
        <v>58</v>
      </c>
      <c r="B135" s="121" t="s">
        <v>2521</v>
      </c>
      <c r="C135" s="122" t="s">
        <v>2451</v>
      </c>
      <c r="D135" s="123" t="s">
        <v>1931</v>
      </c>
      <c r="E135" s="124">
        <v>15</v>
      </c>
      <c r="F135" s="125">
        <v>0</v>
      </c>
      <c r="G135" s="126">
        <f>E135*F135</f>
        <v>0</v>
      </c>
      <c r="H135" s="127">
        <v>0</v>
      </c>
      <c r="I135" s="128">
        <f>E135*H135</f>
        <v>0</v>
      </c>
      <c r="J135" s="127"/>
      <c r="K135" s="128">
        <f>E135*J135</f>
        <v>0</v>
      </c>
      <c r="O135" s="119"/>
      <c r="AZ135" s="129">
        <f>G135</f>
        <v>0</v>
      </c>
      <c r="CZ135" s="81">
        <v>4</v>
      </c>
    </row>
    <row r="136" spans="1:15" ht="12.75">
      <c r="A136" s="130"/>
      <c r="B136" s="131"/>
      <c r="C136" s="192" t="s">
        <v>2454</v>
      </c>
      <c r="D136" s="193"/>
      <c r="E136" s="193"/>
      <c r="F136" s="193"/>
      <c r="G136" s="194"/>
      <c r="I136" s="132"/>
      <c r="K136" s="132"/>
      <c r="L136" s="133" t="s">
        <v>2454</v>
      </c>
      <c r="O136" s="119"/>
    </row>
    <row r="137" spans="1:104" ht="22.5">
      <c r="A137" s="120">
        <v>59</v>
      </c>
      <c r="B137" s="121" t="s">
        <v>2522</v>
      </c>
      <c r="C137" s="122" t="s">
        <v>2523</v>
      </c>
      <c r="D137" s="123" t="s">
        <v>185</v>
      </c>
      <c r="E137" s="124">
        <v>24</v>
      </c>
      <c r="F137" s="125">
        <v>0</v>
      </c>
      <c r="G137" s="126">
        <f>E137*F137</f>
        <v>0</v>
      </c>
      <c r="H137" s="127">
        <v>0</v>
      </c>
      <c r="I137" s="128">
        <f>E137*H137</f>
        <v>0</v>
      </c>
      <c r="J137" s="127"/>
      <c r="K137" s="128">
        <f>E137*J137</f>
        <v>0</v>
      </c>
      <c r="O137" s="119"/>
      <c r="AZ137" s="129">
        <f>G137</f>
        <v>0</v>
      </c>
      <c r="CZ137" s="81">
        <v>4</v>
      </c>
    </row>
    <row r="138" spans="1:15" ht="12.75">
      <c r="A138" s="130"/>
      <c r="B138" s="131"/>
      <c r="C138" s="192" t="s">
        <v>2524</v>
      </c>
      <c r="D138" s="193"/>
      <c r="E138" s="193"/>
      <c r="F138" s="193"/>
      <c r="G138" s="194"/>
      <c r="I138" s="132"/>
      <c r="K138" s="132"/>
      <c r="L138" s="133" t="s">
        <v>2524</v>
      </c>
      <c r="O138" s="119"/>
    </row>
    <row r="139" spans="1:104" ht="22.5">
      <c r="A139" s="120">
        <v>60</v>
      </c>
      <c r="B139" s="121" t="s">
        <v>2525</v>
      </c>
      <c r="C139" s="122" t="s">
        <v>2526</v>
      </c>
      <c r="D139" s="123" t="s">
        <v>185</v>
      </c>
      <c r="E139" s="124">
        <v>45</v>
      </c>
      <c r="F139" s="125">
        <v>0</v>
      </c>
      <c r="G139" s="126">
        <f>E139*F139</f>
        <v>0</v>
      </c>
      <c r="H139" s="127">
        <v>0</v>
      </c>
      <c r="I139" s="128">
        <f>E139*H139</f>
        <v>0</v>
      </c>
      <c r="J139" s="127"/>
      <c r="K139" s="128">
        <f>E139*J139</f>
        <v>0</v>
      </c>
      <c r="O139" s="119"/>
      <c r="AZ139" s="129">
        <f>G139</f>
        <v>0</v>
      </c>
      <c r="CZ139" s="81">
        <v>4</v>
      </c>
    </row>
    <row r="140" spans="1:15" ht="12.75">
      <c r="A140" s="130"/>
      <c r="B140" s="131"/>
      <c r="C140" s="192" t="s">
        <v>2524</v>
      </c>
      <c r="D140" s="193"/>
      <c r="E140" s="193"/>
      <c r="F140" s="193"/>
      <c r="G140" s="194"/>
      <c r="I140" s="132"/>
      <c r="K140" s="132"/>
      <c r="L140" s="133" t="s">
        <v>2524</v>
      </c>
      <c r="O140" s="119"/>
    </row>
    <row r="141" spans="1:104" ht="22.5">
      <c r="A141" s="120">
        <v>61</v>
      </c>
      <c r="B141" s="121" t="s">
        <v>2527</v>
      </c>
      <c r="C141" s="122" t="s">
        <v>2528</v>
      </c>
      <c r="D141" s="123" t="s">
        <v>185</v>
      </c>
      <c r="E141" s="124">
        <v>45</v>
      </c>
      <c r="F141" s="125">
        <v>0</v>
      </c>
      <c r="G141" s="126">
        <f>E141*F141</f>
        <v>0</v>
      </c>
      <c r="H141" s="127">
        <v>0</v>
      </c>
      <c r="I141" s="128">
        <f>E141*H141</f>
        <v>0</v>
      </c>
      <c r="J141" s="127"/>
      <c r="K141" s="128">
        <f>E141*J141</f>
        <v>0</v>
      </c>
      <c r="O141" s="119"/>
      <c r="AZ141" s="129">
        <f>G141</f>
        <v>0</v>
      </c>
      <c r="CZ141" s="81">
        <v>4</v>
      </c>
    </row>
    <row r="142" spans="1:15" ht="12.75">
      <c r="A142" s="130"/>
      <c r="B142" s="131"/>
      <c r="C142" s="192" t="s">
        <v>2524</v>
      </c>
      <c r="D142" s="193"/>
      <c r="E142" s="193"/>
      <c r="F142" s="193"/>
      <c r="G142" s="194"/>
      <c r="I142" s="132"/>
      <c r="K142" s="132"/>
      <c r="L142" s="133" t="s">
        <v>2524</v>
      </c>
      <c r="O142" s="119"/>
    </row>
    <row r="143" spans="1:104" ht="12.75">
      <c r="A143" s="120">
        <v>62</v>
      </c>
      <c r="B143" s="121" t="s">
        <v>2529</v>
      </c>
      <c r="C143" s="122" t="s">
        <v>2530</v>
      </c>
      <c r="D143" s="123" t="s">
        <v>1931</v>
      </c>
      <c r="E143" s="124">
        <v>48</v>
      </c>
      <c r="F143" s="125">
        <v>0</v>
      </c>
      <c r="G143" s="126">
        <f>E143*F143</f>
        <v>0</v>
      </c>
      <c r="H143" s="127">
        <v>0</v>
      </c>
      <c r="I143" s="128">
        <f>E143*H143</f>
        <v>0</v>
      </c>
      <c r="J143" s="127"/>
      <c r="K143" s="128">
        <f>E143*J143</f>
        <v>0</v>
      </c>
      <c r="O143" s="119"/>
      <c r="AZ143" s="129">
        <f>G143</f>
        <v>0</v>
      </c>
      <c r="CZ143" s="81">
        <v>4</v>
      </c>
    </row>
    <row r="144" spans="1:15" ht="12.75">
      <c r="A144" s="130"/>
      <c r="B144" s="131"/>
      <c r="C144" s="192" t="s">
        <v>2524</v>
      </c>
      <c r="D144" s="193"/>
      <c r="E144" s="193"/>
      <c r="F144" s="193"/>
      <c r="G144" s="194"/>
      <c r="I144" s="132"/>
      <c r="K144" s="132"/>
      <c r="L144" s="133" t="s">
        <v>2524</v>
      </c>
      <c r="O144" s="119"/>
    </row>
    <row r="145" spans="1:104" ht="12.75">
      <c r="A145" s="120">
        <v>63</v>
      </c>
      <c r="B145" s="121" t="s">
        <v>2531</v>
      </c>
      <c r="C145" s="122" t="s">
        <v>2532</v>
      </c>
      <c r="D145" s="123" t="s">
        <v>1931</v>
      </c>
      <c r="E145" s="124">
        <v>90</v>
      </c>
      <c r="F145" s="125">
        <v>0</v>
      </c>
      <c r="G145" s="126">
        <f>E145*F145</f>
        <v>0</v>
      </c>
      <c r="H145" s="127">
        <v>0</v>
      </c>
      <c r="I145" s="128">
        <f>E145*H145</f>
        <v>0</v>
      </c>
      <c r="J145" s="127"/>
      <c r="K145" s="128">
        <f>E145*J145</f>
        <v>0</v>
      </c>
      <c r="O145" s="119"/>
      <c r="AZ145" s="129">
        <f>G145</f>
        <v>0</v>
      </c>
      <c r="CZ145" s="81">
        <v>4</v>
      </c>
    </row>
    <row r="146" spans="1:15" ht="12.75">
      <c r="A146" s="130"/>
      <c r="B146" s="131"/>
      <c r="C146" s="192" t="s">
        <v>2524</v>
      </c>
      <c r="D146" s="193"/>
      <c r="E146" s="193"/>
      <c r="F146" s="193"/>
      <c r="G146" s="194"/>
      <c r="I146" s="132"/>
      <c r="K146" s="132"/>
      <c r="L146" s="133" t="s">
        <v>2524</v>
      </c>
      <c r="O146" s="119"/>
    </row>
    <row r="147" spans="1:104" ht="12.75">
      <c r="A147" s="120">
        <v>64</v>
      </c>
      <c r="B147" s="121" t="s">
        <v>2533</v>
      </c>
      <c r="C147" s="122" t="s">
        <v>2534</v>
      </c>
      <c r="D147" s="123" t="s">
        <v>1931</v>
      </c>
      <c r="E147" s="124">
        <v>90</v>
      </c>
      <c r="F147" s="125">
        <v>0</v>
      </c>
      <c r="G147" s="126">
        <f>E147*F147</f>
        <v>0</v>
      </c>
      <c r="H147" s="127">
        <v>0</v>
      </c>
      <c r="I147" s="128">
        <f>E147*H147</f>
        <v>0</v>
      </c>
      <c r="J147" s="127"/>
      <c r="K147" s="128">
        <f>E147*J147</f>
        <v>0</v>
      </c>
      <c r="O147" s="119"/>
      <c r="AZ147" s="129">
        <f>G147</f>
        <v>0</v>
      </c>
      <c r="CZ147" s="81">
        <v>4</v>
      </c>
    </row>
    <row r="148" spans="1:15" ht="12.75">
      <c r="A148" s="130"/>
      <c r="B148" s="131"/>
      <c r="C148" s="192" t="s">
        <v>2524</v>
      </c>
      <c r="D148" s="193"/>
      <c r="E148" s="193"/>
      <c r="F148" s="193"/>
      <c r="G148" s="194"/>
      <c r="I148" s="132"/>
      <c r="K148" s="132"/>
      <c r="L148" s="133" t="s">
        <v>2524</v>
      </c>
      <c r="O148" s="119"/>
    </row>
    <row r="149" spans="1:104" ht="12.75">
      <c r="A149" s="120">
        <v>65</v>
      </c>
      <c r="B149" s="121" t="s">
        <v>2535</v>
      </c>
      <c r="C149" s="122" t="s">
        <v>2536</v>
      </c>
      <c r="D149" s="123" t="s">
        <v>185</v>
      </c>
      <c r="E149" s="124">
        <v>90</v>
      </c>
      <c r="F149" s="125">
        <v>0</v>
      </c>
      <c r="G149" s="126">
        <f>E149*F149</f>
        <v>0</v>
      </c>
      <c r="H149" s="127">
        <v>0</v>
      </c>
      <c r="I149" s="128">
        <f>E149*H149</f>
        <v>0</v>
      </c>
      <c r="J149" s="127"/>
      <c r="K149" s="128">
        <f>E149*J149</f>
        <v>0</v>
      </c>
      <c r="O149" s="119"/>
      <c r="AZ149" s="129">
        <f>G149</f>
        <v>0</v>
      </c>
      <c r="CZ149" s="81">
        <v>4</v>
      </c>
    </row>
    <row r="150" spans="1:15" ht="12.75">
      <c r="A150" s="130"/>
      <c r="B150" s="131"/>
      <c r="C150" s="192" t="s">
        <v>2524</v>
      </c>
      <c r="D150" s="193"/>
      <c r="E150" s="193"/>
      <c r="F150" s="193"/>
      <c r="G150" s="194"/>
      <c r="I150" s="132"/>
      <c r="K150" s="132"/>
      <c r="L150" s="133" t="s">
        <v>2524</v>
      </c>
      <c r="O150" s="119"/>
    </row>
    <row r="151" spans="1:104" ht="12.75">
      <c r="A151" s="120">
        <v>66</v>
      </c>
      <c r="B151" s="121" t="s">
        <v>2537</v>
      </c>
      <c r="C151" s="122" t="s">
        <v>2466</v>
      </c>
      <c r="D151" s="123" t="s">
        <v>185</v>
      </c>
      <c r="E151" s="124">
        <v>25</v>
      </c>
      <c r="F151" s="125">
        <v>0</v>
      </c>
      <c r="G151" s="126">
        <f>E151*F151</f>
        <v>0</v>
      </c>
      <c r="H151" s="127">
        <v>0</v>
      </c>
      <c r="I151" s="128">
        <f>E151*H151</f>
        <v>0</v>
      </c>
      <c r="J151" s="127"/>
      <c r="K151" s="128">
        <f>E151*J151</f>
        <v>0</v>
      </c>
      <c r="O151" s="119"/>
      <c r="AZ151" s="129">
        <f>G151</f>
        <v>0</v>
      </c>
      <c r="CZ151" s="81">
        <v>4</v>
      </c>
    </row>
    <row r="152" spans="1:15" ht="12.75">
      <c r="A152" s="130"/>
      <c r="B152" s="131"/>
      <c r="C152" s="192" t="s">
        <v>2524</v>
      </c>
      <c r="D152" s="193"/>
      <c r="E152" s="193"/>
      <c r="F152" s="193"/>
      <c r="G152" s="194"/>
      <c r="I152" s="132"/>
      <c r="K152" s="132"/>
      <c r="L152" s="133" t="s">
        <v>2524</v>
      </c>
      <c r="O152" s="119"/>
    </row>
    <row r="153" spans="1:104" ht="12.75">
      <c r="A153" s="120">
        <v>67</v>
      </c>
      <c r="B153" s="121" t="s">
        <v>2538</v>
      </c>
      <c r="C153" s="122" t="s">
        <v>2539</v>
      </c>
      <c r="D153" s="123" t="s">
        <v>185</v>
      </c>
      <c r="E153" s="124">
        <v>25</v>
      </c>
      <c r="F153" s="125">
        <v>0</v>
      </c>
      <c r="G153" s="126">
        <f>E153*F153</f>
        <v>0</v>
      </c>
      <c r="H153" s="127">
        <v>0</v>
      </c>
      <c r="I153" s="128">
        <f>E153*H153</f>
        <v>0</v>
      </c>
      <c r="J153" s="127"/>
      <c r="K153" s="128">
        <f>E153*J153</f>
        <v>0</v>
      </c>
      <c r="O153" s="119"/>
      <c r="AZ153" s="129">
        <f>G153</f>
        <v>0</v>
      </c>
      <c r="CZ153" s="81">
        <v>4</v>
      </c>
    </row>
    <row r="154" spans="1:15" ht="12.75">
      <c r="A154" s="130"/>
      <c r="B154" s="131"/>
      <c r="C154" s="192" t="s">
        <v>2524</v>
      </c>
      <c r="D154" s="193"/>
      <c r="E154" s="193"/>
      <c r="F154" s="193"/>
      <c r="G154" s="194"/>
      <c r="I154" s="132"/>
      <c r="K154" s="132"/>
      <c r="L154" s="133" t="s">
        <v>2524</v>
      </c>
      <c r="O154" s="119"/>
    </row>
    <row r="155" spans="1:104" ht="12.75">
      <c r="A155" s="120">
        <v>68</v>
      </c>
      <c r="B155" s="121" t="s">
        <v>2540</v>
      </c>
      <c r="C155" s="122" t="s">
        <v>2541</v>
      </c>
      <c r="D155" s="123" t="s">
        <v>1931</v>
      </c>
      <c r="E155" s="124">
        <v>300</v>
      </c>
      <c r="F155" s="125">
        <v>0</v>
      </c>
      <c r="G155" s="126">
        <f>E155*F155</f>
        <v>0</v>
      </c>
      <c r="H155" s="127">
        <v>0</v>
      </c>
      <c r="I155" s="128">
        <f>E155*H155</f>
        <v>0</v>
      </c>
      <c r="J155" s="127"/>
      <c r="K155" s="128">
        <f>E155*J155</f>
        <v>0</v>
      </c>
      <c r="O155" s="119"/>
      <c r="AZ155" s="129">
        <f>G155</f>
        <v>0</v>
      </c>
      <c r="CZ155" s="81">
        <v>4</v>
      </c>
    </row>
    <row r="156" spans="1:15" ht="12.75">
      <c r="A156" s="130"/>
      <c r="B156" s="131"/>
      <c r="C156" s="192" t="s">
        <v>2524</v>
      </c>
      <c r="D156" s="193"/>
      <c r="E156" s="193"/>
      <c r="F156" s="193"/>
      <c r="G156" s="194"/>
      <c r="I156" s="132"/>
      <c r="K156" s="132"/>
      <c r="L156" s="133" t="s">
        <v>2524</v>
      </c>
      <c r="O156" s="119"/>
    </row>
    <row r="157" spans="1:104" ht="12.75">
      <c r="A157" s="120">
        <v>69</v>
      </c>
      <c r="B157" s="121" t="s">
        <v>2542</v>
      </c>
      <c r="C157" s="122" t="s">
        <v>2543</v>
      </c>
      <c r="D157" s="123" t="s">
        <v>1931</v>
      </c>
      <c r="E157" s="124">
        <v>25</v>
      </c>
      <c r="F157" s="125">
        <v>0</v>
      </c>
      <c r="G157" s="126">
        <f>E157*F157</f>
        <v>0</v>
      </c>
      <c r="H157" s="127">
        <v>0</v>
      </c>
      <c r="I157" s="128">
        <f>E157*H157</f>
        <v>0</v>
      </c>
      <c r="J157" s="127"/>
      <c r="K157" s="128">
        <f>E157*J157</f>
        <v>0</v>
      </c>
      <c r="O157" s="119"/>
      <c r="AZ157" s="129">
        <f>G157</f>
        <v>0</v>
      </c>
      <c r="CZ157" s="81">
        <v>4</v>
      </c>
    </row>
    <row r="158" spans="1:15" ht="12.75">
      <c r="A158" s="130"/>
      <c r="B158" s="131"/>
      <c r="C158" s="192" t="s">
        <v>2524</v>
      </c>
      <c r="D158" s="193"/>
      <c r="E158" s="193"/>
      <c r="F158" s="193"/>
      <c r="G158" s="194"/>
      <c r="I158" s="132"/>
      <c r="K158" s="132"/>
      <c r="L158" s="133" t="s">
        <v>2524</v>
      </c>
      <c r="O158" s="119"/>
    </row>
    <row r="159" spans="1:104" ht="12.75">
      <c r="A159" s="120">
        <v>70</v>
      </c>
      <c r="B159" s="121" t="s">
        <v>2544</v>
      </c>
      <c r="C159" s="122" t="s">
        <v>2545</v>
      </c>
      <c r="D159" s="123" t="s">
        <v>185</v>
      </c>
      <c r="E159" s="124">
        <v>45</v>
      </c>
      <c r="F159" s="125">
        <v>0</v>
      </c>
      <c r="G159" s="126">
        <f>E159*F159</f>
        <v>0</v>
      </c>
      <c r="H159" s="127">
        <v>0</v>
      </c>
      <c r="I159" s="128">
        <f>E159*H159</f>
        <v>0</v>
      </c>
      <c r="J159" s="127"/>
      <c r="K159" s="128">
        <f>E159*J159</f>
        <v>0</v>
      </c>
      <c r="O159" s="119"/>
      <c r="AZ159" s="129">
        <f>G159</f>
        <v>0</v>
      </c>
      <c r="CZ159" s="81">
        <v>4</v>
      </c>
    </row>
    <row r="160" spans="1:15" ht="12.75">
      <c r="A160" s="130"/>
      <c r="B160" s="131"/>
      <c r="C160" s="192" t="s">
        <v>2546</v>
      </c>
      <c r="D160" s="193"/>
      <c r="E160" s="193"/>
      <c r="F160" s="193"/>
      <c r="G160" s="194"/>
      <c r="I160" s="132"/>
      <c r="K160" s="132"/>
      <c r="L160" s="133" t="s">
        <v>2546</v>
      </c>
      <c r="O160" s="119"/>
    </row>
    <row r="161" spans="1:15" ht="12.75">
      <c r="A161" s="130"/>
      <c r="B161" s="131"/>
      <c r="C161" s="192" t="s">
        <v>2524</v>
      </c>
      <c r="D161" s="193"/>
      <c r="E161" s="193"/>
      <c r="F161" s="193"/>
      <c r="G161" s="194"/>
      <c r="I161" s="132"/>
      <c r="K161" s="132"/>
      <c r="L161" s="133" t="s">
        <v>2524</v>
      </c>
      <c r="O161" s="119"/>
    </row>
    <row r="162" spans="1:104" ht="12.75">
      <c r="A162" s="120">
        <v>71</v>
      </c>
      <c r="B162" s="121" t="s">
        <v>2547</v>
      </c>
      <c r="C162" s="122" t="s">
        <v>2433</v>
      </c>
      <c r="D162" s="123" t="s">
        <v>1931</v>
      </c>
      <c r="E162" s="124">
        <v>25</v>
      </c>
      <c r="F162" s="125">
        <v>0</v>
      </c>
      <c r="G162" s="126">
        <f>E162*F162</f>
        <v>0</v>
      </c>
      <c r="H162" s="127">
        <v>0</v>
      </c>
      <c r="I162" s="128">
        <f>E162*H162</f>
        <v>0</v>
      </c>
      <c r="J162" s="127"/>
      <c r="K162" s="128">
        <f>E162*J162</f>
        <v>0</v>
      </c>
      <c r="O162" s="119"/>
      <c r="AZ162" s="129">
        <f>G162</f>
        <v>0</v>
      </c>
      <c r="CZ162" s="81">
        <v>4</v>
      </c>
    </row>
    <row r="163" spans="1:15" ht="12.75">
      <c r="A163" s="130"/>
      <c r="B163" s="131"/>
      <c r="C163" s="192" t="s">
        <v>2524</v>
      </c>
      <c r="D163" s="193"/>
      <c r="E163" s="193"/>
      <c r="F163" s="193"/>
      <c r="G163" s="194"/>
      <c r="I163" s="132"/>
      <c r="K163" s="132"/>
      <c r="L163" s="133" t="s">
        <v>2524</v>
      </c>
      <c r="O163" s="119"/>
    </row>
    <row r="164" spans="1:104" ht="12.75">
      <c r="A164" s="120">
        <v>72</v>
      </c>
      <c r="B164" s="121" t="s">
        <v>2548</v>
      </c>
      <c r="C164" s="122" t="s">
        <v>2433</v>
      </c>
      <c r="D164" s="123" t="s">
        <v>1931</v>
      </c>
      <c r="E164" s="124">
        <v>25</v>
      </c>
      <c r="F164" s="125">
        <v>0</v>
      </c>
      <c r="G164" s="126">
        <f>E164*F164</f>
        <v>0</v>
      </c>
      <c r="H164" s="127">
        <v>0</v>
      </c>
      <c r="I164" s="128">
        <f>E164*H164</f>
        <v>0</v>
      </c>
      <c r="J164" s="127"/>
      <c r="K164" s="128">
        <f>E164*J164</f>
        <v>0</v>
      </c>
      <c r="O164" s="119"/>
      <c r="AZ164" s="129">
        <f>G164</f>
        <v>0</v>
      </c>
      <c r="CZ164" s="81">
        <v>4</v>
      </c>
    </row>
    <row r="165" spans="1:15" ht="12.75">
      <c r="A165" s="130"/>
      <c r="B165" s="131"/>
      <c r="C165" s="192" t="s">
        <v>2524</v>
      </c>
      <c r="D165" s="193"/>
      <c r="E165" s="193"/>
      <c r="F165" s="193"/>
      <c r="G165" s="194"/>
      <c r="I165" s="132"/>
      <c r="K165" s="132"/>
      <c r="L165" s="133" t="s">
        <v>2524</v>
      </c>
      <c r="O165" s="119"/>
    </row>
    <row r="166" spans="1:104" ht="12.75">
      <c r="A166" s="120">
        <v>73</v>
      </c>
      <c r="B166" s="121" t="s">
        <v>2549</v>
      </c>
      <c r="C166" s="122" t="s">
        <v>2433</v>
      </c>
      <c r="D166" s="123" t="s">
        <v>1931</v>
      </c>
      <c r="E166" s="124">
        <v>25</v>
      </c>
      <c r="F166" s="125">
        <v>0</v>
      </c>
      <c r="G166" s="126">
        <f>E166*F166</f>
        <v>0</v>
      </c>
      <c r="H166" s="127">
        <v>0</v>
      </c>
      <c r="I166" s="128">
        <f>E166*H166</f>
        <v>0</v>
      </c>
      <c r="J166" s="127"/>
      <c r="K166" s="128">
        <f>E166*J166</f>
        <v>0</v>
      </c>
      <c r="O166" s="119"/>
      <c r="AZ166" s="129">
        <f>G166</f>
        <v>0</v>
      </c>
      <c r="CZ166" s="81">
        <v>4</v>
      </c>
    </row>
    <row r="167" spans="1:15" ht="12.75">
      <c r="A167" s="130"/>
      <c r="B167" s="131"/>
      <c r="C167" s="192" t="s">
        <v>2524</v>
      </c>
      <c r="D167" s="193"/>
      <c r="E167" s="193"/>
      <c r="F167" s="193"/>
      <c r="G167" s="194"/>
      <c r="I167" s="132"/>
      <c r="K167" s="132"/>
      <c r="L167" s="133" t="s">
        <v>2524</v>
      </c>
      <c r="O167" s="119"/>
    </row>
    <row r="168" spans="1:104" ht="12.75">
      <c r="A168" s="120">
        <v>74</v>
      </c>
      <c r="B168" s="121" t="s">
        <v>2550</v>
      </c>
      <c r="C168" s="122" t="s">
        <v>2551</v>
      </c>
      <c r="D168" s="123" t="s">
        <v>1931</v>
      </c>
      <c r="E168" s="124">
        <v>1</v>
      </c>
      <c r="F168" s="125">
        <v>0</v>
      </c>
      <c r="G168" s="126">
        <f>E168*F168</f>
        <v>0</v>
      </c>
      <c r="H168" s="127">
        <v>0</v>
      </c>
      <c r="I168" s="128">
        <f>E168*H168</f>
        <v>0</v>
      </c>
      <c r="J168" s="127"/>
      <c r="K168" s="128">
        <f>E168*J168</f>
        <v>0</v>
      </c>
      <c r="O168" s="119"/>
      <c r="AZ168" s="129">
        <f>G168</f>
        <v>0</v>
      </c>
      <c r="CZ168" s="81">
        <v>4</v>
      </c>
    </row>
    <row r="169" spans="1:15" ht="12.75">
      <c r="A169" s="130"/>
      <c r="B169" s="131"/>
      <c r="C169" s="192" t="s">
        <v>2552</v>
      </c>
      <c r="D169" s="193"/>
      <c r="E169" s="193"/>
      <c r="F169" s="193"/>
      <c r="G169" s="194"/>
      <c r="I169" s="132"/>
      <c r="K169" s="132"/>
      <c r="L169" s="133" t="s">
        <v>2552</v>
      </c>
      <c r="O169" s="119"/>
    </row>
    <row r="170" spans="1:15" ht="12.75">
      <c r="A170" s="130"/>
      <c r="B170" s="131"/>
      <c r="C170" s="192" t="s">
        <v>2524</v>
      </c>
      <c r="D170" s="193"/>
      <c r="E170" s="193"/>
      <c r="F170" s="193"/>
      <c r="G170" s="194"/>
      <c r="I170" s="132"/>
      <c r="K170" s="132"/>
      <c r="L170" s="133" t="s">
        <v>2524</v>
      </c>
      <c r="O170" s="119"/>
    </row>
    <row r="171" spans="1:104" ht="12.75">
      <c r="A171" s="120">
        <v>75</v>
      </c>
      <c r="B171" s="121" t="s">
        <v>2553</v>
      </c>
      <c r="C171" s="122" t="s">
        <v>2445</v>
      </c>
      <c r="D171" s="123" t="s">
        <v>185</v>
      </c>
      <c r="E171" s="124">
        <v>365</v>
      </c>
      <c r="F171" s="125">
        <v>0</v>
      </c>
      <c r="G171" s="126">
        <f>E171*F171</f>
        <v>0</v>
      </c>
      <c r="H171" s="127">
        <v>0</v>
      </c>
      <c r="I171" s="128">
        <f>E171*H171</f>
        <v>0</v>
      </c>
      <c r="J171" s="127"/>
      <c r="K171" s="128">
        <f>E171*J171</f>
        <v>0</v>
      </c>
      <c r="O171" s="119"/>
      <c r="AZ171" s="129">
        <f>G171</f>
        <v>0</v>
      </c>
      <c r="CZ171" s="81">
        <v>4</v>
      </c>
    </row>
    <row r="172" spans="1:15" ht="12.75">
      <c r="A172" s="130"/>
      <c r="B172" s="131"/>
      <c r="C172" s="192" t="s">
        <v>2524</v>
      </c>
      <c r="D172" s="193"/>
      <c r="E172" s="193"/>
      <c r="F172" s="193"/>
      <c r="G172" s="194"/>
      <c r="I172" s="132"/>
      <c r="K172" s="132"/>
      <c r="L172" s="133" t="s">
        <v>2524</v>
      </c>
      <c r="O172" s="119"/>
    </row>
    <row r="173" spans="1:104" ht="12.75">
      <c r="A173" s="120">
        <v>76</v>
      </c>
      <c r="B173" s="121" t="s">
        <v>2554</v>
      </c>
      <c r="C173" s="122" t="s">
        <v>2519</v>
      </c>
      <c r="D173" s="123" t="s">
        <v>185</v>
      </c>
      <c r="E173" s="124">
        <v>32</v>
      </c>
      <c r="F173" s="125">
        <v>0</v>
      </c>
      <c r="G173" s="126">
        <f>E173*F173</f>
        <v>0</v>
      </c>
      <c r="H173" s="127">
        <v>0</v>
      </c>
      <c r="I173" s="128">
        <f>E173*H173</f>
        <v>0</v>
      </c>
      <c r="J173" s="127"/>
      <c r="K173" s="128">
        <f>E173*J173</f>
        <v>0</v>
      </c>
      <c r="O173" s="119"/>
      <c r="AZ173" s="129">
        <f>G173</f>
        <v>0</v>
      </c>
      <c r="CZ173" s="81">
        <v>4</v>
      </c>
    </row>
    <row r="174" spans="1:15" ht="12.75">
      <c r="A174" s="130"/>
      <c r="B174" s="131"/>
      <c r="C174" s="192" t="s">
        <v>2524</v>
      </c>
      <c r="D174" s="193"/>
      <c r="E174" s="193"/>
      <c r="F174" s="193"/>
      <c r="G174" s="194"/>
      <c r="I174" s="132"/>
      <c r="K174" s="132"/>
      <c r="L174" s="133" t="s">
        <v>2524</v>
      </c>
      <c r="O174" s="119"/>
    </row>
    <row r="175" spans="1:104" ht="12.75">
      <c r="A175" s="120">
        <v>77</v>
      </c>
      <c r="B175" s="121" t="s">
        <v>2555</v>
      </c>
      <c r="C175" s="122" t="s">
        <v>2556</v>
      </c>
      <c r="D175" s="123" t="s">
        <v>185</v>
      </c>
      <c r="E175" s="124">
        <v>85</v>
      </c>
      <c r="F175" s="125">
        <v>0</v>
      </c>
      <c r="G175" s="126">
        <f>E175*F175</f>
        <v>0</v>
      </c>
      <c r="H175" s="127">
        <v>0</v>
      </c>
      <c r="I175" s="128">
        <f>E175*H175</f>
        <v>0</v>
      </c>
      <c r="J175" s="127"/>
      <c r="K175" s="128">
        <f>E175*J175</f>
        <v>0</v>
      </c>
      <c r="O175" s="119"/>
      <c r="AZ175" s="129">
        <f>G175</f>
        <v>0</v>
      </c>
      <c r="CZ175" s="81">
        <v>4</v>
      </c>
    </row>
    <row r="176" spans="1:15" ht="12.75">
      <c r="A176" s="130"/>
      <c r="B176" s="131"/>
      <c r="C176" s="192" t="s">
        <v>2524</v>
      </c>
      <c r="D176" s="193"/>
      <c r="E176" s="193"/>
      <c r="F176" s="193"/>
      <c r="G176" s="194"/>
      <c r="I176" s="132"/>
      <c r="K176" s="132"/>
      <c r="L176" s="133" t="s">
        <v>2524</v>
      </c>
      <c r="O176" s="119"/>
    </row>
    <row r="177" spans="1:104" ht="12.75">
      <c r="A177" s="120">
        <v>78</v>
      </c>
      <c r="B177" s="121" t="s">
        <v>2557</v>
      </c>
      <c r="C177" s="122" t="s">
        <v>2558</v>
      </c>
      <c r="D177" s="123" t="s">
        <v>185</v>
      </c>
      <c r="E177" s="124">
        <v>216</v>
      </c>
      <c r="F177" s="125">
        <v>0</v>
      </c>
      <c r="G177" s="126">
        <f>E177*F177</f>
        <v>0</v>
      </c>
      <c r="H177" s="127">
        <v>0</v>
      </c>
      <c r="I177" s="128">
        <f>E177*H177</f>
        <v>0</v>
      </c>
      <c r="J177" s="127"/>
      <c r="K177" s="128">
        <f>E177*J177</f>
        <v>0</v>
      </c>
      <c r="O177" s="119"/>
      <c r="AZ177" s="129">
        <f>G177</f>
        <v>0</v>
      </c>
      <c r="CZ177" s="81">
        <v>4</v>
      </c>
    </row>
    <row r="178" spans="1:15" ht="12.75">
      <c r="A178" s="130"/>
      <c r="B178" s="131"/>
      <c r="C178" s="192" t="s">
        <v>2524</v>
      </c>
      <c r="D178" s="193"/>
      <c r="E178" s="193"/>
      <c r="F178" s="193"/>
      <c r="G178" s="194"/>
      <c r="I178" s="132"/>
      <c r="K178" s="132"/>
      <c r="L178" s="133" t="s">
        <v>2524</v>
      </c>
      <c r="O178" s="119"/>
    </row>
    <row r="179" spans="1:104" ht="12.75">
      <c r="A179" s="120">
        <v>79</v>
      </c>
      <c r="B179" s="121" t="s">
        <v>2559</v>
      </c>
      <c r="C179" s="122" t="s">
        <v>2560</v>
      </c>
      <c r="D179" s="123" t="s">
        <v>185</v>
      </c>
      <c r="E179" s="124">
        <v>154</v>
      </c>
      <c r="F179" s="125">
        <v>0</v>
      </c>
      <c r="G179" s="126">
        <f>E179*F179</f>
        <v>0</v>
      </c>
      <c r="H179" s="127">
        <v>0</v>
      </c>
      <c r="I179" s="128">
        <f>E179*H179</f>
        <v>0</v>
      </c>
      <c r="J179" s="127"/>
      <c r="K179" s="128">
        <f>E179*J179</f>
        <v>0</v>
      </c>
      <c r="O179" s="119"/>
      <c r="AZ179" s="129">
        <f>G179</f>
        <v>0</v>
      </c>
      <c r="CZ179" s="81">
        <v>4</v>
      </c>
    </row>
    <row r="180" spans="1:15" ht="12.75">
      <c r="A180" s="130"/>
      <c r="B180" s="131"/>
      <c r="C180" s="192" t="s">
        <v>2524</v>
      </c>
      <c r="D180" s="193"/>
      <c r="E180" s="193"/>
      <c r="F180" s="193"/>
      <c r="G180" s="194"/>
      <c r="I180" s="132"/>
      <c r="K180" s="132"/>
      <c r="L180" s="133" t="s">
        <v>2524</v>
      </c>
      <c r="O180" s="119"/>
    </row>
    <row r="181" spans="1:104" ht="12.75">
      <c r="A181" s="120">
        <v>80</v>
      </c>
      <c r="B181" s="121" t="s">
        <v>2561</v>
      </c>
      <c r="C181" s="122" t="s">
        <v>2562</v>
      </c>
      <c r="D181" s="123" t="s">
        <v>185</v>
      </c>
      <c r="E181" s="124">
        <v>43</v>
      </c>
      <c r="F181" s="125">
        <v>0</v>
      </c>
      <c r="G181" s="126">
        <f>E181*F181</f>
        <v>0</v>
      </c>
      <c r="H181" s="127">
        <v>0</v>
      </c>
      <c r="I181" s="128">
        <f>E181*H181</f>
        <v>0</v>
      </c>
      <c r="J181" s="127"/>
      <c r="K181" s="128">
        <f>E181*J181</f>
        <v>0</v>
      </c>
      <c r="O181" s="119"/>
      <c r="AZ181" s="129">
        <f>G181</f>
        <v>0</v>
      </c>
      <c r="CZ181" s="81">
        <v>4</v>
      </c>
    </row>
    <row r="182" spans="1:15" ht="12.75">
      <c r="A182" s="130"/>
      <c r="B182" s="131"/>
      <c r="C182" s="192" t="s">
        <v>2524</v>
      </c>
      <c r="D182" s="193"/>
      <c r="E182" s="193"/>
      <c r="F182" s="193"/>
      <c r="G182" s="194"/>
      <c r="I182" s="132"/>
      <c r="K182" s="132"/>
      <c r="L182" s="133" t="s">
        <v>2524</v>
      </c>
      <c r="O182" s="119"/>
    </row>
    <row r="183" spans="1:104" ht="12.75">
      <c r="A183" s="120">
        <v>81</v>
      </c>
      <c r="B183" s="121" t="s">
        <v>2563</v>
      </c>
      <c r="C183" s="122" t="s">
        <v>2564</v>
      </c>
      <c r="D183" s="123" t="s">
        <v>185</v>
      </c>
      <c r="E183" s="124">
        <v>24</v>
      </c>
      <c r="F183" s="125">
        <v>0</v>
      </c>
      <c r="G183" s="126">
        <f>E183*F183</f>
        <v>0</v>
      </c>
      <c r="H183" s="127">
        <v>0</v>
      </c>
      <c r="I183" s="128">
        <f>E183*H183</f>
        <v>0</v>
      </c>
      <c r="J183" s="127"/>
      <c r="K183" s="128">
        <f>E183*J183</f>
        <v>0</v>
      </c>
      <c r="O183" s="119"/>
      <c r="AZ183" s="129">
        <f>G183</f>
        <v>0</v>
      </c>
      <c r="CZ183" s="81">
        <v>4</v>
      </c>
    </row>
    <row r="184" spans="1:15" ht="12.75">
      <c r="A184" s="130"/>
      <c r="B184" s="131"/>
      <c r="C184" s="192" t="s">
        <v>2524</v>
      </c>
      <c r="D184" s="193"/>
      <c r="E184" s="193"/>
      <c r="F184" s="193"/>
      <c r="G184" s="194"/>
      <c r="I184" s="132"/>
      <c r="K184" s="132"/>
      <c r="L184" s="133" t="s">
        <v>2524</v>
      </c>
      <c r="O184" s="119"/>
    </row>
    <row r="185" spans="1:104" ht="12.75">
      <c r="A185" s="120">
        <v>82</v>
      </c>
      <c r="B185" s="121" t="s">
        <v>2565</v>
      </c>
      <c r="C185" s="122" t="s">
        <v>2566</v>
      </c>
      <c r="D185" s="123" t="s">
        <v>185</v>
      </c>
      <c r="E185" s="124">
        <v>53</v>
      </c>
      <c r="F185" s="125">
        <v>0</v>
      </c>
      <c r="G185" s="126">
        <f>E185*F185</f>
        <v>0</v>
      </c>
      <c r="H185" s="127">
        <v>0</v>
      </c>
      <c r="I185" s="128">
        <f>E185*H185</f>
        <v>0</v>
      </c>
      <c r="J185" s="127"/>
      <c r="K185" s="128">
        <f>E185*J185</f>
        <v>0</v>
      </c>
      <c r="O185" s="119"/>
      <c r="AZ185" s="129">
        <f>G185</f>
        <v>0</v>
      </c>
      <c r="CZ185" s="81">
        <v>4</v>
      </c>
    </row>
    <row r="186" spans="1:15" ht="12.75">
      <c r="A186" s="130"/>
      <c r="B186" s="131"/>
      <c r="C186" s="192" t="s">
        <v>2524</v>
      </c>
      <c r="D186" s="193"/>
      <c r="E186" s="193"/>
      <c r="F186" s="193"/>
      <c r="G186" s="194"/>
      <c r="I186" s="132"/>
      <c r="K186" s="132"/>
      <c r="L186" s="133" t="s">
        <v>2524</v>
      </c>
      <c r="O186" s="119"/>
    </row>
    <row r="187" spans="1:104" ht="12.75">
      <c r="A187" s="120">
        <v>83</v>
      </c>
      <c r="B187" s="121" t="s">
        <v>2567</v>
      </c>
      <c r="C187" s="122" t="s">
        <v>2568</v>
      </c>
      <c r="D187" s="123" t="s">
        <v>185</v>
      </c>
      <c r="E187" s="124">
        <v>45</v>
      </c>
      <c r="F187" s="125">
        <v>0</v>
      </c>
      <c r="G187" s="126">
        <f>E187*F187</f>
        <v>0</v>
      </c>
      <c r="H187" s="127">
        <v>0</v>
      </c>
      <c r="I187" s="128">
        <f>E187*H187</f>
        <v>0</v>
      </c>
      <c r="J187" s="127"/>
      <c r="K187" s="128">
        <f>E187*J187</f>
        <v>0</v>
      </c>
      <c r="O187" s="119"/>
      <c r="AZ187" s="129">
        <f>G187</f>
        <v>0</v>
      </c>
      <c r="CZ187" s="81">
        <v>4</v>
      </c>
    </row>
    <row r="188" spans="1:15" ht="12.75">
      <c r="A188" s="130"/>
      <c r="B188" s="131"/>
      <c r="C188" s="192" t="s">
        <v>2524</v>
      </c>
      <c r="D188" s="193"/>
      <c r="E188" s="193"/>
      <c r="F188" s="193"/>
      <c r="G188" s="194"/>
      <c r="I188" s="132"/>
      <c r="K188" s="132"/>
      <c r="L188" s="133" t="s">
        <v>2524</v>
      </c>
      <c r="O188" s="119"/>
    </row>
    <row r="189" spans="1:104" ht="12.75">
      <c r="A189" s="120">
        <v>84</v>
      </c>
      <c r="B189" s="121" t="s">
        <v>2569</v>
      </c>
      <c r="C189" s="122" t="s">
        <v>2448</v>
      </c>
      <c r="D189" s="123" t="s">
        <v>185</v>
      </c>
      <c r="E189" s="124">
        <v>35</v>
      </c>
      <c r="F189" s="125">
        <v>0</v>
      </c>
      <c r="G189" s="126">
        <f>E189*F189</f>
        <v>0</v>
      </c>
      <c r="H189" s="127">
        <v>0</v>
      </c>
      <c r="I189" s="128">
        <f>E189*H189</f>
        <v>0</v>
      </c>
      <c r="J189" s="127"/>
      <c r="K189" s="128">
        <f>E189*J189</f>
        <v>0</v>
      </c>
      <c r="O189" s="119"/>
      <c r="AZ189" s="129">
        <f>G189</f>
        <v>0</v>
      </c>
      <c r="CZ189" s="81">
        <v>4</v>
      </c>
    </row>
    <row r="190" spans="1:15" ht="12.75">
      <c r="A190" s="130"/>
      <c r="B190" s="131"/>
      <c r="C190" s="192" t="s">
        <v>2524</v>
      </c>
      <c r="D190" s="193"/>
      <c r="E190" s="193"/>
      <c r="F190" s="193"/>
      <c r="G190" s="194"/>
      <c r="I190" s="132"/>
      <c r="K190" s="132"/>
      <c r="L190" s="133" t="s">
        <v>2524</v>
      </c>
      <c r="O190" s="119"/>
    </row>
    <row r="191" spans="1:104" ht="12.75">
      <c r="A191" s="120">
        <v>85</v>
      </c>
      <c r="B191" s="121" t="s">
        <v>2570</v>
      </c>
      <c r="C191" s="122" t="s">
        <v>2571</v>
      </c>
      <c r="D191" s="123" t="s">
        <v>185</v>
      </c>
      <c r="E191" s="124">
        <v>25</v>
      </c>
      <c r="F191" s="125">
        <v>0</v>
      </c>
      <c r="G191" s="126">
        <f>E191*F191</f>
        <v>0</v>
      </c>
      <c r="H191" s="127">
        <v>0</v>
      </c>
      <c r="I191" s="128">
        <f>E191*H191</f>
        <v>0</v>
      </c>
      <c r="J191" s="127"/>
      <c r="K191" s="128">
        <f>E191*J191</f>
        <v>0</v>
      </c>
      <c r="O191" s="119"/>
      <c r="AZ191" s="129">
        <f>G191</f>
        <v>0</v>
      </c>
      <c r="CZ191" s="81">
        <v>4</v>
      </c>
    </row>
    <row r="192" spans="1:15" ht="12.75">
      <c r="A192" s="130"/>
      <c r="B192" s="131"/>
      <c r="C192" s="192" t="s">
        <v>2524</v>
      </c>
      <c r="D192" s="193"/>
      <c r="E192" s="193"/>
      <c r="F192" s="193"/>
      <c r="G192" s="194"/>
      <c r="I192" s="132"/>
      <c r="K192" s="132"/>
      <c r="L192" s="133" t="s">
        <v>2524</v>
      </c>
      <c r="O192" s="119"/>
    </row>
    <row r="193" spans="1:104" ht="12.75">
      <c r="A193" s="120">
        <v>86</v>
      </c>
      <c r="B193" s="121" t="s">
        <v>2572</v>
      </c>
      <c r="C193" s="122" t="s">
        <v>2573</v>
      </c>
      <c r="D193" s="123" t="s">
        <v>185</v>
      </c>
      <c r="E193" s="124">
        <v>25</v>
      </c>
      <c r="F193" s="125">
        <v>0</v>
      </c>
      <c r="G193" s="126">
        <f>E193*F193</f>
        <v>0</v>
      </c>
      <c r="H193" s="127">
        <v>0</v>
      </c>
      <c r="I193" s="128">
        <f>E193*H193</f>
        <v>0</v>
      </c>
      <c r="J193" s="127"/>
      <c r="K193" s="128">
        <f>E193*J193</f>
        <v>0</v>
      </c>
      <c r="O193" s="119"/>
      <c r="AZ193" s="129">
        <f>G193</f>
        <v>0</v>
      </c>
      <c r="CZ193" s="81">
        <v>4</v>
      </c>
    </row>
    <row r="194" spans="1:15" ht="12.75">
      <c r="A194" s="130"/>
      <c r="B194" s="131"/>
      <c r="C194" s="192" t="s">
        <v>2524</v>
      </c>
      <c r="D194" s="193"/>
      <c r="E194" s="193"/>
      <c r="F194" s="193"/>
      <c r="G194" s="194"/>
      <c r="I194" s="132"/>
      <c r="K194" s="132"/>
      <c r="L194" s="133" t="s">
        <v>2524</v>
      </c>
      <c r="O194" s="119"/>
    </row>
    <row r="195" spans="1:104" ht="12.75">
      <c r="A195" s="120">
        <v>87</v>
      </c>
      <c r="B195" s="121" t="s">
        <v>2574</v>
      </c>
      <c r="C195" s="122" t="s">
        <v>2575</v>
      </c>
      <c r="D195" s="123" t="s">
        <v>185</v>
      </c>
      <c r="E195" s="124">
        <v>42</v>
      </c>
      <c r="F195" s="125">
        <v>0</v>
      </c>
      <c r="G195" s="126">
        <f>E195*F195</f>
        <v>0</v>
      </c>
      <c r="H195" s="127">
        <v>0</v>
      </c>
      <c r="I195" s="128">
        <f>E195*H195</f>
        <v>0</v>
      </c>
      <c r="J195" s="127"/>
      <c r="K195" s="128">
        <f>E195*J195</f>
        <v>0</v>
      </c>
      <c r="O195" s="119"/>
      <c r="AZ195" s="129">
        <f>G195</f>
        <v>0</v>
      </c>
      <c r="CZ195" s="81">
        <v>4</v>
      </c>
    </row>
    <row r="196" spans="1:15" ht="12.75">
      <c r="A196" s="130"/>
      <c r="B196" s="131"/>
      <c r="C196" s="192" t="s">
        <v>2524</v>
      </c>
      <c r="D196" s="193"/>
      <c r="E196" s="193"/>
      <c r="F196" s="193"/>
      <c r="G196" s="194"/>
      <c r="I196" s="132"/>
      <c r="K196" s="132"/>
      <c r="L196" s="133" t="s">
        <v>2524</v>
      </c>
      <c r="O196" s="119"/>
    </row>
    <row r="197" spans="1:104" ht="12.75">
      <c r="A197" s="120">
        <v>88</v>
      </c>
      <c r="B197" s="121" t="s">
        <v>2576</v>
      </c>
      <c r="C197" s="122" t="s">
        <v>2450</v>
      </c>
      <c r="D197" s="123" t="s">
        <v>1931</v>
      </c>
      <c r="E197" s="124">
        <v>60</v>
      </c>
      <c r="F197" s="125">
        <v>0</v>
      </c>
      <c r="G197" s="126">
        <f>E197*F197</f>
        <v>0</v>
      </c>
      <c r="H197" s="127">
        <v>0</v>
      </c>
      <c r="I197" s="128">
        <f>E197*H197</f>
        <v>0</v>
      </c>
      <c r="J197" s="127"/>
      <c r="K197" s="128">
        <f>E197*J197</f>
        <v>0</v>
      </c>
      <c r="O197" s="119"/>
      <c r="AZ197" s="129">
        <f>G197</f>
        <v>0</v>
      </c>
      <c r="CZ197" s="81">
        <v>4</v>
      </c>
    </row>
    <row r="198" spans="1:15" ht="12.75">
      <c r="A198" s="130"/>
      <c r="B198" s="131"/>
      <c r="C198" s="192" t="s">
        <v>2524</v>
      </c>
      <c r="D198" s="193"/>
      <c r="E198" s="193"/>
      <c r="F198" s="193"/>
      <c r="G198" s="194"/>
      <c r="I198" s="132"/>
      <c r="K198" s="132"/>
      <c r="L198" s="133" t="s">
        <v>2524</v>
      </c>
      <c r="O198" s="119"/>
    </row>
    <row r="199" spans="1:104" ht="12.75">
      <c r="A199" s="120">
        <v>89</v>
      </c>
      <c r="B199" s="121" t="s">
        <v>2577</v>
      </c>
      <c r="C199" s="122" t="s">
        <v>2451</v>
      </c>
      <c r="D199" s="123" t="s">
        <v>1931</v>
      </c>
      <c r="E199" s="124">
        <v>10</v>
      </c>
      <c r="F199" s="125">
        <v>0</v>
      </c>
      <c r="G199" s="126">
        <f>E199*F199</f>
        <v>0</v>
      </c>
      <c r="H199" s="127">
        <v>0</v>
      </c>
      <c r="I199" s="128">
        <f>E199*H199</f>
        <v>0</v>
      </c>
      <c r="J199" s="127"/>
      <c r="K199" s="128">
        <f>E199*J199</f>
        <v>0</v>
      </c>
      <c r="O199" s="119"/>
      <c r="AZ199" s="129">
        <f>G199</f>
        <v>0</v>
      </c>
      <c r="CZ199" s="81">
        <v>4</v>
      </c>
    </row>
    <row r="200" spans="1:15" ht="12.75">
      <c r="A200" s="130"/>
      <c r="B200" s="131"/>
      <c r="C200" s="192" t="s">
        <v>2524</v>
      </c>
      <c r="D200" s="193"/>
      <c r="E200" s="193"/>
      <c r="F200" s="193"/>
      <c r="G200" s="194"/>
      <c r="I200" s="132"/>
      <c r="K200" s="132"/>
      <c r="L200" s="133" t="s">
        <v>2524</v>
      </c>
      <c r="O200" s="119"/>
    </row>
    <row r="201" spans="1:104" ht="12.75">
      <c r="A201" s="120">
        <v>90</v>
      </c>
      <c r="B201" s="121" t="s">
        <v>2578</v>
      </c>
      <c r="C201" s="122" t="s">
        <v>2579</v>
      </c>
      <c r="D201" s="123" t="s">
        <v>185</v>
      </c>
      <c r="E201" s="124">
        <v>238</v>
      </c>
      <c r="F201" s="125">
        <v>0</v>
      </c>
      <c r="G201" s="126">
        <f>E201*F201</f>
        <v>0</v>
      </c>
      <c r="H201" s="127">
        <v>0</v>
      </c>
      <c r="I201" s="128">
        <f>E201*H201</f>
        <v>0</v>
      </c>
      <c r="J201" s="127"/>
      <c r="K201" s="128">
        <f>E201*J201</f>
        <v>0</v>
      </c>
      <c r="O201" s="119"/>
      <c r="AZ201" s="129">
        <f>G201</f>
        <v>0</v>
      </c>
      <c r="CZ201" s="81">
        <v>4</v>
      </c>
    </row>
    <row r="202" spans="1:15" ht="12.75">
      <c r="A202" s="130"/>
      <c r="B202" s="131"/>
      <c r="C202" s="192" t="s">
        <v>2580</v>
      </c>
      <c r="D202" s="193"/>
      <c r="E202" s="193"/>
      <c r="F202" s="193"/>
      <c r="G202" s="194"/>
      <c r="I202" s="132"/>
      <c r="K202" s="132"/>
      <c r="L202" s="133" t="s">
        <v>2580</v>
      </c>
      <c r="O202" s="119"/>
    </row>
    <row r="203" spans="1:104" ht="22.5">
      <c r="A203" s="120">
        <v>91</v>
      </c>
      <c r="B203" s="121" t="s">
        <v>2581</v>
      </c>
      <c r="C203" s="122" t="s">
        <v>2582</v>
      </c>
      <c r="D203" s="123" t="s">
        <v>185</v>
      </c>
      <c r="E203" s="124">
        <v>32</v>
      </c>
      <c r="F203" s="125">
        <v>0</v>
      </c>
      <c r="G203" s="126">
        <f>E203*F203</f>
        <v>0</v>
      </c>
      <c r="H203" s="127">
        <v>0</v>
      </c>
      <c r="I203" s="128">
        <f>E203*H203</f>
        <v>0</v>
      </c>
      <c r="J203" s="127"/>
      <c r="K203" s="128">
        <f>E203*J203</f>
        <v>0</v>
      </c>
      <c r="O203" s="119"/>
      <c r="AZ203" s="129">
        <f>G203</f>
        <v>0</v>
      </c>
      <c r="CZ203" s="81">
        <v>4</v>
      </c>
    </row>
    <row r="204" spans="1:15" ht="12.75">
      <c r="A204" s="130"/>
      <c r="B204" s="131"/>
      <c r="C204" s="192" t="s">
        <v>2580</v>
      </c>
      <c r="D204" s="193"/>
      <c r="E204" s="193"/>
      <c r="F204" s="193"/>
      <c r="G204" s="194"/>
      <c r="I204" s="132"/>
      <c r="K204" s="132"/>
      <c r="L204" s="133" t="s">
        <v>2580</v>
      </c>
      <c r="O204" s="119"/>
    </row>
    <row r="205" spans="1:104" ht="12.75">
      <c r="A205" s="120">
        <v>92</v>
      </c>
      <c r="B205" s="121" t="s">
        <v>2583</v>
      </c>
      <c r="C205" s="122" t="s">
        <v>2584</v>
      </c>
      <c r="D205" s="123" t="s">
        <v>185</v>
      </c>
      <c r="E205" s="124">
        <v>116</v>
      </c>
      <c r="F205" s="125">
        <v>0</v>
      </c>
      <c r="G205" s="126">
        <f>E205*F205</f>
        <v>0</v>
      </c>
      <c r="H205" s="127">
        <v>0</v>
      </c>
      <c r="I205" s="128">
        <f>E205*H205</f>
        <v>0</v>
      </c>
      <c r="J205" s="127"/>
      <c r="K205" s="128">
        <f>E205*J205</f>
        <v>0</v>
      </c>
      <c r="O205" s="119"/>
      <c r="AZ205" s="129">
        <f>G205</f>
        <v>0</v>
      </c>
      <c r="CZ205" s="81">
        <v>4</v>
      </c>
    </row>
    <row r="206" spans="1:15" ht="12.75">
      <c r="A206" s="130"/>
      <c r="B206" s="131"/>
      <c r="C206" s="192" t="s">
        <v>2580</v>
      </c>
      <c r="D206" s="193"/>
      <c r="E206" s="193"/>
      <c r="F206" s="193"/>
      <c r="G206" s="194"/>
      <c r="I206" s="132"/>
      <c r="K206" s="132"/>
      <c r="L206" s="133" t="s">
        <v>2580</v>
      </c>
      <c r="O206" s="119"/>
    </row>
    <row r="207" spans="1:104" ht="12.75">
      <c r="A207" s="120">
        <v>93</v>
      </c>
      <c r="B207" s="121" t="s">
        <v>2585</v>
      </c>
      <c r="C207" s="122" t="s">
        <v>2586</v>
      </c>
      <c r="D207" s="123" t="s">
        <v>1931</v>
      </c>
      <c r="E207" s="124">
        <v>2</v>
      </c>
      <c r="F207" s="125">
        <v>0</v>
      </c>
      <c r="G207" s="126">
        <f>E207*F207</f>
        <v>0</v>
      </c>
      <c r="H207" s="127">
        <v>0</v>
      </c>
      <c r="I207" s="128">
        <f>E207*H207</f>
        <v>0</v>
      </c>
      <c r="J207" s="127"/>
      <c r="K207" s="128">
        <f>E207*J207</f>
        <v>0</v>
      </c>
      <c r="O207" s="119"/>
      <c r="AZ207" s="129">
        <f>G207</f>
        <v>0</v>
      </c>
      <c r="CZ207" s="81">
        <v>4</v>
      </c>
    </row>
    <row r="208" spans="1:15" ht="12.75">
      <c r="A208" s="130"/>
      <c r="B208" s="131"/>
      <c r="C208" s="192" t="s">
        <v>2580</v>
      </c>
      <c r="D208" s="193"/>
      <c r="E208" s="193"/>
      <c r="F208" s="193"/>
      <c r="G208" s="194"/>
      <c r="I208" s="132"/>
      <c r="K208" s="132"/>
      <c r="L208" s="133" t="s">
        <v>2580</v>
      </c>
      <c r="O208" s="119"/>
    </row>
    <row r="209" spans="1:104" ht="12.75">
      <c r="A209" s="120">
        <v>94</v>
      </c>
      <c r="B209" s="121" t="s">
        <v>2587</v>
      </c>
      <c r="C209" s="122" t="s">
        <v>2588</v>
      </c>
      <c r="D209" s="123" t="s">
        <v>1931</v>
      </c>
      <c r="E209" s="124">
        <v>2</v>
      </c>
      <c r="F209" s="125">
        <v>0</v>
      </c>
      <c r="G209" s="126">
        <f>E209*F209</f>
        <v>0</v>
      </c>
      <c r="H209" s="127">
        <v>0</v>
      </c>
      <c r="I209" s="128">
        <f>E209*H209</f>
        <v>0</v>
      </c>
      <c r="J209" s="127"/>
      <c r="K209" s="128">
        <f>E209*J209</f>
        <v>0</v>
      </c>
      <c r="O209" s="119"/>
      <c r="AZ209" s="129">
        <f>G209</f>
        <v>0</v>
      </c>
      <c r="CZ209" s="81">
        <v>4</v>
      </c>
    </row>
    <row r="210" spans="1:15" ht="12.75">
      <c r="A210" s="130"/>
      <c r="B210" s="131"/>
      <c r="C210" s="192" t="s">
        <v>2580</v>
      </c>
      <c r="D210" s="193"/>
      <c r="E210" s="193"/>
      <c r="F210" s="193"/>
      <c r="G210" s="194"/>
      <c r="I210" s="132"/>
      <c r="K210" s="132"/>
      <c r="L210" s="133" t="s">
        <v>2580</v>
      </c>
      <c r="O210" s="119"/>
    </row>
    <row r="211" spans="1:104" ht="12.75">
      <c r="A211" s="120">
        <v>95</v>
      </c>
      <c r="B211" s="121" t="s">
        <v>2589</v>
      </c>
      <c r="C211" s="122" t="s">
        <v>2590</v>
      </c>
      <c r="D211" s="123" t="s">
        <v>1931</v>
      </c>
      <c r="E211" s="124">
        <v>8</v>
      </c>
      <c r="F211" s="125">
        <v>0</v>
      </c>
      <c r="G211" s="126">
        <f>E211*F211</f>
        <v>0</v>
      </c>
      <c r="H211" s="127">
        <v>0</v>
      </c>
      <c r="I211" s="128">
        <f>E211*H211</f>
        <v>0</v>
      </c>
      <c r="J211" s="127"/>
      <c r="K211" s="128">
        <f>E211*J211</f>
        <v>0</v>
      </c>
      <c r="O211" s="119"/>
      <c r="AZ211" s="129">
        <f>G211</f>
        <v>0</v>
      </c>
      <c r="CZ211" s="81">
        <v>4</v>
      </c>
    </row>
    <row r="212" spans="1:15" ht="12.75">
      <c r="A212" s="130"/>
      <c r="B212" s="131"/>
      <c r="C212" s="192" t="s">
        <v>2580</v>
      </c>
      <c r="D212" s="193"/>
      <c r="E212" s="193"/>
      <c r="F212" s="193"/>
      <c r="G212" s="194"/>
      <c r="I212" s="132"/>
      <c r="K212" s="132"/>
      <c r="L212" s="133" t="s">
        <v>2580</v>
      </c>
      <c r="O212" s="119"/>
    </row>
    <row r="213" spans="1:104" ht="12.75">
      <c r="A213" s="120">
        <v>96</v>
      </c>
      <c r="B213" s="121" t="s">
        <v>2591</v>
      </c>
      <c r="C213" s="122" t="s">
        <v>2592</v>
      </c>
      <c r="D213" s="123" t="s">
        <v>1931</v>
      </c>
      <c r="E213" s="124">
        <v>8</v>
      </c>
      <c r="F213" s="125">
        <v>0</v>
      </c>
      <c r="G213" s="126">
        <f>E213*F213</f>
        <v>0</v>
      </c>
      <c r="H213" s="127">
        <v>0</v>
      </c>
      <c r="I213" s="128">
        <f>E213*H213</f>
        <v>0</v>
      </c>
      <c r="J213" s="127"/>
      <c r="K213" s="128">
        <f>E213*J213</f>
        <v>0</v>
      </c>
      <c r="O213" s="119"/>
      <c r="AZ213" s="129">
        <f>G213</f>
        <v>0</v>
      </c>
      <c r="CZ213" s="81">
        <v>4</v>
      </c>
    </row>
    <row r="214" spans="1:15" ht="12.75">
      <c r="A214" s="130"/>
      <c r="B214" s="131"/>
      <c r="C214" s="192" t="s">
        <v>2580</v>
      </c>
      <c r="D214" s="193"/>
      <c r="E214" s="193"/>
      <c r="F214" s="193"/>
      <c r="G214" s="194"/>
      <c r="I214" s="132"/>
      <c r="K214" s="132"/>
      <c r="L214" s="133" t="s">
        <v>2580</v>
      </c>
      <c r="O214" s="119"/>
    </row>
    <row r="215" spans="1:104" ht="12.75">
      <c r="A215" s="120">
        <v>97</v>
      </c>
      <c r="B215" s="121" t="s">
        <v>2593</v>
      </c>
      <c r="C215" s="122" t="s">
        <v>2594</v>
      </c>
      <c r="D215" s="123" t="s">
        <v>1931</v>
      </c>
      <c r="E215" s="124">
        <v>25</v>
      </c>
      <c r="F215" s="125">
        <v>0</v>
      </c>
      <c r="G215" s="126">
        <f>E215*F215</f>
        <v>0</v>
      </c>
      <c r="H215" s="127">
        <v>0</v>
      </c>
      <c r="I215" s="128">
        <f>E215*H215</f>
        <v>0</v>
      </c>
      <c r="J215" s="127"/>
      <c r="K215" s="128">
        <f>E215*J215</f>
        <v>0</v>
      </c>
      <c r="O215" s="119"/>
      <c r="AZ215" s="129">
        <f>G215</f>
        <v>0</v>
      </c>
      <c r="CZ215" s="81">
        <v>4</v>
      </c>
    </row>
    <row r="216" spans="1:15" ht="12.75">
      <c r="A216" s="130"/>
      <c r="B216" s="131"/>
      <c r="C216" s="192" t="s">
        <v>2580</v>
      </c>
      <c r="D216" s="193"/>
      <c r="E216" s="193"/>
      <c r="F216" s="193"/>
      <c r="G216" s="194"/>
      <c r="I216" s="132"/>
      <c r="K216" s="132"/>
      <c r="L216" s="133" t="s">
        <v>2580</v>
      </c>
      <c r="O216" s="119"/>
    </row>
    <row r="217" spans="1:104" ht="12.75">
      <c r="A217" s="120">
        <v>98</v>
      </c>
      <c r="B217" s="121" t="s">
        <v>2595</v>
      </c>
      <c r="C217" s="122" t="s">
        <v>2596</v>
      </c>
      <c r="D217" s="123" t="s">
        <v>1931</v>
      </c>
      <c r="E217" s="124">
        <v>32</v>
      </c>
      <c r="F217" s="125">
        <v>0</v>
      </c>
      <c r="G217" s="126">
        <f>E217*F217</f>
        <v>0</v>
      </c>
      <c r="H217" s="127">
        <v>0</v>
      </c>
      <c r="I217" s="128">
        <f>E217*H217</f>
        <v>0</v>
      </c>
      <c r="J217" s="127"/>
      <c r="K217" s="128">
        <f>E217*J217</f>
        <v>0</v>
      </c>
      <c r="O217" s="119"/>
      <c r="AZ217" s="129">
        <f>G217</f>
        <v>0</v>
      </c>
      <c r="CZ217" s="81">
        <v>4</v>
      </c>
    </row>
    <row r="218" spans="1:15" ht="12.75">
      <c r="A218" s="130"/>
      <c r="B218" s="131"/>
      <c r="C218" s="192" t="s">
        <v>2580</v>
      </c>
      <c r="D218" s="193"/>
      <c r="E218" s="193"/>
      <c r="F218" s="193"/>
      <c r="G218" s="194"/>
      <c r="I218" s="132"/>
      <c r="K218" s="132"/>
      <c r="L218" s="133" t="s">
        <v>2580</v>
      </c>
      <c r="O218" s="119"/>
    </row>
    <row r="219" spans="1:104" ht="12.75">
      <c r="A219" s="120">
        <v>99</v>
      </c>
      <c r="B219" s="121" t="s">
        <v>2597</v>
      </c>
      <c r="C219" s="122" t="s">
        <v>2598</v>
      </c>
      <c r="D219" s="123" t="s">
        <v>1931</v>
      </c>
      <c r="E219" s="124">
        <v>8</v>
      </c>
      <c r="F219" s="125">
        <v>0</v>
      </c>
      <c r="G219" s="126">
        <f>E219*F219</f>
        <v>0</v>
      </c>
      <c r="H219" s="127">
        <v>0</v>
      </c>
      <c r="I219" s="128">
        <f>E219*H219</f>
        <v>0</v>
      </c>
      <c r="J219" s="127"/>
      <c r="K219" s="128">
        <f>E219*J219</f>
        <v>0</v>
      </c>
      <c r="O219" s="119"/>
      <c r="AZ219" s="129">
        <f>G219</f>
        <v>0</v>
      </c>
      <c r="CZ219" s="81">
        <v>4</v>
      </c>
    </row>
    <row r="220" spans="1:15" ht="12.75">
      <c r="A220" s="130"/>
      <c r="B220" s="131"/>
      <c r="C220" s="192" t="s">
        <v>2580</v>
      </c>
      <c r="D220" s="193"/>
      <c r="E220" s="193"/>
      <c r="F220" s="193"/>
      <c r="G220" s="194"/>
      <c r="I220" s="132"/>
      <c r="K220" s="132"/>
      <c r="L220" s="133" t="s">
        <v>2580</v>
      </c>
      <c r="O220" s="119"/>
    </row>
    <row r="221" spans="1:104" ht="12.75">
      <c r="A221" s="120">
        <v>100</v>
      </c>
      <c r="B221" s="121" t="s">
        <v>2599</v>
      </c>
      <c r="C221" s="122" t="s">
        <v>2600</v>
      </c>
      <c r="D221" s="123" t="s">
        <v>1931</v>
      </c>
      <c r="E221" s="124">
        <v>16</v>
      </c>
      <c r="F221" s="125">
        <v>0</v>
      </c>
      <c r="G221" s="126">
        <f>E221*F221</f>
        <v>0</v>
      </c>
      <c r="H221" s="127">
        <v>0</v>
      </c>
      <c r="I221" s="128">
        <f>E221*H221</f>
        <v>0</v>
      </c>
      <c r="J221" s="127"/>
      <c r="K221" s="128">
        <f>E221*J221</f>
        <v>0</v>
      </c>
      <c r="O221" s="119"/>
      <c r="AZ221" s="129">
        <f>G221</f>
        <v>0</v>
      </c>
      <c r="CZ221" s="81">
        <v>4</v>
      </c>
    </row>
    <row r="222" spans="1:15" ht="12.75">
      <c r="A222" s="130"/>
      <c r="B222" s="131"/>
      <c r="C222" s="192" t="s">
        <v>2580</v>
      </c>
      <c r="D222" s="193"/>
      <c r="E222" s="193"/>
      <c r="F222" s="193"/>
      <c r="G222" s="194"/>
      <c r="I222" s="132"/>
      <c r="K222" s="132"/>
      <c r="L222" s="133" t="s">
        <v>2580</v>
      </c>
      <c r="O222" s="119"/>
    </row>
    <row r="223" spans="1:104" ht="12.75">
      <c r="A223" s="120">
        <v>101</v>
      </c>
      <c r="B223" s="121" t="s">
        <v>2601</v>
      </c>
      <c r="C223" s="122" t="s">
        <v>2602</v>
      </c>
      <c r="D223" s="123" t="s">
        <v>1931</v>
      </c>
      <c r="E223" s="124">
        <v>8</v>
      </c>
      <c r="F223" s="125">
        <v>0</v>
      </c>
      <c r="G223" s="126">
        <f>E223*F223</f>
        <v>0</v>
      </c>
      <c r="H223" s="127">
        <v>0</v>
      </c>
      <c r="I223" s="128">
        <f>E223*H223</f>
        <v>0</v>
      </c>
      <c r="J223" s="127"/>
      <c r="K223" s="128">
        <f>E223*J223</f>
        <v>0</v>
      </c>
      <c r="O223" s="119"/>
      <c r="AZ223" s="129">
        <f>G223</f>
        <v>0</v>
      </c>
      <c r="CZ223" s="81">
        <v>4</v>
      </c>
    </row>
    <row r="224" spans="1:15" ht="12.75">
      <c r="A224" s="130"/>
      <c r="B224" s="131"/>
      <c r="C224" s="192" t="s">
        <v>2580</v>
      </c>
      <c r="D224" s="193"/>
      <c r="E224" s="193"/>
      <c r="F224" s="193"/>
      <c r="G224" s="194"/>
      <c r="I224" s="132"/>
      <c r="K224" s="132"/>
      <c r="L224" s="133" t="s">
        <v>2580</v>
      </c>
      <c r="O224" s="119"/>
    </row>
    <row r="225" spans="1:104" ht="12.75">
      <c r="A225" s="120">
        <v>102</v>
      </c>
      <c r="B225" s="121" t="s">
        <v>2603</v>
      </c>
      <c r="C225" s="122" t="s">
        <v>2604</v>
      </c>
      <c r="D225" s="123" t="s">
        <v>1931</v>
      </c>
      <c r="E225" s="124">
        <v>4</v>
      </c>
      <c r="F225" s="125">
        <v>0</v>
      </c>
      <c r="G225" s="126">
        <f>E225*F225</f>
        <v>0</v>
      </c>
      <c r="H225" s="127">
        <v>0</v>
      </c>
      <c r="I225" s="128">
        <f>E225*H225</f>
        <v>0</v>
      </c>
      <c r="J225" s="127"/>
      <c r="K225" s="128">
        <f>E225*J225</f>
        <v>0</v>
      </c>
      <c r="O225" s="119"/>
      <c r="AZ225" s="129">
        <f>G225</f>
        <v>0</v>
      </c>
      <c r="CZ225" s="81">
        <v>4</v>
      </c>
    </row>
    <row r="226" spans="1:15" ht="12.75">
      <c r="A226" s="130"/>
      <c r="B226" s="131"/>
      <c r="C226" s="192" t="s">
        <v>2580</v>
      </c>
      <c r="D226" s="193"/>
      <c r="E226" s="193"/>
      <c r="F226" s="193"/>
      <c r="G226" s="194"/>
      <c r="I226" s="132"/>
      <c r="K226" s="132"/>
      <c r="L226" s="133" t="s">
        <v>2580</v>
      </c>
      <c r="O226" s="119"/>
    </row>
    <row r="227" spans="1:104" ht="12.75">
      <c r="A227" s="120">
        <v>103</v>
      </c>
      <c r="B227" s="121" t="s">
        <v>2605</v>
      </c>
      <c r="C227" s="122" t="s">
        <v>2606</v>
      </c>
      <c r="D227" s="123" t="s">
        <v>1931</v>
      </c>
      <c r="E227" s="124">
        <v>2</v>
      </c>
      <c r="F227" s="125">
        <v>0</v>
      </c>
      <c r="G227" s="126">
        <f>E227*F227</f>
        <v>0</v>
      </c>
      <c r="H227" s="127">
        <v>0</v>
      </c>
      <c r="I227" s="128">
        <f>E227*H227</f>
        <v>0</v>
      </c>
      <c r="J227" s="127"/>
      <c r="K227" s="128">
        <f>E227*J227</f>
        <v>0</v>
      </c>
      <c r="O227" s="119"/>
      <c r="AZ227" s="129">
        <f>G227</f>
        <v>0</v>
      </c>
      <c r="CZ227" s="81">
        <v>4</v>
      </c>
    </row>
    <row r="228" spans="1:15" ht="12.75">
      <c r="A228" s="130"/>
      <c r="B228" s="131"/>
      <c r="C228" s="192" t="s">
        <v>2580</v>
      </c>
      <c r="D228" s="193"/>
      <c r="E228" s="193"/>
      <c r="F228" s="193"/>
      <c r="G228" s="194"/>
      <c r="I228" s="132"/>
      <c r="K228" s="132"/>
      <c r="L228" s="133" t="s">
        <v>2580</v>
      </c>
      <c r="O228" s="119"/>
    </row>
    <row r="229" spans="1:104" ht="12.75">
      <c r="A229" s="120">
        <v>104</v>
      </c>
      <c r="B229" s="121" t="s">
        <v>2607</v>
      </c>
      <c r="C229" s="122" t="s">
        <v>2608</v>
      </c>
      <c r="D229" s="123" t="s">
        <v>1931</v>
      </c>
      <c r="E229" s="124">
        <v>5</v>
      </c>
      <c r="F229" s="125">
        <v>0</v>
      </c>
      <c r="G229" s="126">
        <f>E229*F229</f>
        <v>0</v>
      </c>
      <c r="H229" s="127">
        <v>0</v>
      </c>
      <c r="I229" s="128">
        <f>E229*H229</f>
        <v>0</v>
      </c>
      <c r="J229" s="127"/>
      <c r="K229" s="128">
        <f>E229*J229</f>
        <v>0</v>
      </c>
      <c r="O229" s="119"/>
      <c r="AZ229" s="129">
        <f>G229</f>
        <v>0</v>
      </c>
      <c r="CZ229" s="81">
        <v>4</v>
      </c>
    </row>
    <row r="230" spans="1:15" ht="12.75">
      <c r="A230" s="130"/>
      <c r="B230" s="131"/>
      <c r="C230" s="192" t="s">
        <v>2580</v>
      </c>
      <c r="D230" s="193"/>
      <c r="E230" s="193"/>
      <c r="F230" s="193"/>
      <c r="G230" s="194"/>
      <c r="I230" s="132"/>
      <c r="K230" s="132"/>
      <c r="L230" s="133" t="s">
        <v>2580</v>
      </c>
      <c r="O230" s="119"/>
    </row>
    <row r="231" spans="1:104" ht="12.75">
      <c r="A231" s="120">
        <v>105</v>
      </c>
      <c r="B231" s="121" t="s">
        <v>2609</v>
      </c>
      <c r="C231" s="122" t="s">
        <v>2610</v>
      </c>
      <c r="D231" s="123" t="s">
        <v>1720</v>
      </c>
      <c r="E231" s="124">
        <v>50</v>
      </c>
      <c r="F231" s="125">
        <v>0</v>
      </c>
      <c r="G231" s="126">
        <f aca="true" t="shared" si="0" ref="G231:G236">E231*F231</f>
        <v>0</v>
      </c>
      <c r="H231" s="127">
        <v>0</v>
      </c>
      <c r="I231" s="128">
        <f aca="true" t="shared" si="1" ref="I231:I236">E231*H231</f>
        <v>0</v>
      </c>
      <c r="J231" s="127"/>
      <c r="K231" s="128">
        <f aca="true" t="shared" si="2" ref="K231:K236">E231*J231</f>
        <v>0</v>
      </c>
      <c r="O231" s="119"/>
      <c r="AZ231" s="129">
        <f aca="true" t="shared" si="3" ref="AZ231:AZ236">G231</f>
        <v>0</v>
      </c>
      <c r="CZ231" s="81">
        <v>4</v>
      </c>
    </row>
    <row r="232" spans="1:104" ht="12.75">
      <c r="A232" s="120">
        <v>106</v>
      </c>
      <c r="B232" s="121" t="s">
        <v>2611</v>
      </c>
      <c r="C232" s="122" t="s">
        <v>2612</v>
      </c>
      <c r="D232" s="123" t="s">
        <v>2491</v>
      </c>
      <c r="E232" s="124">
        <v>1</v>
      </c>
      <c r="F232" s="125">
        <v>0</v>
      </c>
      <c r="G232" s="126">
        <f t="shared" si="0"/>
        <v>0</v>
      </c>
      <c r="H232" s="127">
        <v>0</v>
      </c>
      <c r="I232" s="128">
        <f t="shared" si="1"/>
        <v>0</v>
      </c>
      <c r="J232" s="127"/>
      <c r="K232" s="128">
        <f t="shared" si="2"/>
        <v>0</v>
      </c>
      <c r="O232" s="119"/>
      <c r="AZ232" s="129">
        <f t="shared" si="3"/>
        <v>0</v>
      </c>
      <c r="CZ232" s="81">
        <v>4</v>
      </c>
    </row>
    <row r="233" spans="1:104" ht="12.75">
      <c r="A233" s="120">
        <v>107</v>
      </c>
      <c r="B233" s="121" t="s">
        <v>2613</v>
      </c>
      <c r="C233" s="122" t="s">
        <v>2614</v>
      </c>
      <c r="D233" s="123" t="s">
        <v>1720</v>
      </c>
      <c r="E233" s="124">
        <v>12</v>
      </c>
      <c r="F233" s="125">
        <v>0</v>
      </c>
      <c r="G233" s="126">
        <f t="shared" si="0"/>
        <v>0</v>
      </c>
      <c r="H233" s="127">
        <v>0</v>
      </c>
      <c r="I233" s="128">
        <f t="shared" si="1"/>
        <v>0</v>
      </c>
      <c r="J233" s="127"/>
      <c r="K233" s="128">
        <f t="shared" si="2"/>
        <v>0</v>
      </c>
      <c r="O233" s="119"/>
      <c r="AZ233" s="129">
        <f t="shared" si="3"/>
        <v>0</v>
      </c>
      <c r="CZ233" s="81">
        <v>4</v>
      </c>
    </row>
    <row r="234" spans="1:104" ht="22.5">
      <c r="A234" s="120">
        <v>108</v>
      </c>
      <c r="B234" s="121" t="s">
        <v>2615</v>
      </c>
      <c r="C234" s="122" t="s">
        <v>2616</v>
      </c>
      <c r="D234" s="123" t="s">
        <v>2491</v>
      </c>
      <c r="E234" s="124">
        <v>1</v>
      </c>
      <c r="F234" s="125">
        <v>0</v>
      </c>
      <c r="G234" s="126">
        <f t="shared" si="0"/>
        <v>0</v>
      </c>
      <c r="H234" s="127">
        <v>0</v>
      </c>
      <c r="I234" s="128">
        <f t="shared" si="1"/>
        <v>0</v>
      </c>
      <c r="J234" s="127"/>
      <c r="K234" s="128">
        <f t="shared" si="2"/>
        <v>0</v>
      </c>
      <c r="O234" s="119"/>
      <c r="AZ234" s="129">
        <f t="shared" si="3"/>
        <v>0</v>
      </c>
      <c r="CZ234" s="81">
        <v>4</v>
      </c>
    </row>
    <row r="235" spans="1:104" ht="12.75">
      <c r="A235" s="120">
        <v>109</v>
      </c>
      <c r="B235" s="121" t="s">
        <v>2617</v>
      </c>
      <c r="C235" s="122" t="s">
        <v>2618</v>
      </c>
      <c r="D235" s="123" t="s">
        <v>1720</v>
      </c>
      <c r="E235" s="124">
        <v>48</v>
      </c>
      <c r="F235" s="125">
        <v>0</v>
      </c>
      <c r="G235" s="126">
        <f t="shared" si="0"/>
        <v>0</v>
      </c>
      <c r="H235" s="127">
        <v>0</v>
      </c>
      <c r="I235" s="128">
        <f t="shared" si="1"/>
        <v>0</v>
      </c>
      <c r="J235" s="127"/>
      <c r="K235" s="128">
        <f t="shared" si="2"/>
        <v>0</v>
      </c>
      <c r="O235" s="119"/>
      <c r="AZ235" s="129">
        <f t="shared" si="3"/>
        <v>0</v>
      </c>
      <c r="CZ235" s="81">
        <v>4</v>
      </c>
    </row>
    <row r="236" spans="1:104" ht="12.75">
      <c r="A236" s="120">
        <v>110</v>
      </c>
      <c r="B236" s="121" t="s">
        <v>2619</v>
      </c>
      <c r="C236" s="122" t="s">
        <v>2430</v>
      </c>
      <c r="D236" s="123" t="s">
        <v>1931</v>
      </c>
      <c r="E236" s="124">
        <v>48</v>
      </c>
      <c r="F236" s="125">
        <v>0</v>
      </c>
      <c r="G236" s="126">
        <f t="shared" si="0"/>
        <v>0</v>
      </c>
      <c r="H236" s="127">
        <v>0</v>
      </c>
      <c r="I236" s="128">
        <f t="shared" si="1"/>
        <v>0</v>
      </c>
      <c r="J236" s="127"/>
      <c r="K236" s="128">
        <f t="shared" si="2"/>
        <v>0</v>
      </c>
      <c r="O236" s="119"/>
      <c r="AZ236" s="129">
        <f t="shared" si="3"/>
        <v>0</v>
      </c>
      <c r="CZ236" s="81">
        <v>3</v>
      </c>
    </row>
    <row r="237" spans="1:15" ht="12.75">
      <c r="A237" s="130"/>
      <c r="B237" s="131"/>
      <c r="C237" s="192" t="s">
        <v>2431</v>
      </c>
      <c r="D237" s="193"/>
      <c r="E237" s="193"/>
      <c r="F237" s="193"/>
      <c r="G237" s="194"/>
      <c r="I237" s="132"/>
      <c r="K237" s="132"/>
      <c r="L237" s="133" t="s">
        <v>2431</v>
      </c>
      <c r="O237" s="119"/>
    </row>
    <row r="238" spans="1:104" ht="12.75">
      <c r="A238" s="120">
        <v>111</v>
      </c>
      <c r="B238" s="121" t="s">
        <v>2620</v>
      </c>
      <c r="C238" s="122" t="s">
        <v>2432</v>
      </c>
      <c r="D238" s="123" t="s">
        <v>1931</v>
      </c>
      <c r="E238" s="124">
        <v>44</v>
      </c>
      <c r="F238" s="125">
        <v>0</v>
      </c>
      <c r="G238" s="126">
        <f>E238*F238</f>
        <v>0</v>
      </c>
      <c r="H238" s="127">
        <v>0</v>
      </c>
      <c r="I238" s="128">
        <f>E238*H238</f>
        <v>0</v>
      </c>
      <c r="J238" s="127"/>
      <c r="K238" s="128">
        <f>E238*J238</f>
        <v>0</v>
      </c>
      <c r="O238" s="119"/>
      <c r="AZ238" s="129">
        <f>G238</f>
        <v>0</v>
      </c>
      <c r="CZ238" s="81">
        <v>3</v>
      </c>
    </row>
    <row r="239" spans="1:15" ht="12.75">
      <c r="A239" s="130"/>
      <c r="B239" s="131"/>
      <c r="C239" s="192" t="s">
        <v>2431</v>
      </c>
      <c r="D239" s="193"/>
      <c r="E239" s="193"/>
      <c r="F239" s="193"/>
      <c r="G239" s="194"/>
      <c r="I239" s="132"/>
      <c r="K239" s="132"/>
      <c r="L239" s="133" t="s">
        <v>2431</v>
      </c>
      <c r="O239" s="119"/>
    </row>
    <row r="240" spans="1:104" ht="12.75">
      <c r="A240" s="120">
        <v>112</v>
      </c>
      <c r="B240" s="121" t="s">
        <v>2621</v>
      </c>
      <c r="C240" s="122" t="s">
        <v>2543</v>
      </c>
      <c r="D240" s="123" t="s">
        <v>1931</v>
      </c>
      <c r="E240" s="124">
        <v>35</v>
      </c>
      <c r="F240" s="125">
        <v>0</v>
      </c>
      <c r="G240" s="126">
        <f>E240*F240</f>
        <v>0</v>
      </c>
      <c r="H240" s="127">
        <v>0</v>
      </c>
      <c r="I240" s="128">
        <f>E240*H240</f>
        <v>0</v>
      </c>
      <c r="J240" s="127"/>
      <c r="K240" s="128">
        <f>E240*J240</f>
        <v>0</v>
      </c>
      <c r="O240" s="119"/>
      <c r="AZ240" s="129">
        <f>G240</f>
        <v>0</v>
      </c>
      <c r="CZ240" s="81">
        <v>3</v>
      </c>
    </row>
    <row r="241" spans="1:15" ht="12.75">
      <c r="A241" s="130"/>
      <c r="B241" s="131"/>
      <c r="C241" s="192" t="s">
        <v>2431</v>
      </c>
      <c r="D241" s="193"/>
      <c r="E241" s="193"/>
      <c r="F241" s="193"/>
      <c r="G241" s="194"/>
      <c r="I241" s="132"/>
      <c r="K241" s="132"/>
      <c r="L241" s="133" t="s">
        <v>2431</v>
      </c>
      <c r="O241" s="119"/>
    </row>
    <row r="242" spans="1:104" ht="12.75">
      <c r="A242" s="120">
        <v>113</v>
      </c>
      <c r="B242" s="121" t="s">
        <v>2622</v>
      </c>
      <c r="C242" s="122" t="s">
        <v>2433</v>
      </c>
      <c r="D242" s="123" t="s">
        <v>1931</v>
      </c>
      <c r="E242" s="124">
        <v>60</v>
      </c>
      <c r="F242" s="125">
        <v>0</v>
      </c>
      <c r="G242" s="126">
        <f>E242*F242</f>
        <v>0</v>
      </c>
      <c r="H242" s="127">
        <v>0</v>
      </c>
      <c r="I242" s="128">
        <f>E242*H242</f>
        <v>0</v>
      </c>
      <c r="J242" s="127"/>
      <c r="K242" s="128">
        <f>E242*J242</f>
        <v>0</v>
      </c>
      <c r="O242" s="119"/>
      <c r="AZ242" s="129">
        <f>G242</f>
        <v>0</v>
      </c>
      <c r="CZ242" s="81">
        <v>3</v>
      </c>
    </row>
    <row r="243" spans="1:15" ht="12.75">
      <c r="A243" s="130"/>
      <c r="B243" s="131"/>
      <c r="C243" s="192" t="s">
        <v>2431</v>
      </c>
      <c r="D243" s="193"/>
      <c r="E243" s="193"/>
      <c r="F243" s="193"/>
      <c r="G243" s="194"/>
      <c r="I243" s="132"/>
      <c r="K243" s="132"/>
      <c r="L243" s="133" t="s">
        <v>2431</v>
      </c>
      <c r="O243" s="119"/>
    </row>
    <row r="244" spans="1:104" ht="12.75">
      <c r="A244" s="120">
        <v>114</v>
      </c>
      <c r="B244" s="121" t="s">
        <v>2623</v>
      </c>
      <c r="C244" s="122" t="s">
        <v>2433</v>
      </c>
      <c r="D244" s="123" t="s">
        <v>1931</v>
      </c>
      <c r="E244" s="124">
        <v>280</v>
      </c>
      <c r="F244" s="125">
        <v>0</v>
      </c>
      <c r="G244" s="126">
        <f>E244*F244</f>
        <v>0</v>
      </c>
      <c r="H244" s="127">
        <v>0</v>
      </c>
      <c r="I244" s="128">
        <f>E244*H244</f>
        <v>0</v>
      </c>
      <c r="J244" s="127"/>
      <c r="K244" s="128">
        <f>E244*J244</f>
        <v>0</v>
      </c>
      <c r="O244" s="119"/>
      <c r="AZ244" s="129">
        <f>G244</f>
        <v>0</v>
      </c>
      <c r="CZ244" s="81">
        <v>3</v>
      </c>
    </row>
    <row r="245" spans="1:15" ht="12.75">
      <c r="A245" s="130"/>
      <c r="B245" s="131"/>
      <c r="C245" s="192" t="s">
        <v>2431</v>
      </c>
      <c r="D245" s="193"/>
      <c r="E245" s="193"/>
      <c r="F245" s="193"/>
      <c r="G245" s="194"/>
      <c r="I245" s="132"/>
      <c r="K245" s="132"/>
      <c r="L245" s="133" t="s">
        <v>2431</v>
      </c>
      <c r="O245" s="119"/>
    </row>
    <row r="246" spans="1:104" ht="12.75">
      <c r="A246" s="120">
        <v>115</v>
      </c>
      <c r="B246" s="121" t="s">
        <v>2624</v>
      </c>
      <c r="C246" s="122" t="s">
        <v>2433</v>
      </c>
      <c r="D246" s="123" t="s">
        <v>1931</v>
      </c>
      <c r="E246" s="124">
        <v>150</v>
      </c>
      <c r="F246" s="125">
        <v>0</v>
      </c>
      <c r="G246" s="126">
        <f>E246*F246</f>
        <v>0</v>
      </c>
      <c r="H246" s="127">
        <v>0</v>
      </c>
      <c r="I246" s="128">
        <f>E246*H246</f>
        <v>0</v>
      </c>
      <c r="J246" s="127"/>
      <c r="K246" s="128">
        <f>E246*J246</f>
        <v>0</v>
      </c>
      <c r="O246" s="119"/>
      <c r="AZ246" s="129">
        <f>G246</f>
        <v>0</v>
      </c>
      <c r="CZ246" s="81">
        <v>3</v>
      </c>
    </row>
    <row r="247" spans="1:15" ht="12.75">
      <c r="A247" s="130"/>
      <c r="B247" s="131"/>
      <c r="C247" s="192" t="s">
        <v>2431</v>
      </c>
      <c r="D247" s="193"/>
      <c r="E247" s="193"/>
      <c r="F247" s="193"/>
      <c r="G247" s="194"/>
      <c r="I247" s="132"/>
      <c r="K247" s="132"/>
      <c r="L247" s="133" t="s">
        <v>2431</v>
      </c>
      <c r="O247" s="119"/>
    </row>
    <row r="248" spans="1:104" ht="12.75">
      <c r="A248" s="120">
        <v>116</v>
      </c>
      <c r="B248" s="121" t="s">
        <v>2625</v>
      </c>
      <c r="C248" s="122" t="s">
        <v>2434</v>
      </c>
      <c r="D248" s="123" t="s">
        <v>1931</v>
      </c>
      <c r="E248" s="124">
        <v>130</v>
      </c>
      <c r="F248" s="125">
        <v>0</v>
      </c>
      <c r="G248" s="126">
        <f>E248*F248</f>
        <v>0</v>
      </c>
      <c r="H248" s="127">
        <v>0</v>
      </c>
      <c r="I248" s="128">
        <f>E248*H248</f>
        <v>0</v>
      </c>
      <c r="J248" s="127"/>
      <c r="K248" s="128">
        <f>E248*J248</f>
        <v>0</v>
      </c>
      <c r="O248" s="119"/>
      <c r="AZ248" s="129">
        <f>G248</f>
        <v>0</v>
      </c>
      <c r="CZ248" s="81">
        <v>3</v>
      </c>
    </row>
    <row r="249" spans="1:15" ht="12.75">
      <c r="A249" s="130"/>
      <c r="B249" s="131"/>
      <c r="C249" s="192" t="s">
        <v>2431</v>
      </c>
      <c r="D249" s="193"/>
      <c r="E249" s="193"/>
      <c r="F249" s="193"/>
      <c r="G249" s="194"/>
      <c r="I249" s="132"/>
      <c r="K249" s="132"/>
      <c r="L249" s="133" t="s">
        <v>2431</v>
      </c>
      <c r="O249" s="119"/>
    </row>
    <row r="250" spans="1:104" ht="12.75">
      <c r="A250" s="120">
        <v>117</v>
      </c>
      <c r="B250" s="121" t="s">
        <v>2626</v>
      </c>
      <c r="C250" s="122" t="s">
        <v>2435</v>
      </c>
      <c r="D250" s="123" t="s">
        <v>1931</v>
      </c>
      <c r="E250" s="124">
        <v>17</v>
      </c>
      <c r="F250" s="125">
        <v>0</v>
      </c>
      <c r="G250" s="126">
        <f>E250*F250</f>
        <v>0</v>
      </c>
      <c r="H250" s="127">
        <v>0</v>
      </c>
      <c r="I250" s="128">
        <f>E250*H250</f>
        <v>0</v>
      </c>
      <c r="J250" s="127"/>
      <c r="K250" s="128">
        <f>E250*J250</f>
        <v>0</v>
      </c>
      <c r="O250" s="119"/>
      <c r="AZ250" s="129">
        <f>G250</f>
        <v>0</v>
      </c>
      <c r="CZ250" s="81">
        <v>3</v>
      </c>
    </row>
    <row r="251" spans="1:15" ht="12.75">
      <c r="A251" s="130"/>
      <c r="B251" s="131"/>
      <c r="C251" s="192" t="s">
        <v>2627</v>
      </c>
      <c r="D251" s="193"/>
      <c r="E251" s="193"/>
      <c r="F251" s="193"/>
      <c r="G251" s="194"/>
      <c r="I251" s="132"/>
      <c r="K251" s="132"/>
      <c r="L251" s="133" t="s">
        <v>2627</v>
      </c>
      <c r="O251" s="119"/>
    </row>
    <row r="252" spans="1:15" ht="12.75">
      <c r="A252" s="130"/>
      <c r="B252" s="131"/>
      <c r="C252" s="192" t="s">
        <v>2431</v>
      </c>
      <c r="D252" s="193"/>
      <c r="E252" s="193"/>
      <c r="F252" s="193"/>
      <c r="G252" s="194"/>
      <c r="I252" s="132"/>
      <c r="K252" s="132"/>
      <c r="L252" s="133" t="s">
        <v>2431</v>
      </c>
      <c r="O252" s="119"/>
    </row>
    <row r="253" spans="1:104" ht="12.75">
      <c r="A253" s="120">
        <v>118</v>
      </c>
      <c r="B253" s="121" t="s">
        <v>2628</v>
      </c>
      <c r="C253" s="122" t="s">
        <v>2437</v>
      </c>
      <c r="D253" s="123" t="s">
        <v>1931</v>
      </c>
      <c r="E253" s="124">
        <v>1</v>
      </c>
      <c r="F253" s="125">
        <v>0</v>
      </c>
      <c r="G253" s="126">
        <f>E253*F253</f>
        <v>0</v>
      </c>
      <c r="H253" s="127">
        <v>0</v>
      </c>
      <c r="I253" s="128">
        <f>E253*H253</f>
        <v>0</v>
      </c>
      <c r="J253" s="127"/>
      <c r="K253" s="128">
        <f>E253*J253</f>
        <v>0</v>
      </c>
      <c r="O253" s="119"/>
      <c r="AZ253" s="129">
        <f>G253</f>
        <v>0</v>
      </c>
      <c r="CZ253" s="81">
        <v>3</v>
      </c>
    </row>
    <row r="254" spans="1:15" ht="12.75">
      <c r="A254" s="130"/>
      <c r="B254" s="131"/>
      <c r="C254" s="192" t="s">
        <v>2627</v>
      </c>
      <c r="D254" s="193"/>
      <c r="E254" s="193"/>
      <c r="F254" s="193"/>
      <c r="G254" s="194"/>
      <c r="I254" s="132"/>
      <c r="K254" s="132"/>
      <c r="L254" s="133" t="s">
        <v>2627</v>
      </c>
      <c r="O254" s="119"/>
    </row>
    <row r="255" spans="1:15" ht="12.75">
      <c r="A255" s="130"/>
      <c r="B255" s="131"/>
      <c r="C255" s="192" t="s">
        <v>2431</v>
      </c>
      <c r="D255" s="193"/>
      <c r="E255" s="193"/>
      <c r="F255" s="193"/>
      <c r="G255" s="194"/>
      <c r="I255" s="132"/>
      <c r="K255" s="132"/>
      <c r="L255" s="133" t="s">
        <v>2431</v>
      </c>
      <c r="O255" s="119"/>
    </row>
    <row r="256" spans="1:104" ht="12.75">
      <c r="A256" s="120">
        <v>119</v>
      </c>
      <c r="B256" s="121" t="s">
        <v>2629</v>
      </c>
      <c r="C256" s="122" t="s">
        <v>2439</v>
      </c>
      <c r="D256" s="123" t="s">
        <v>1931</v>
      </c>
      <c r="E256" s="124">
        <v>2</v>
      </c>
      <c r="F256" s="125">
        <v>0</v>
      </c>
      <c r="G256" s="126">
        <f>E256*F256</f>
        <v>0</v>
      </c>
      <c r="H256" s="127">
        <v>0</v>
      </c>
      <c r="I256" s="128">
        <f>E256*H256</f>
        <v>0</v>
      </c>
      <c r="J256" s="127"/>
      <c r="K256" s="128">
        <f>E256*J256</f>
        <v>0</v>
      </c>
      <c r="O256" s="119"/>
      <c r="AZ256" s="129">
        <f>G256</f>
        <v>0</v>
      </c>
      <c r="CZ256" s="81">
        <v>3</v>
      </c>
    </row>
    <row r="257" spans="1:15" ht="12.75">
      <c r="A257" s="130"/>
      <c r="B257" s="131"/>
      <c r="C257" s="192" t="s">
        <v>2440</v>
      </c>
      <c r="D257" s="193"/>
      <c r="E257" s="193"/>
      <c r="F257" s="193"/>
      <c r="G257" s="194"/>
      <c r="I257" s="132"/>
      <c r="K257" s="132"/>
      <c r="L257" s="133" t="s">
        <v>2440</v>
      </c>
      <c r="O257" s="119"/>
    </row>
    <row r="258" spans="1:15" ht="12.75">
      <c r="A258" s="130"/>
      <c r="B258" s="131"/>
      <c r="C258" s="192" t="s">
        <v>2431</v>
      </c>
      <c r="D258" s="193"/>
      <c r="E258" s="193"/>
      <c r="F258" s="193"/>
      <c r="G258" s="194"/>
      <c r="I258" s="132"/>
      <c r="K258" s="132"/>
      <c r="L258" s="133" t="s">
        <v>2431</v>
      </c>
      <c r="O258" s="119"/>
    </row>
    <row r="259" spans="1:104" ht="22.5">
      <c r="A259" s="120">
        <v>120</v>
      </c>
      <c r="B259" s="121" t="s">
        <v>2630</v>
      </c>
      <c r="C259" s="122" t="s">
        <v>2631</v>
      </c>
      <c r="D259" s="123" t="s">
        <v>1931</v>
      </c>
      <c r="E259" s="124">
        <v>17</v>
      </c>
      <c r="F259" s="125">
        <v>0</v>
      </c>
      <c r="G259" s="126">
        <f>E259*F259</f>
        <v>0</v>
      </c>
      <c r="H259" s="127">
        <v>0</v>
      </c>
      <c r="I259" s="128">
        <f>E259*H259</f>
        <v>0</v>
      </c>
      <c r="J259" s="127"/>
      <c r="K259" s="128">
        <f>E259*J259</f>
        <v>0</v>
      </c>
      <c r="O259" s="119"/>
      <c r="AZ259" s="129">
        <f>G259</f>
        <v>0</v>
      </c>
      <c r="CZ259" s="81">
        <v>3</v>
      </c>
    </row>
    <row r="260" spans="1:15" ht="12.75">
      <c r="A260" s="130"/>
      <c r="B260" s="131"/>
      <c r="C260" s="192" t="s">
        <v>2431</v>
      </c>
      <c r="D260" s="193"/>
      <c r="E260" s="193"/>
      <c r="F260" s="193"/>
      <c r="G260" s="194"/>
      <c r="I260" s="132"/>
      <c r="K260" s="132"/>
      <c r="L260" s="133" t="s">
        <v>2431</v>
      </c>
      <c r="O260" s="119"/>
    </row>
    <row r="261" spans="1:104" ht="22.5">
      <c r="A261" s="120">
        <v>121</v>
      </c>
      <c r="B261" s="121" t="s">
        <v>2632</v>
      </c>
      <c r="C261" s="122" t="s">
        <v>2633</v>
      </c>
      <c r="D261" s="123" t="s">
        <v>1931</v>
      </c>
      <c r="E261" s="124">
        <v>3</v>
      </c>
      <c r="F261" s="125">
        <v>0</v>
      </c>
      <c r="G261" s="126">
        <f>E261*F261</f>
        <v>0</v>
      </c>
      <c r="H261" s="127">
        <v>0</v>
      </c>
      <c r="I261" s="128">
        <f>E261*H261</f>
        <v>0</v>
      </c>
      <c r="J261" s="127"/>
      <c r="K261" s="128">
        <f>E261*J261</f>
        <v>0</v>
      </c>
      <c r="O261" s="119"/>
      <c r="AZ261" s="129">
        <f>G261</f>
        <v>0</v>
      </c>
      <c r="CZ261" s="81">
        <v>3</v>
      </c>
    </row>
    <row r="262" spans="1:15" ht="12.75">
      <c r="A262" s="130"/>
      <c r="B262" s="131"/>
      <c r="C262" s="192" t="s">
        <v>2431</v>
      </c>
      <c r="D262" s="193"/>
      <c r="E262" s="193"/>
      <c r="F262" s="193"/>
      <c r="G262" s="194"/>
      <c r="I262" s="132"/>
      <c r="K262" s="132"/>
      <c r="L262" s="133" t="s">
        <v>2431</v>
      </c>
      <c r="O262" s="119"/>
    </row>
    <row r="263" spans="1:104" ht="12.75">
      <c r="A263" s="120">
        <v>122</v>
      </c>
      <c r="B263" s="121" t="s">
        <v>2634</v>
      </c>
      <c r="C263" s="122" t="s">
        <v>2441</v>
      </c>
      <c r="D263" s="123" t="s">
        <v>1931</v>
      </c>
      <c r="E263" s="124">
        <v>24</v>
      </c>
      <c r="F263" s="125">
        <v>0</v>
      </c>
      <c r="G263" s="126">
        <f>E263*F263</f>
        <v>0</v>
      </c>
      <c r="H263" s="127">
        <v>0</v>
      </c>
      <c r="I263" s="128">
        <f>E263*H263</f>
        <v>0</v>
      </c>
      <c r="J263" s="127"/>
      <c r="K263" s="128">
        <f>E263*J263</f>
        <v>0</v>
      </c>
      <c r="O263" s="119"/>
      <c r="AZ263" s="129">
        <f>G263</f>
        <v>0</v>
      </c>
      <c r="CZ263" s="81">
        <v>3</v>
      </c>
    </row>
    <row r="264" spans="1:15" ht="12.75">
      <c r="A264" s="130"/>
      <c r="B264" s="131"/>
      <c r="C264" s="192" t="s">
        <v>2635</v>
      </c>
      <c r="D264" s="193"/>
      <c r="E264" s="193"/>
      <c r="F264" s="193"/>
      <c r="G264" s="194"/>
      <c r="I264" s="132"/>
      <c r="K264" s="132"/>
      <c r="L264" s="133" t="s">
        <v>2635</v>
      </c>
      <c r="O264" s="119"/>
    </row>
    <row r="265" spans="1:15" ht="12.75">
      <c r="A265" s="130"/>
      <c r="B265" s="131"/>
      <c r="C265" s="192" t="s">
        <v>2431</v>
      </c>
      <c r="D265" s="193"/>
      <c r="E265" s="193"/>
      <c r="F265" s="193"/>
      <c r="G265" s="194"/>
      <c r="I265" s="132"/>
      <c r="K265" s="132"/>
      <c r="L265" s="133" t="s">
        <v>2431</v>
      </c>
      <c r="O265" s="119"/>
    </row>
    <row r="266" spans="1:104" ht="12.75">
      <c r="A266" s="120">
        <v>123</v>
      </c>
      <c r="B266" s="121" t="s">
        <v>2636</v>
      </c>
      <c r="C266" s="122" t="s">
        <v>2443</v>
      </c>
      <c r="D266" s="123" t="s">
        <v>1931</v>
      </c>
      <c r="E266" s="124">
        <v>1</v>
      </c>
      <c r="F266" s="125">
        <v>0</v>
      </c>
      <c r="G266" s="126">
        <f>E266*F266</f>
        <v>0</v>
      </c>
      <c r="H266" s="127">
        <v>0</v>
      </c>
      <c r="I266" s="128">
        <f>E266*H266</f>
        <v>0</v>
      </c>
      <c r="J266" s="127"/>
      <c r="K266" s="128">
        <f>E266*J266</f>
        <v>0</v>
      </c>
      <c r="O266" s="119"/>
      <c r="AZ266" s="129">
        <f>G266</f>
        <v>0</v>
      </c>
      <c r="CZ266" s="81">
        <v>3</v>
      </c>
    </row>
    <row r="267" spans="1:15" ht="12.75">
      <c r="A267" s="130"/>
      <c r="B267" s="131"/>
      <c r="C267" s="192" t="s">
        <v>2431</v>
      </c>
      <c r="D267" s="193"/>
      <c r="E267" s="193"/>
      <c r="F267" s="193"/>
      <c r="G267" s="194"/>
      <c r="I267" s="132"/>
      <c r="K267" s="132"/>
      <c r="L267" s="133" t="s">
        <v>2431</v>
      </c>
      <c r="O267" s="119"/>
    </row>
    <row r="268" spans="1:104" ht="12.75">
      <c r="A268" s="120">
        <v>124</v>
      </c>
      <c r="B268" s="121" t="s">
        <v>2637</v>
      </c>
      <c r="C268" s="122" t="s">
        <v>2638</v>
      </c>
      <c r="D268" s="123" t="s">
        <v>1931</v>
      </c>
      <c r="E268" s="124">
        <v>26</v>
      </c>
      <c r="F268" s="125">
        <v>0</v>
      </c>
      <c r="G268" s="126">
        <f>E268*F268</f>
        <v>0</v>
      </c>
      <c r="H268" s="127">
        <v>0</v>
      </c>
      <c r="I268" s="128">
        <f>E268*H268</f>
        <v>0</v>
      </c>
      <c r="J268" s="127"/>
      <c r="K268" s="128">
        <f>E268*J268</f>
        <v>0</v>
      </c>
      <c r="O268" s="119"/>
      <c r="AZ268" s="129">
        <f>G268</f>
        <v>0</v>
      </c>
      <c r="CZ268" s="81">
        <v>3</v>
      </c>
    </row>
    <row r="269" spans="1:15" ht="12.75">
      <c r="A269" s="130"/>
      <c r="B269" s="131"/>
      <c r="C269" s="192" t="s">
        <v>2639</v>
      </c>
      <c r="D269" s="193"/>
      <c r="E269" s="193"/>
      <c r="F269" s="193"/>
      <c r="G269" s="194"/>
      <c r="I269" s="132"/>
      <c r="K269" s="132"/>
      <c r="L269" s="133" t="s">
        <v>2639</v>
      </c>
      <c r="O269" s="119"/>
    </row>
    <row r="270" spans="1:15" ht="12.75">
      <c r="A270" s="130"/>
      <c r="B270" s="131"/>
      <c r="C270" s="192" t="s">
        <v>2431</v>
      </c>
      <c r="D270" s="193"/>
      <c r="E270" s="193"/>
      <c r="F270" s="193"/>
      <c r="G270" s="194"/>
      <c r="I270" s="132"/>
      <c r="K270" s="132"/>
      <c r="L270" s="133" t="s">
        <v>2431</v>
      </c>
      <c r="O270" s="119"/>
    </row>
    <row r="271" spans="1:104" ht="12.75">
      <c r="A271" s="120">
        <v>125</v>
      </c>
      <c r="B271" s="121" t="s">
        <v>2640</v>
      </c>
      <c r="C271" s="122" t="s">
        <v>2641</v>
      </c>
      <c r="D271" s="123" t="s">
        <v>1931</v>
      </c>
      <c r="E271" s="124">
        <v>9</v>
      </c>
      <c r="F271" s="125">
        <v>0</v>
      </c>
      <c r="G271" s="126">
        <f>E271*F271</f>
        <v>0</v>
      </c>
      <c r="H271" s="127">
        <v>0</v>
      </c>
      <c r="I271" s="128">
        <f>E271*H271</f>
        <v>0</v>
      </c>
      <c r="J271" s="127"/>
      <c r="K271" s="128">
        <f>E271*J271</f>
        <v>0</v>
      </c>
      <c r="O271" s="119"/>
      <c r="AZ271" s="129">
        <f>G271</f>
        <v>0</v>
      </c>
      <c r="CZ271" s="81">
        <v>3</v>
      </c>
    </row>
    <row r="272" spans="1:15" ht="12.75">
      <c r="A272" s="130"/>
      <c r="B272" s="131"/>
      <c r="C272" s="192" t="s">
        <v>2494</v>
      </c>
      <c r="D272" s="193"/>
      <c r="E272" s="193"/>
      <c r="F272" s="193"/>
      <c r="G272" s="194"/>
      <c r="I272" s="132"/>
      <c r="K272" s="132"/>
      <c r="L272" s="133" t="s">
        <v>2494</v>
      </c>
      <c r="O272" s="119"/>
    </row>
    <row r="273" spans="1:15" ht="12.75">
      <c r="A273" s="130"/>
      <c r="B273" s="131"/>
      <c r="C273" s="192" t="s">
        <v>2431</v>
      </c>
      <c r="D273" s="193"/>
      <c r="E273" s="193"/>
      <c r="F273" s="193"/>
      <c r="G273" s="194"/>
      <c r="I273" s="132"/>
      <c r="K273" s="132"/>
      <c r="L273" s="133" t="s">
        <v>2431</v>
      </c>
      <c r="O273" s="119"/>
    </row>
    <row r="274" spans="1:104" ht="12.75">
      <c r="A274" s="120">
        <v>126</v>
      </c>
      <c r="B274" s="121" t="s">
        <v>2642</v>
      </c>
      <c r="C274" s="122" t="s">
        <v>2444</v>
      </c>
      <c r="D274" s="123" t="s">
        <v>1931</v>
      </c>
      <c r="E274" s="124">
        <v>13</v>
      </c>
      <c r="F274" s="125">
        <v>0</v>
      </c>
      <c r="G274" s="126">
        <f>E274*F274</f>
        <v>0</v>
      </c>
      <c r="H274" s="127">
        <v>0</v>
      </c>
      <c r="I274" s="128">
        <f>E274*H274</f>
        <v>0</v>
      </c>
      <c r="J274" s="127"/>
      <c r="K274" s="128">
        <f>E274*J274</f>
        <v>0</v>
      </c>
      <c r="O274" s="119"/>
      <c r="AZ274" s="129">
        <f>G274</f>
        <v>0</v>
      </c>
      <c r="CZ274" s="81">
        <v>3</v>
      </c>
    </row>
    <row r="275" spans="1:15" ht="12.75">
      <c r="A275" s="130"/>
      <c r="B275" s="131"/>
      <c r="C275" s="192" t="s">
        <v>2431</v>
      </c>
      <c r="D275" s="193"/>
      <c r="E275" s="193"/>
      <c r="F275" s="193"/>
      <c r="G275" s="194"/>
      <c r="I275" s="132"/>
      <c r="K275" s="132"/>
      <c r="L275" s="133" t="s">
        <v>2431</v>
      </c>
      <c r="O275" s="119"/>
    </row>
    <row r="276" spans="1:104" ht="12.75">
      <c r="A276" s="120">
        <v>127</v>
      </c>
      <c r="B276" s="121" t="s">
        <v>2643</v>
      </c>
      <c r="C276" s="122" t="s">
        <v>2444</v>
      </c>
      <c r="D276" s="123" t="s">
        <v>1931</v>
      </c>
      <c r="E276" s="124">
        <v>4</v>
      </c>
      <c r="F276" s="125">
        <v>0</v>
      </c>
      <c r="G276" s="126">
        <f>E276*F276</f>
        <v>0</v>
      </c>
      <c r="H276" s="127">
        <v>0</v>
      </c>
      <c r="I276" s="128">
        <f>E276*H276</f>
        <v>0</v>
      </c>
      <c r="J276" s="127"/>
      <c r="K276" s="128">
        <f>E276*J276</f>
        <v>0</v>
      </c>
      <c r="O276" s="119"/>
      <c r="AZ276" s="129">
        <f>G276</f>
        <v>0</v>
      </c>
      <c r="CZ276" s="81">
        <v>3</v>
      </c>
    </row>
    <row r="277" spans="1:15" ht="12.75">
      <c r="A277" s="130"/>
      <c r="B277" s="131"/>
      <c r="C277" s="192" t="s">
        <v>2431</v>
      </c>
      <c r="D277" s="193"/>
      <c r="E277" s="193"/>
      <c r="F277" s="193"/>
      <c r="G277" s="194"/>
      <c r="I277" s="132"/>
      <c r="K277" s="132"/>
      <c r="L277" s="133" t="s">
        <v>2431</v>
      </c>
      <c r="O277" s="119"/>
    </row>
    <row r="278" spans="1:104" ht="12.75">
      <c r="A278" s="120">
        <v>128</v>
      </c>
      <c r="B278" s="121" t="s">
        <v>2644</v>
      </c>
      <c r="C278" s="122" t="s">
        <v>2514</v>
      </c>
      <c r="D278" s="123" t="s">
        <v>185</v>
      </c>
      <c r="E278" s="124">
        <v>92.4</v>
      </c>
      <c r="F278" s="125">
        <v>0</v>
      </c>
      <c r="G278" s="126">
        <f>E278*F278</f>
        <v>0</v>
      </c>
      <c r="H278" s="127">
        <v>0</v>
      </c>
      <c r="I278" s="128">
        <f>E278*H278</f>
        <v>0</v>
      </c>
      <c r="J278" s="127"/>
      <c r="K278" s="128">
        <f>E278*J278</f>
        <v>0</v>
      </c>
      <c r="O278" s="119"/>
      <c r="AZ278" s="129">
        <f>G278</f>
        <v>0</v>
      </c>
      <c r="CZ278" s="81">
        <v>3</v>
      </c>
    </row>
    <row r="279" spans="1:15" ht="12.75">
      <c r="A279" s="130"/>
      <c r="B279" s="131"/>
      <c r="C279" s="192" t="s">
        <v>2431</v>
      </c>
      <c r="D279" s="193"/>
      <c r="E279" s="193"/>
      <c r="F279" s="193"/>
      <c r="G279" s="194"/>
      <c r="I279" s="132"/>
      <c r="K279" s="132"/>
      <c r="L279" s="133" t="s">
        <v>2431</v>
      </c>
      <c r="O279" s="119"/>
    </row>
    <row r="280" spans="1:104" ht="12.75">
      <c r="A280" s="120">
        <v>129</v>
      </c>
      <c r="B280" s="121" t="s">
        <v>2645</v>
      </c>
      <c r="C280" s="122" t="s">
        <v>2445</v>
      </c>
      <c r="D280" s="123" t="s">
        <v>185</v>
      </c>
      <c r="E280" s="124">
        <v>427</v>
      </c>
      <c r="F280" s="125">
        <v>0</v>
      </c>
      <c r="G280" s="126">
        <f>E280*F280</f>
        <v>0</v>
      </c>
      <c r="H280" s="127">
        <v>0</v>
      </c>
      <c r="I280" s="128">
        <f>E280*H280</f>
        <v>0</v>
      </c>
      <c r="J280" s="127"/>
      <c r="K280" s="128">
        <f>E280*J280</f>
        <v>0</v>
      </c>
      <c r="O280" s="119"/>
      <c r="AZ280" s="129">
        <f>G280</f>
        <v>0</v>
      </c>
      <c r="CZ280" s="81">
        <v>3</v>
      </c>
    </row>
    <row r="281" spans="1:15" ht="12.75">
      <c r="A281" s="130"/>
      <c r="B281" s="131"/>
      <c r="C281" s="192" t="s">
        <v>2431</v>
      </c>
      <c r="D281" s="193"/>
      <c r="E281" s="193"/>
      <c r="F281" s="193"/>
      <c r="G281" s="194"/>
      <c r="I281" s="132"/>
      <c r="K281" s="132"/>
      <c r="L281" s="133" t="s">
        <v>2431</v>
      </c>
      <c r="O281" s="119"/>
    </row>
    <row r="282" spans="1:104" ht="12.75">
      <c r="A282" s="120">
        <v>130</v>
      </c>
      <c r="B282" s="121" t="s">
        <v>2646</v>
      </c>
      <c r="C282" s="122" t="s">
        <v>2446</v>
      </c>
      <c r="D282" s="123" t="s">
        <v>185</v>
      </c>
      <c r="E282" s="124">
        <v>449</v>
      </c>
      <c r="F282" s="125">
        <v>0</v>
      </c>
      <c r="G282" s="126">
        <f>E282*F282</f>
        <v>0</v>
      </c>
      <c r="H282" s="127">
        <v>0</v>
      </c>
      <c r="I282" s="128">
        <f>E282*H282</f>
        <v>0</v>
      </c>
      <c r="J282" s="127"/>
      <c r="K282" s="128">
        <f>E282*J282</f>
        <v>0</v>
      </c>
      <c r="O282" s="119"/>
      <c r="AZ282" s="129">
        <f>G282</f>
        <v>0</v>
      </c>
      <c r="CZ282" s="81">
        <v>3</v>
      </c>
    </row>
    <row r="283" spans="1:15" ht="12.75">
      <c r="A283" s="130"/>
      <c r="B283" s="131"/>
      <c r="C283" s="192" t="s">
        <v>2431</v>
      </c>
      <c r="D283" s="193"/>
      <c r="E283" s="193"/>
      <c r="F283" s="193"/>
      <c r="G283" s="194"/>
      <c r="I283" s="132"/>
      <c r="K283" s="132"/>
      <c r="L283" s="133" t="s">
        <v>2431</v>
      </c>
      <c r="O283" s="119"/>
    </row>
    <row r="284" spans="1:104" ht="12.75">
      <c r="A284" s="120">
        <v>131</v>
      </c>
      <c r="B284" s="121" t="s">
        <v>2647</v>
      </c>
      <c r="C284" s="122" t="s">
        <v>2447</v>
      </c>
      <c r="D284" s="123" t="s">
        <v>185</v>
      </c>
      <c r="E284" s="124">
        <v>67</v>
      </c>
      <c r="F284" s="125">
        <v>0</v>
      </c>
      <c r="G284" s="126">
        <f>E284*F284</f>
        <v>0</v>
      </c>
      <c r="H284" s="127">
        <v>0</v>
      </c>
      <c r="I284" s="128">
        <f>E284*H284</f>
        <v>0</v>
      </c>
      <c r="J284" s="127"/>
      <c r="K284" s="128">
        <f>E284*J284</f>
        <v>0</v>
      </c>
      <c r="O284" s="119"/>
      <c r="AZ284" s="129">
        <f>G284</f>
        <v>0</v>
      </c>
      <c r="CZ284" s="81">
        <v>3</v>
      </c>
    </row>
    <row r="285" spans="1:15" ht="12.75">
      <c r="A285" s="130"/>
      <c r="B285" s="131"/>
      <c r="C285" s="192" t="s">
        <v>2431</v>
      </c>
      <c r="D285" s="193"/>
      <c r="E285" s="193"/>
      <c r="F285" s="193"/>
      <c r="G285" s="194"/>
      <c r="I285" s="132"/>
      <c r="K285" s="132"/>
      <c r="L285" s="133" t="s">
        <v>2431</v>
      </c>
      <c r="O285" s="119"/>
    </row>
    <row r="286" spans="1:104" ht="12.75">
      <c r="A286" s="120">
        <v>132</v>
      </c>
      <c r="B286" s="121" t="s">
        <v>2648</v>
      </c>
      <c r="C286" s="122" t="s">
        <v>2448</v>
      </c>
      <c r="D286" s="123" t="s">
        <v>185</v>
      </c>
      <c r="E286" s="124">
        <v>155</v>
      </c>
      <c r="F286" s="125">
        <v>0</v>
      </c>
      <c r="G286" s="126">
        <f>E286*F286</f>
        <v>0</v>
      </c>
      <c r="H286" s="127">
        <v>0</v>
      </c>
      <c r="I286" s="128">
        <f>E286*H286</f>
        <v>0</v>
      </c>
      <c r="J286" s="127"/>
      <c r="K286" s="128">
        <f>E286*J286</f>
        <v>0</v>
      </c>
      <c r="O286" s="119"/>
      <c r="AZ286" s="129">
        <f>G286</f>
        <v>0</v>
      </c>
      <c r="CZ286" s="81">
        <v>3</v>
      </c>
    </row>
    <row r="287" spans="1:15" ht="12.75">
      <c r="A287" s="130"/>
      <c r="B287" s="131"/>
      <c r="C287" s="192" t="s">
        <v>2431</v>
      </c>
      <c r="D287" s="193"/>
      <c r="E287" s="193"/>
      <c r="F287" s="193"/>
      <c r="G287" s="194"/>
      <c r="I287" s="132"/>
      <c r="K287" s="132"/>
      <c r="L287" s="133" t="s">
        <v>2431</v>
      </c>
      <c r="O287" s="119"/>
    </row>
    <row r="288" spans="1:104" ht="12.75">
      <c r="A288" s="120">
        <v>133</v>
      </c>
      <c r="B288" s="121" t="s">
        <v>2649</v>
      </c>
      <c r="C288" s="122" t="s">
        <v>2650</v>
      </c>
      <c r="D288" s="123" t="s">
        <v>1931</v>
      </c>
      <c r="E288" s="124">
        <v>92</v>
      </c>
      <c r="F288" s="125">
        <v>0</v>
      </c>
      <c r="G288" s="126">
        <f>E288*F288</f>
        <v>0</v>
      </c>
      <c r="H288" s="127">
        <v>0</v>
      </c>
      <c r="I288" s="128">
        <f>E288*H288</f>
        <v>0</v>
      </c>
      <c r="J288" s="127"/>
      <c r="K288" s="128">
        <f>E288*J288</f>
        <v>0</v>
      </c>
      <c r="O288" s="119"/>
      <c r="AZ288" s="129">
        <f>G288</f>
        <v>0</v>
      </c>
      <c r="CZ288" s="81">
        <v>3</v>
      </c>
    </row>
    <row r="289" spans="1:15" ht="12.75">
      <c r="A289" s="130"/>
      <c r="B289" s="131"/>
      <c r="C289" s="192" t="s">
        <v>2431</v>
      </c>
      <c r="D289" s="193"/>
      <c r="E289" s="193"/>
      <c r="F289" s="193"/>
      <c r="G289" s="194"/>
      <c r="I289" s="132"/>
      <c r="K289" s="132"/>
      <c r="L289" s="133" t="s">
        <v>2431</v>
      </c>
      <c r="O289" s="119"/>
    </row>
    <row r="290" spans="1:104" ht="12.75">
      <c r="A290" s="120">
        <v>134</v>
      </c>
      <c r="B290" s="121" t="s">
        <v>2651</v>
      </c>
      <c r="C290" s="122" t="s">
        <v>2450</v>
      </c>
      <c r="D290" s="123" t="s">
        <v>1931</v>
      </c>
      <c r="E290" s="124">
        <v>75</v>
      </c>
      <c r="F290" s="125">
        <v>0</v>
      </c>
      <c r="G290" s="126">
        <f>E290*F290</f>
        <v>0</v>
      </c>
      <c r="H290" s="127">
        <v>0</v>
      </c>
      <c r="I290" s="128">
        <f>E290*H290</f>
        <v>0</v>
      </c>
      <c r="J290" s="127"/>
      <c r="K290" s="128">
        <f>E290*J290</f>
        <v>0</v>
      </c>
      <c r="O290" s="119"/>
      <c r="AZ290" s="129">
        <f>G290</f>
        <v>0</v>
      </c>
      <c r="CZ290" s="81">
        <v>3</v>
      </c>
    </row>
    <row r="291" spans="1:15" ht="12.75">
      <c r="A291" s="130"/>
      <c r="B291" s="131"/>
      <c r="C291" s="192" t="s">
        <v>2431</v>
      </c>
      <c r="D291" s="193"/>
      <c r="E291" s="193"/>
      <c r="F291" s="193"/>
      <c r="G291" s="194"/>
      <c r="I291" s="132"/>
      <c r="K291" s="132"/>
      <c r="L291" s="133" t="s">
        <v>2431</v>
      </c>
      <c r="O291" s="119"/>
    </row>
    <row r="292" spans="1:104" ht="12.75">
      <c r="A292" s="120">
        <v>135</v>
      </c>
      <c r="B292" s="121" t="s">
        <v>2652</v>
      </c>
      <c r="C292" s="122" t="s">
        <v>2451</v>
      </c>
      <c r="D292" s="123" t="s">
        <v>1931</v>
      </c>
      <c r="E292" s="124">
        <v>40</v>
      </c>
      <c r="F292" s="125">
        <v>0</v>
      </c>
      <c r="G292" s="126">
        <f>E292*F292</f>
        <v>0</v>
      </c>
      <c r="H292" s="127">
        <v>0</v>
      </c>
      <c r="I292" s="128">
        <f>E292*H292</f>
        <v>0</v>
      </c>
      <c r="J292" s="127"/>
      <c r="K292" s="128">
        <f>E292*J292</f>
        <v>0</v>
      </c>
      <c r="O292" s="119"/>
      <c r="AZ292" s="129">
        <f>G292</f>
        <v>0</v>
      </c>
      <c r="CZ292" s="81">
        <v>3</v>
      </c>
    </row>
    <row r="293" spans="1:15" ht="12.75">
      <c r="A293" s="130"/>
      <c r="B293" s="131"/>
      <c r="C293" s="192" t="s">
        <v>2431</v>
      </c>
      <c r="D293" s="193"/>
      <c r="E293" s="193"/>
      <c r="F293" s="193"/>
      <c r="G293" s="194"/>
      <c r="I293" s="132"/>
      <c r="K293" s="132"/>
      <c r="L293" s="133" t="s">
        <v>2431</v>
      </c>
      <c r="O293" s="119"/>
    </row>
    <row r="294" spans="1:104" ht="12.75">
      <c r="A294" s="120">
        <v>136</v>
      </c>
      <c r="B294" s="121" t="s">
        <v>2653</v>
      </c>
      <c r="C294" s="122" t="s">
        <v>2453</v>
      </c>
      <c r="D294" s="123" t="s">
        <v>1931</v>
      </c>
      <c r="E294" s="124">
        <v>3</v>
      </c>
      <c r="F294" s="125">
        <v>0</v>
      </c>
      <c r="G294" s="126">
        <f>E294*F294</f>
        <v>0</v>
      </c>
      <c r="H294" s="127">
        <v>0</v>
      </c>
      <c r="I294" s="128">
        <f>E294*H294</f>
        <v>0</v>
      </c>
      <c r="J294" s="127"/>
      <c r="K294" s="128">
        <f>E294*J294</f>
        <v>0</v>
      </c>
      <c r="O294" s="119"/>
      <c r="AZ294" s="129">
        <f>G294</f>
        <v>0</v>
      </c>
      <c r="CZ294" s="81">
        <v>3</v>
      </c>
    </row>
    <row r="295" spans="1:15" ht="12.75">
      <c r="A295" s="130"/>
      <c r="B295" s="131"/>
      <c r="C295" s="192" t="s">
        <v>2454</v>
      </c>
      <c r="D295" s="193"/>
      <c r="E295" s="193"/>
      <c r="F295" s="193"/>
      <c r="G295" s="194"/>
      <c r="I295" s="132"/>
      <c r="K295" s="132"/>
      <c r="L295" s="133" t="s">
        <v>2454</v>
      </c>
      <c r="O295" s="119"/>
    </row>
    <row r="296" spans="1:104" ht="12.75">
      <c r="A296" s="120">
        <v>137</v>
      </c>
      <c r="B296" s="121" t="s">
        <v>2654</v>
      </c>
      <c r="C296" s="122" t="s">
        <v>2456</v>
      </c>
      <c r="D296" s="123" t="s">
        <v>1931</v>
      </c>
      <c r="E296" s="124">
        <v>6</v>
      </c>
      <c r="F296" s="125">
        <v>0</v>
      </c>
      <c r="G296" s="126">
        <f>E296*F296</f>
        <v>0</v>
      </c>
      <c r="H296" s="127">
        <v>0</v>
      </c>
      <c r="I296" s="128">
        <f>E296*H296</f>
        <v>0</v>
      </c>
      <c r="J296" s="127"/>
      <c r="K296" s="128">
        <f>E296*J296</f>
        <v>0</v>
      </c>
      <c r="O296" s="119"/>
      <c r="AZ296" s="129">
        <f>G296</f>
        <v>0</v>
      </c>
      <c r="CZ296" s="81">
        <v>3</v>
      </c>
    </row>
    <row r="297" spans="1:15" ht="12.75">
      <c r="A297" s="130"/>
      <c r="B297" s="131"/>
      <c r="C297" s="192" t="s">
        <v>2454</v>
      </c>
      <c r="D297" s="193"/>
      <c r="E297" s="193"/>
      <c r="F297" s="193"/>
      <c r="G297" s="194"/>
      <c r="I297" s="132"/>
      <c r="K297" s="132"/>
      <c r="L297" s="133" t="s">
        <v>2454</v>
      </c>
      <c r="O297" s="119"/>
    </row>
    <row r="298" spans="1:104" ht="12.75">
      <c r="A298" s="120">
        <v>138</v>
      </c>
      <c r="B298" s="121" t="s">
        <v>2655</v>
      </c>
      <c r="C298" s="122" t="s">
        <v>2432</v>
      </c>
      <c r="D298" s="123" t="s">
        <v>1931</v>
      </c>
      <c r="E298" s="124">
        <v>192</v>
      </c>
      <c r="F298" s="125">
        <v>0</v>
      </c>
      <c r="G298" s="126">
        <f>E298*F298</f>
        <v>0</v>
      </c>
      <c r="H298" s="127">
        <v>0</v>
      </c>
      <c r="I298" s="128">
        <f>E298*H298</f>
        <v>0</v>
      </c>
      <c r="J298" s="127"/>
      <c r="K298" s="128">
        <f>E298*J298</f>
        <v>0</v>
      </c>
      <c r="O298" s="119"/>
      <c r="AZ298" s="129">
        <f>G298</f>
        <v>0</v>
      </c>
      <c r="CZ298" s="81">
        <v>3</v>
      </c>
    </row>
    <row r="299" spans="1:15" ht="12.75">
      <c r="A299" s="130"/>
      <c r="B299" s="131"/>
      <c r="C299" s="192" t="s">
        <v>2454</v>
      </c>
      <c r="D299" s="193"/>
      <c r="E299" s="193"/>
      <c r="F299" s="193"/>
      <c r="G299" s="194"/>
      <c r="I299" s="132"/>
      <c r="K299" s="132"/>
      <c r="L299" s="133" t="s">
        <v>2454</v>
      </c>
      <c r="O299" s="119"/>
    </row>
    <row r="300" spans="1:104" ht="12.75">
      <c r="A300" s="120">
        <v>139</v>
      </c>
      <c r="B300" s="121" t="s">
        <v>2656</v>
      </c>
      <c r="C300" s="122" t="s">
        <v>2459</v>
      </c>
      <c r="D300" s="123" t="s">
        <v>1931</v>
      </c>
      <c r="E300" s="124">
        <v>18</v>
      </c>
      <c r="F300" s="125">
        <v>0</v>
      </c>
      <c r="G300" s="126">
        <f>E300*F300</f>
        <v>0</v>
      </c>
      <c r="H300" s="127">
        <v>0</v>
      </c>
      <c r="I300" s="128">
        <f>E300*H300</f>
        <v>0</v>
      </c>
      <c r="J300" s="127"/>
      <c r="K300" s="128">
        <f>E300*J300</f>
        <v>0</v>
      </c>
      <c r="O300" s="119"/>
      <c r="AZ300" s="129">
        <f>G300</f>
        <v>0</v>
      </c>
      <c r="CZ300" s="81">
        <v>3</v>
      </c>
    </row>
    <row r="301" spans="1:15" ht="12.75">
      <c r="A301" s="130"/>
      <c r="B301" s="131"/>
      <c r="C301" s="192" t="s">
        <v>2454</v>
      </c>
      <c r="D301" s="193"/>
      <c r="E301" s="193"/>
      <c r="F301" s="193"/>
      <c r="G301" s="194"/>
      <c r="I301" s="132"/>
      <c r="K301" s="132"/>
      <c r="L301" s="133" t="s">
        <v>2454</v>
      </c>
      <c r="O301" s="119"/>
    </row>
    <row r="302" spans="1:104" ht="12.75">
      <c r="A302" s="120">
        <v>140</v>
      </c>
      <c r="B302" s="121" t="s">
        <v>2657</v>
      </c>
      <c r="C302" s="122" t="s">
        <v>2461</v>
      </c>
      <c r="D302" s="123" t="s">
        <v>1931</v>
      </c>
      <c r="E302" s="124">
        <v>8</v>
      </c>
      <c r="F302" s="125">
        <v>0</v>
      </c>
      <c r="G302" s="126">
        <f>E302*F302</f>
        <v>0</v>
      </c>
      <c r="H302" s="127">
        <v>0</v>
      </c>
      <c r="I302" s="128">
        <f>E302*H302</f>
        <v>0</v>
      </c>
      <c r="J302" s="127"/>
      <c r="K302" s="128">
        <f>E302*J302</f>
        <v>0</v>
      </c>
      <c r="O302" s="119"/>
      <c r="AZ302" s="129">
        <f>G302</f>
        <v>0</v>
      </c>
      <c r="CZ302" s="81">
        <v>3</v>
      </c>
    </row>
    <row r="303" spans="1:15" ht="12.75">
      <c r="A303" s="130"/>
      <c r="B303" s="131"/>
      <c r="C303" s="192" t="s">
        <v>2454</v>
      </c>
      <c r="D303" s="193"/>
      <c r="E303" s="193"/>
      <c r="F303" s="193"/>
      <c r="G303" s="194"/>
      <c r="I303" s="132"/>
      <c r="K303" s="132"/>
      <c r="L303" s="133" t="s">
        <v>2454</v>
      </c>
      <c r="O303" s="119"/>
    </row>
    <row r="304" spans="1:104" ht="12.75">
      <c r="A304" s="120">
        <v>141</v>
      </c>
      <c r="B304" s="121" t="s">
        <v>2658</v>
      </c>
      <c r="C304" s="122" t="s">
        <v>2433</v>
      </c>
      <c r="D304" s="123" t="s">
        <v>1931</v>
      </c>
      <c r="E304" s="124">
        <v>12</v>
      </c>
      <c r="F304" s="125">
        <v>0</v>
      </c>
      <c r="G304" s="126">
        <f>E304*F304</f>
        <v>0</v>
      </c>
      <c r="H304" s="127">
        <v>0</v>
      </c>
      <c r="I304" s="128">
        <f>E304*H304</f>
        <v>0</v>
      </c>
      <c r="J304" s="127"/>
      <c r="K304" s="128">
        <f>E304*J304</f>
        <v>0</v>
      </c>
      <c r="O304" s="119"/>
      <c r="AZ304" s="129">
        <f>G304</f>
        <v>0</v>
      </c>
      <c r="CZ304" s="81">
        <v>3</v>
      </c>
    </row>
    <row r="305" spans="1:15" ht="12.75">
      <c r="A305" s="130"/>
      <c r="B305" s="131"/>
      <c r="C305" s="192" t="s">
        <v>2454</v>
      </c>
      <c r="D305" s="193"/>
      <c r="E305" s="193"/>
      <c r="F305" s="193"/>
      <c r="G305" s="194"/>
      <c r="I305" s="132"/>
      <c r="K305" s="132"/>
      <c r="L305" s="133" t="s">
        <v>2454</v>
      </c>
      <c r="O305" s="119"/>
    </row>
    <row r="306" spans="1:104" ht="12.75">
      <c r="A306" s="120">
        <v>142</v>
      </c>
      <c r="B306" s="121" t="s">
        <v>2659</v>
      </c>
      <c r="C306" s="122" t="s">
        <v>2433</v>
      </c>
      <c r="D306" s="123" t="s">
        <v>1931</v>
      </c>
      <c r="E306" s="124">
        <v>36</v>
      </c>
      <c r="F306" s="125">
        <v>0</v>
      </c>
      <c r="G306" s="126">
        <f>E306*F306</f>
        <v>0</v>
      </c>
      <c r="H306" s="127">
        <v>0</v>
      </c>
      <c r="I306" s="128">
        <f>E306*H306</f>
        <v>0</v>
      </c>
      <c r="J306" s="127"/>
      <c r="K306" s="128">
        <f>E306*J306</f>
        <v>0</v>
      </c>
      <c r="O306" s="119"/>
      <c r="AZ306" s="129">
        <f>G306</f>
        <v>0</v>
      </c>
      <c r="CZ306" s="81">
        <v>3</v>
      </c>
    </row>
    <row r="307" spans="1:15" ht="12.75">
      <c r="A307" s="130"/>
      <c r="B307" s="131"/>
      <c r="C307" s="192" t="s">
        <v>2454</v>
      </c>
      <c r="D307" s="193"/>
      <c r="E307" s="193"/>
      <c r="F307" s="193"/>
      <c r="G307" s="194"/>
      <c r="I307" s="132"/>
      <c r="K307" s="132"/>
      <c r="L307" s="133" t="s">
        <v>2454</v>
      </c>
      <c r="O307" s="119"/>
    </row>
    <row r="308" spans="1:104" ht="12.75">
      <c r="A308" s="120">
        <v>143</v>
      </c>
      <c r="B308" s="121" t="s">
        <v>2660</v>
      </c>
      <c r="C308" s="122" t="s">
        <v>2433</v>
      </c>
      <c r="D308" s="123" t="s">
        <v>1931</v>
      </c>
      <c r="E308" s="124">
        <v>36</v>
      </c>
      <c r="F308" s="125">
        <v>0</v>
      </c>
      <c r="G308" s="126">
        <f>E308*F308</f>
        <v>0</v>
      </c>
      <c r="H308" s="127">
        <v>0</v>
      </c>
      <c r="I308" s="128">
        <f>E308*H308</f>
        <v>0</v>
      </c>
      <c r="J308" s="127"/>
      <c r="K308" s="128">
        <f>E308*J308</f>
        <v>0</v>
      </c>
      <c r="O308" s="119"/>
      <c r="AZ308" s="129">
        <f>G308</f>
        <v>0</v>
      </c>
      <c r="CZ308" s="81">
        <v>3</v>
      </c>
    </row>
    <row r="309" spans="1:15" ht="12.75">
      <c r="A309" s="130"/>
      <c r="B309" s="131"/>
      <c r="C309" s="192" t="s">
        <v>2454</v>
      </c>
      <c r="D309" s="193"/>
      <c r="E309" s="193"/>
      <c r="F309" s="193"/>
      <c r="G309" s="194"/>
      <c r="I309" s="132"/>
      <c r="K309" s="132"/>
      <c r="L309" s="133" t="s">
        <v>2454</v>
      </c>
      <c r="O309" s="119"/>
    </row>
    <row r="310" spans="1:104" ht="12.75">
      <c r="A310" s="120">
        <v>144</v>
      </c>
      <c r="B310" s="121" t="s">
        <v>2661</v>
      </c>
      <c r="C310" s="122" t="s">
        <v>2466</v>
      </c>
      <c r="D310" s="123" t="s">
        <v>185</v>
      </c>
      <c r="E310" s="124">
        <v>60</v>
      </c>
      <c r="F310" s="125">
        <v>0</v>
      </c>
      <c r="G310" s="126">
        <f>E310*F310</f>
        <v>0</v>
      </c>
      <c r="H310" s="127">
        <v>0</v>
      </c>
      <c r="I310" s="128">
        <f>E310*H310</f>
        <v>0</v>
      </c>
      <c r="J310" s="127"/>
      <c r="K310" s="128">
        <f>E310*J310</f>
        <v>0</v>
      </c>
      <c r="O310" s="119"/>
      <c r="AZ310" s="129">
        <f>G310</f>
        <v>0</v>
      </c>
      <c r="CZ310" s="81">
        <v>3</v>
      </c>
    </row>
    <row r="311" spans="1:15" ht="12.75">
      <c r="A311" s="130"/>
      <c r="B311" s="131"/>
      <c r="C311" s="192" t="s">
        <v>2454</v>
      </c>
      <c r="D311" s="193"/>
      <c r="E311" s="193"/>
      <c r="F311" s="193"/>
      <c r="G311" s="194"/>
      <c r="I311" s="132"/>
      <c r="K311" s="132"/>
      <c r="L311" s="133" t="s">
        <v>2454</v>
      </c>
      <c r="O311" s="119"/>
    </row>
    <row r="312" spans="1:104" ht="12.75">
      <c r="A312" s="120">
        <v>145</v>
      </c>
      <c r="B312" s="121" t="s">
        <v>2662</v>
      </c>
      <c r="C312" s="122" t="s">
        <v>2539</v>
      </c>
      <c r="D312" s="123" t="s">
        <v>185</v>
      </c>
      <c r="E312" s="124">
        <v>95</v>
      </c>
      <c r="F312" s="125">
        <v>0</v>
      </c>
      <c r="G312" s="126">
        <f>E312*F312</f>
        <v>0</v>
      </c>
      <c r="H312" s="127">
        <v>0</v>
      </c>
      <c r="I312" s="128">
        <f>E312*H312</f>
        <v>0</v>
      </c>
      <c r="J312" s="127"/>
      <c r="K312" s="128">
        <f>E312*J312</f>
        <v>0</v>
      </c>
      <c r="O312" s="119"/>
      <c r="AZ312" s="129">
        <f>G312</f>
        <v>0</v>
      </c>
      <c r="CZ312" s="81">
        <v>3</v>
      </c>
    </row>
    <row r="313" spans="1:15" ht="12.75">
      <c r="A313" s="130"/>
      <c r="B313" s="131"/>
      <c r="C313" s="192" t="s">
        <v>2454</v>
      </c>
      <c r="D313" s="193"/>
      <c r="E313" s="193"/>
      <c r="F313" s="193"/>
      <c r="G313" s="194"/>
      <c r="I313" s="132"/>
      <c r="K313" s="132"/>
      <c r="L313" s="133" t="s">
        <v>2454</v>
      </c>
      <c r="O313" s="119"/>
    </row>
    <row r="314" spans="1:104" ht="12.75">
      <c r="A314" s="120">
        <v>146</v>
      </c>
      <c r="B314" s="121" t="s">
        <v>2663</v>
      </c>
      <c r="C314" s="122" t="s">
        <v>2469</v>
      </c>
      <c r="D314" s="123" t="s">
        <v>185</v>
      </c>
      <c r="E314" s="124">
        <v>50</v>
      </c>
      <c r="F314" s="125">
        <v>0</v>
      </c>
      <c r="G314" s="126">
        <f>E314*F314</f>
        <v>0</v>
      </c>
      <c r="H314" s="127">
        <v>0</v>
      </c>
      <c r="I314" s="128">
        <f>E314*H314</f>
        <v>0</v>
      </c>
      <c r="J314" s="127"/>
      <c r="K314" s="128">
        <f>E314*J314</f>
        <v>0</v>
      </c>
      <c r="O314" s="119"/>
      <c r="AZ314" s="129">
        <f>G314</f>
        <v>0</v>
      </c>
      <c r="CZ314" s="81">
        <v>3</v>
      </c>
    </row>
    <row r="315" spans="1:15" ht="12.75">
      <c r="A315" s="130"/>
      <c r="B315" s="131"/>
      <c r="C315" s="192" t="s">
        <v>2454</v>
      </c>
      <c r="D315" s="193"/>
      <c r="E315" s="193"/>
      <c r="F315" s="193"/>
      <c r="G315" s="194"/>
      <c r="I315" s="132"/>
      <c r="K315" s="132"/>
      <c r="L315" s="133" t="s">
        <v>2454</v>
      </c>
      <c r="O315" s="119"/>
    </row>
    <row r="316" spans="1:104" ht="22.5">
      <c r="A316" s="120">
        <v>147</v>
      </c>
      <c r="B316" s="121" t="s">
        <v>2664</v>
      </c>
      <c r="C316" s="122" t="s">
        <v>2471</v>
      </c>
      <c r="D316" s="123" t="s">
        <v>1931</v>
      </c>
      <c r="E316" s="124">
        <v>50</v>
      </c>
      <c r="F316" s="125">
        <v>0</v>
      </c>
      <c r="G316" s="126">
        <f>E316*F316</f>
        <v>0</v>
      </c>
      <c r="H316" s="127">
        <v>0</v>
      </c>
      <c r="I316" s="128">
        <f>E316*H316</f>
        <v>0</v>
      </c>
      <c r="J316" s="127"/>
      <c r="K316" s="128">
        <f>E316*J316</f>
        <v>0</v>
      </c>
      <c r="O316" s="119"/>
      <c r="AZ316" s="129">
        <f>G316</f>
        <v>0</v>
      </c>
      <c r="CZ316" s="81">
        <v>3</v>
      </c>
    </row>
    <row r="317" spans="1:15" ht="12.75">
      <c r="A317" s="130"/>
      <c r="B317" s="131"/>
      <c r="C317" s="192" t="s">
        <v>2454</v>
      </c>
      <c r="D317" s="193"/>
      <c r="E317" s="193"/>
      <c r="F317" s="193"/>
      <c r="G317" s="194"/>
      <c r="I317" s="132"/>
      <c r="K317" s="132"/>
      <c r="L317" s="133" t="s">
        <v>2454</v>
      </c>
      <c r="O317" s="119"/>
    </row>
    <row r="318" spans="1:104" ht="12.75">
      <c r="A318" s="120">
        <v>148</v>
      </c>
      <c r="B318" s="121" t="s">
        <v>2665</v>
      </c>
      <c r="C318" s="122" t="s">
        <v>2473</v>
      </c>
      <c r="D318" s="123" t="s">
        <v>1931</v>
      </c>
      <c r="E318" s="124">
        <v>100</v>
      </c>
      <c r="F318" s="125">
        <v>0</v>
      </c>
      <c r="G318" s="126">
        <f>E318*F318</f>
        <v>0</v>
      </c>
      <c r="H318" s="127">
        <v>0</v>
      </c>
      <c r="I318" s="128">
        <f>E318*H318</f>
        <v>0</v>
      </c>
      <c r="J318" s="127"/>
      <c r="K318" s="128">
        <f>E318*J318</f>
        <v>0</v>
      </c>
      <c r="O318" s="119"/>
      <c r="AZ318" s="129">
        <f>G318</f>
        <v>0</v>
      </c>
      <c r="CZ318" s="81">
        <v>3</v>
      </c>
    </row>
    <row r="319" spans="1:15" ht="12.75">
      <c r="A319" s="130"/>
      <c r="B319" s="131"/>
      <c r="C319" s="192" t="s">
        <v>2454</v>
      </c>
      <c r="D319" s="193"/>
      <c r="E319" s="193"/>
      <c r="F319" s="193"/>
      <c r="G319" s="194"/>
      <c r="I319" s="132"/>
      <c r="K319" s="132"/>
      <c r="L319" s="133" t="s">
        <v>2454</v>
      </c>
      <c r="O319" s="119"/>
    </row>
    <row r="320" spans="1:104" ht="22.5">
      <c r="A320" s="120">
        <v>149</v>
      </c>
      <c r="B320" s="121" t="s">
        <v>2666</v>
      </c>
      <c r="C320" s="122" t="s">
        <v>2475</v>
      </c>
      <c r="D320" s="123" t="s">
        <v>2476</v>
      </c>
      <c r="E320" s="124">
        <v>1</v>
      </c>
      <c r="F320" s="125">
        <v>0</v>
      </c>
      <c r="G320" s="126">
        <f>E320*F320</f>
        <v>0</v>
      </c>
      <c r="H320" s="127">
        <v>0</v>
      </c>
      <c r="I320" s="128">
        <f>E320*H320</f>
        <v>0</v>
      </c>
      <c r="J320" s="127"/>
      <c r="K320" s="128">
        <f>E320*J320</f>
        <v>0</v>
      </c>
      <c r="O320" s="119"/>
      <c r="AZ320" s="129">
        <f>G320</f>
        <v>0</v>
      </c>
      <c r="CZ320" s="81">
        <v>3</v>
      </c>
    </row>
    <row r="321" spans="1:15" ht="12.75">
      <c r="A321" s="130"/>
      <c r="B321" s="131"/>
      <c r="C321" s="192" t="s">
        <v>2454</v>
      </c>
      <c r="D321" s="193"/>
      <c r="E321" s="193"/>
      <c r="F321" s="193"/>
      <c r="G321" s="194"/>
      <c r="I321" s="132"/>
      <c r="K321" s="132"/>
      <c r="L321" s="133" t="s">
        <v>2454</v>
      </c>
      <c r="O321" s="119"/>
    </row>
    <row r="322" spans="1:104" ht="22.5">
      <c r="A322" s="120">
        <v>150</v>
      </c>
      <c r="B322" s="121" t="s">
        <v>2667</v>
      </c>
      <c r="C322" s="122" t="s">
        <v>2478</v>
      </c>
      <c r="D322" s="123" t="s">
        <v>2476</v>
      </c>
      <c r="E322" s="124">
        <v>1</v>
      </c>
      <c r="F322" s="125">
        <v>0</v>
      </c>
      <c r="G322" s="126">
        <f>E322*F322</f>
        <v>0</v>
      </c>
      <c r="H322" s="127">
        <v>0</v>
      </c>
      <c r="I322" s="128">
        <f>E322*H322</f>
        <v>0</v>
      </c>
      <c r="J322" s="127"/>
      <c r="K322" s="128">
        <f>E322*J322</f>
        <v>0</v>
      </c>
      <c r="O322" s="119"/>
      <c r="AZ322" s="129">
        <f>G322</f>
        <v>0</v>
      </c>
      <c r="CZ322" s="81">
        <v>3</v>
      </c>
    </row>
    <row r="323" spans="1:15" ht="12.75">
      <c r="A323" s="130"/>
      <c r="B323" s="131"/>
      <c r="C323" s="192" t="s">
        <v>2454</v>
      </c>
      <c r="D323" s="193"/>
      <c r="E323" s="193"/>
      <c r="F323" s="193"/>
      <c r="G323" s="194"/>
      <c r="I323" s="132"/>
      <c r="K323" s="132"/>
      <c r="L323" s="133" t="s">
        <v>2454</v>
      </c>
      <c r="O323" s="119"/>
    </row>
    <row r="324" spans="1:104" ht="22.5">
      <c r="A324" s="120">
        <v>151</v>
      </c>
      <c r="B324" s="121" t="s">
        <v>2668</v>
      </c>
      <c r="C324" s="122" t="s">
        <v>2480</v>
      </c>
      <c r="D324" s="123" t="s">
        <v>1931</v>
      </c>
      <c r="E324" s="124">
        <v>167</v>
      </c>
      <c r="F324" s="125">
        <v>0</v>
      </c>
      <c r="G324" s="126">
        <f>E324*F324</f>
        <v>0</v>
      </c>
      <c r="H324" s="127">
        <v>0</v>
      </c>
      <c r="I324" s="128">
        <f>E324*H324</f>
        <v>0</v>
      </c>
      <c r="J324" s="127"/>
      <c r="K324" s="128">
        <f>E324*J324</f>
        <v>0</v>
      </c>
      <c r="O324" s="119"/>
      <c r="AZ324" s="129">
        <f>G324</f>
        <v>0</v>
      </c>
      <c r="CZ324" s="81">
        <v>3</v>
      </c>
    </row>
    <row r="325" spans="1:15" ht="12.75">
      <c r="A325" s="130"/>
      <c r="B325" s="131"/>
      <c r="C325" s="192" t="s">
        <v>2481</v>
      </c>
      <c r="D325" s="193"/>
      <c r="E325" s="193"/>
      <c r="F325" s="193"/>
      <c r="G325" s="194"/>
      <c r="I325" s="132"/>
      <c r="K325" s="132"/>
      <c r="L325" s="133" t="s">
        <v>2481</v>
      </c>
      <c r="O325" s="119"/>
    </row>
    <row r="326" spans="1:15" ht="12.75">
      <c r="A326" s="130"/>
      <c r="B326" s="131"/>
      <c r="C326" s="192" t="s">
        <v>2454</v>
      </c>
      <c r="D326" s="193"/>
      <c r="E326" s="193"/>
      <c r="F326" s="193"/>
      <c r="G326" s="194"/>
      <c r="I326" s="132"/>
      <c r="K326" s="132"/>
      <c r="L326" s="133" t="s">
        <v>2454</v>
      </c>
      <c r="O326" s="119"/>
    </row>
    <row r="327" spans="1:104" ht="22.5">
      <c r="A327" s="120">
        <v>152</v>
      </c>
      <c r="B327" s="121" t="s">
        <v>2669</v>
      </c>
      <c r="C327" s="122" t="s">
        <v>2483</v>
      </c>
      <c r="D327" s="123" t="s">
        <v>1931</v>
      </c>
      <c r="E327" s="124">
        <v>21</v>
      </c>
      <c r="F327" s="125">
        <v>0</v>
      </c>
      <c r="G327" s="126">
        <f>E327*F327</f>
        <v>0</v>
      </c>
      <c r="H327" s="127">
        <v>0</v>
      </c>
      <c r="I327" s="128">
        <f>E327*H327</f>
        <v>0</v>
      </c>
      <c r="J327" s="127"/>
      <c r="K327" s="128">
        <f>E327*J327</f>
        <v>0</v>
      </c>
      <c r="O327" s="119"/>
      <c r="AZ327" s="129">
        <f>G327</f>
        <v>0</v>
      </c>
      <c r="CZ327" s="81">
        <v>3</v>
      </c>
    </row>
    <row r="328" spans="1:15" ht="22.5">
      <c r="A328" s="130"/>
      <c r="B328" s="131"/>
      <c r="C328" s="192" t="s">
        <v>2484</v>
      </c>
      <c r="D328" s="193"/>
      <c r="E328" s="193"/>
      <c r="F328" s="193"/>
      <c r="G328" s="194"/>
      <c r="I328" s="132"/>
      <c r="K328" s="132"/>
      <c r="L328" s="133" t="s">
        <v>2484</v>
      </c>
      <c r="O328" s="119"/>
    </row>
    <row r="329" spans="1:15" ht="12.75">
      <c r="A329" s="130"/>
      <c r="B329" s="131"/>
      <c r="C329" s="192" t="s">
        <v>2454</v>
      </c>
      <c r="D329" s="193"/>
      <c r="E329" s="193"/>
      <c r="F329" s="193"/>
      <c r="G329" s="194"/>
      <c r="I329" s="132"/>
      <c r="K329" s="132"/>
      <c r="L329" s="133" t="s">
        <v>2454</v>
      </c>
      <c r="O329" s="119"/>
    </row>
    <row r="330" spans="1:104" ht="12.75">
      <c r="A330" s="120">
        <v>153</v>
      </c>
      <c r="B330" s="121" t="s">
        <v>2670</v>
      </c>
      <c r="C330" s="122" t="s">
        <v>2486</v>
      </c>
      <c r="D330" s="123" t="s">
        <v>1931</v>
      </c>
      <c r="E330" s="124">
        <v>1</v>
      </c>
      <c r="F330" s="125">
        <v>0</v>
      </c>
      <c r="G330" s="126">
        <f>E330*F330</f>
        <v>0</v>
      </c>
      <c r="H330" s="127">
        <v>0</v>
      </c>
      <c r="I330" s="128">
        <f>E330*H330</f>
        <v>0</v>
      </c>
      <c r="J330" s="127"/>
      <c r="K330" s="128">
        <f>E330*J330</f>
        <v>0</v>
      </c>
      <c r="O330" s="119"/>
      <c r="AZ330" s="129">
        <f>G330</f>
        <v>0</v>
      </c>
      <c r="CZ330" s="81">
        <v>3</v>
      </c>
    </row>
    <row r="331" spans="1:15" ht="12.75">
      <c r="A331" s="130"/>
      <c r="B331" s="131"/>
      <c r="C331" s="192" t="s">
        <v>2454</v>
      </c>
      <c r="D331" s="193"/>
      <c r="E331" s="193"/>
      <c r="F331" s="193"/>
      <c r="G331" s="194"/>
      <c r="I331" s="132"/>
      <c r="K331" s="132"/>
      <c r="L331" s="133" t="s">
        <v>2454</v>
      </c>
      <c r="O331" s="119"/>
    </row>
    <row r="332" spans="1:104" ht="22.5">
      <c r="A332" s="120">
        <v>154</v>
      </c>
      <c r="B332" s="121" t="s">
        <v>2671</v>
      </c>
      <c r="C332" s="122" t="s">
        <v>2488</v>
      </c>
      <c r="D332" s="123" t="s">
        <v>1931</v>
      </c>
      <c r="E332" s="124">
        <v>2</v>
      </c>
      <c r="F332" s="125">
        <v>0</v>
      </c>
      <c r="G332" s="126">
        <f>E332*F332</f>
        <v>0</v>
      </c>
      <c r="H332" s="127">
        <v>0</v>
      </c>
      <c r="I332" s="128">
        <f>E332*H332</f>
        <v>0</v>
      </c>
      <c r="J332" s="127"/>
      <c r="K332" s="128">
        <f>E332*J332</f>
        <v>0</v>
      </c>
      <c r="O332" s="119"/>
      <c r="AZ332" s="129">
        <f>G332</f>
        <v>0</v>
      </c>
      <c r="CZ332" s="81">
        <v>3</v>
      </c>
    </row>
    <row r="333" spans="1:15" ht="12.75">
      <c r="A333" s="130"/>
      <c r="B333" s="131"/>
      <c r="C333" s="192" t="s">
        <v>2454</v>
      </c>
      <c r="D333" s="193"/>
      <c r="E333" s="193"/>
      <c r="F333" s="193"/>
      <c r="G333" s="194"/>
      <c r="I333" s="132"/>
      <c r="K333" s="132"/>
      <c r="L333" s="133" t="s">
        <v>2454</v>
      </c>
      <c r="O333" s="119"/>
    </row>
    <row r="334" spans="1:104" ht="12.75">
      <c r="A334" s="120">
        <v>155</v>
      </c>
      <c r="B334" s="121" t="s">
        <v>2672</v>
      </c>
      <c r="C334" s="122" t="s">
        <v>2490</v>
      </c>
      <c r="D334" s="123" t="s">
        <v>2491</v>
      </c>
      <c r="E334" s="124">
        <v>4</v>
      </c>
      <c r="F334" s="125">
        <v>0</v>
      </c>
      <c r="G334" s="126">
        <f>E334*F334</f>
        <v>0</v>
      </c>
      <c r="H334" s="127">
        <v>0</v>
      </c>
      <c r="I334" s="128">
        <f>E334*H334</f>
        <v>0</v>
      </c>
      <c r="J334" s="127"/>
      <c r="K334" s="128">
        <f>E334*J334</f>
        <v>0</v>
      </c>
      <c r="O334" s="119"/>
      <c r="AZ334" s="129">
        <f>G334</f>
        <v>0</v>
      </c>
      <c r="CZ334" s="81">
        <v>3</v>
      </c>
    </row>
    <row r="335" spans="1:15" ht="12.75">
      <c r="A335" s="130"/>
      <c r="B335" s="131"/>
      <c r="C335" s="192" t="s">
        <v>2454</v>
      </c>
      <c r="D335" s="193"/>
      <c r="E335" s="193"/>
      <c r="F335" s="193"/>
      <c r="G335" s="194"/>
      <c r="I335" s="132"/>
      <c r="K335" s="132"/>
      <c r="L335" s="133" t="s">
        <v>2454</v>
      </c>
      <c r="O335" s="119"/>
    </row>
    <row r="336" spans="1:104" ht="12.75">
      <c r="A336" s="120">
        <v>156</v>
      </c>
      <c r="B336" s="121" t="s">
        <v>2673</v>
      </c>
      <c r="C336" s="122" t="s">
        <v>2493</v>
      </c>
      <c r="D336" s="123" t="s">
        <v>1931</v>
      </c>
      <c r="E336" s="124">
        <v>18</v>
      </c>
      <c r="F336" s="125">
        <v>0</v>
      </c>
      <c r="G336" s="126">
        <f>E336*F336</f>
        <v>0</v>
      </c>
      <c r="H336" s="127">
        <v>0</v>
      </c>
      <c r="I336" s="128">
        <f>E336*H336</f>
        <v>0</v>
      </c>
      <c r="J336" s="127"/>
      <c r="K336" s="128">
        <f>E336*J336</f>
        <v>0</v>
      </c>
      <c r="O336" s="119"/>
      <c r="AZ336" s="129">
        <f>G336</f>
        <v>0</v>
      </c>
      <c r="CZ336" s="81">
        <v>3</v>
      </c>
    </row>
    <row r="337" spans="1:15" ht="12.75">
      <c r="A337" s="130"/>
      <c r="B337" s="131"/>
      <c r="C337" s="192" t="s">
        <v>2494</v>
      </c>
      <c r="D337" s="193"/>
      <c r="E337" s="193"/>
      <c r="F337" s="193"/>
      <c r="G337" s="194"/>
      <c r="I337" s="132"/>
      <c r="K337" s="132"/>
      <c r="L337" s="133" t="s">
        <v>2494</v>
      </c>
      <c r="O337" s="119"/>
    </row>
    <row r="338" spans="1:15" ht="12.75">
      <c r="A338" s="130"/>
      <c r="B338" s="131"/>
      <c r="C338" s="192" t="s">
        <v>2454</v>
      </c>
      <c r="D338" s="193"/>
      <c r="E338" s="193"/>
      <c r="F338" s="193"/>
      <c r="G338" s="194"/>
      <c r="I338" s="132"/>
      <c r="K338" s="132"/>
      <c r="L338" s="133" t="s">
        <v>2454</v>
      </c>
      <c r="O338" s="119"/>
    </row>
    <row r="339" spans="1:104" ht="12.75">
      <c r="A339" s="120">
        <v>157</v>
      </c>
      <c r="B339" s="121" t="s">
        <v>2674</v>
      </c>
      <c r="C339" s="122" t="s">
        <v>2496</v>
      </c>
      <c r="D339" s="123" t="s">
        <v>1931</v>
      </c>
      <c r="E339" s="124">
        <v>4</v>
      </c>
      <c r="F339" s="125">
        <v>0</v>
      </c>
      <c r="G339" s="126">
        <f>E339*F339</f>
        <v>0</v>
      </c>
      <c r="H339" s="127">
        <v>0</v>
      </c>
      <c r="I339" s="128">
        <f>E339*H339</f>
        <v>0</v>
      </c>
      <c r="J339" s="127"/>
      <c r="K339" s="128">
        <f>E339*J339</f>
        <v>0</v>
      </c>
      <c r="O339" s="119"/>
      <c r="AZ339" s="129">
        <f>G339</f>
        <v>0</v>
      </c>
      <c r="CZ339" s="81">
        <v>3</v>
      </c>
    </row>
    <row r="340" spans="1:15" ht="12.75">
      <c r="A340" s="130"/>
      <c r="B340" s="131"/>
      <c r="C340" s="192" t="s">
        <v>2454</v>
      </c>
      <c r="D340" s="193"/>
      <c r="E340" s="193"/>
      <c r="F340" s="193"/>
      <c r="G340" s="194"/>
      <c r="I340" s="132"/>
      <c r="K340" s="132"/>
      <c r="L340" s="133" t="s">
        <v>2454</v>
      </c>
      <c r="O340" s="119"/>
    </row>
    <row r="341" spans="1:104" ht="12.75">
      <c r="A341" s="120">
        <v>158</v>
      </c>
      <c r="B341" s="121" t="s">
        <v>2675</v>
      </c>
      <c r="C341" s="122" t="s">
        <v>2498</v>
      </c>
      <c r="D341" s="123" t="s">
        <v>1931</v>
      </c>
      <c r="E341" s="124">
        <v>14</v>
      </c>
      <c r="F341" s="125">
        <v>0</v>
      </c>
      <c r="G341" s="126">
        <f>E341*F341</f>
        <v>0</v>
      </c>
      <c r="H341" s="127">
        <v>0</v>
      </c>
      <c r="I341" s="128">
        <f>E341*H341</f>
        <v>0</v>
      </c>
      <c r="J341" s="127"/>
      <c r="K341" s="128">
        <f>E341*J341</f>
        <v>0</v>
      </c>
      <c r="O341" s="119"/>
      <c r="AZ341" s="129">
        <f>G341</f>
        <v>0</v>
      </c>
      <c r="CZ341" s="81">
        <v>3</v>
      </c>
    </row>
    <row r="342" spans="1:15" ht="12.75">
      <c r="A342" s="130"/>
      <c r="B342" s="131"/>
      <c r="C342" s="192" t="s">
        <v>2454</v>
      </c>
      <c r="D342" s="193"/>
      <c r="E342" s="193"/>
      <c r="F342" s="193"/>
      <c r="G342" s="194"/>
      <c r="I342" s="132"/>
      <c r="K342" s="132"/>
      <c r="L342" s="133" t="s">
        <v>2454</v>
      </c>
      <c r="O342" s="119"/>
    </row>
    <row r="343" spans="1:104" ht="12.75">
      <c r="A343" s="120">
        <v>159</v>
      </c>
      <c r="B343" s="121" t="s">
        <v>2676</v>
      </c>
      <c r="C343" s="122" t="s">
        <v>2638</v>
      </c>
      <c r="D343" s="123" t="s">
        <v>1931</v>
      </c>
      <c r="E343" s="124">
        <v>41</v>
      </c>
      <c r="F343" s="125">
        <v>0</v>
      </c>
      <c r="G343" s="126">
        <f>E343*F343</f>
        <v>0</v>
      </c>
      <c r="H343" s="127">
        <v>0</v>
      </c>
      <c r="I343" s="128">
        <f>E343*H343</f>
        <v>0</v>
      </c>
      <c r="J343" s="127"/>
      <c r="K343" s="128">
        <f>E343*J343</f>
        <v>0</v>
      </c>
      <c r="O343" s="119"/>
      <c r="AZ343" s="129">
        <f>G343</f>
        <v>0</v>
      </c>
      <c r="CZ343" s="81">
        <v>3</v>
      </c>
    </row>
    <row r="344" spans="1:15" ht="12.75">
      <c r="A344" s="130"/>
      <c r="B344" s="131"/>
      <c r="C344" s="192" t="s">
        <v>2454</v>
      </c>
      <c r="D344" s="193"/>
      <c r="E344" s="193"/>
      <c r="F344" s="193"/>
      <c r="G344" s="194"/>
      <c r="I344" s="132"/>
      <c r="K344" s="132"/>
      <c r="L344" s="133" t="s">
        <v>2454</v>
      </c>
      <c r="O344" s="119"/>
    </row>
    <row r="345" spans="1:104" ht="12.75">
      <c r="A345" s="120">
        <v>160</v>
      </c>
      <c r="B345" s="121" t="s">
        <v>2677</v>
      </c>
      <c r="C345" s="122" t="s">
        <v>2641</v>
      </c>
      <c r="D345" s="123" t="s">
        <v>1931</v>
      </c>
      <c r="E345" s="124">
        <v>43</v>
      </c>
      <c r="F345" s="125">
        <v>0</v>
      </c>
      <c r="G345" s="126">
        <f>E345*F345</f>
        <v>0</v>
      </c>
      <c r="H345" s="127">
        <v>0</v>
      </c>
      <c r="I345" s="128">
        <f>E345*H345</f>
        <v>0</v>
      </c>
      <c r="J345" s="127"/>
      <c r="K345" s="128">
        <f>E345*J345</f>
        <v>0</v>
      </c>
      <c r="O345" s="119"/>
      <c r="AZ345" s="129">
        <f>G345</f>
        <v>0</v>
      </c>
      <c r="CZ345" s="81">
        <v>3</v>
      </c>
    </row>
    <row r="346" spans="1:15" ht="12.75">
      <c r="A346" s="130"/>
      <c r="B346" s="131"/>
      <c r="C346" s="192" t="s">
        <v>2454</v>
      </c>
      <c r="D346" s="193"/>
      <c r="E346" s="193"/>
      <c r="F346" s="193"/>
      <c r="G346" s="194"/>
      <c r="I346" s="132"/>
      <c r="K346" s="132"/>
      <c r="L346" s="133" t="s">
        <v>2454</v>
      </c>
      <c r="O346" s="119"/>
    </row>
    <row r="347" spans="1:104" ht="12.75">
      <c r="A347" s="120">
        <v>161</v>
      </c>
      <c r="B347" s="121" t="s">
        <v>2678</v>
      </c>
      <c r="C347" s="122" t="s">
        <v>2679</v>
      </c>
      <c r="D347" s="123" t="s">
        <v>1931</v>
      </c>
      <c r="E347" s="124">
        <v>5</v>
      </c>
      <c r="F347" s="125">
        <v>0</v>
      </c>
      <c r="G347" s="126">
        <f>E347*F347</f>
        <v>0</v>
      </c>
      <c r="H347" s="127">
        <v>0</v>
      </c>
      <c r="I347" s="128">
        <f>E347*H347</f>
        <v>0</v>
      </c>
      <c r="J347" s="127"/>
      <c r="K347" s="128">
        <f>E347*J347</f>
        <v>0</v>
      </c>
      <c r="O347" s="119"/>
      <c r="AZ347" s="129">
        <f>G347</f>
        <v>0</v>
      </c>
      <c r="CZ347" s="81">
        <v>3</v>
      </c>
    </row>
    <row r="348" spans="1:15" ht="12.75">
      <c r="A348" s="130"/>
      <c r="B348" s="131"/>
      <c r="C348" s="192" t="s">
        <v>2454</v>
      </c>
      <c r="D348" s="193"/>
      <c r="E348" s="193"/>
      <c r="F348" s="193"/>
      <c r="G348" s="194"/>
      <c r="I348" s="132"/>
      <c r="K348" s="132"/>
      <c r="L348" s="133" t="s">
        <v>2454</v>
      </c>
      <c r="O348" s="119"/>
    </row>
    <row r="349" spans="1:104" ht="12.75">
      <c r="A349" s="120">
        <v>162</v>
      </c>
      <c r="B349" s="121" t="s">
        <v>2680</v>
      </c>
      <c r="C349" s="122" t="s">
        <v>2681</v>
      </c>
      <c r="D349" s="123" t="s">
        <v>1931</v>
      </c>
      <c r="E349" s="124">
        <v>17</v>
      </c>
      <c r="F349" s="125">
        <v>0</v>
      </c>
      <c r="G349" s="126">
        <f>E349*F349</f>
        <v>0</v>
      </c>
      <c r="H349" s="127">
        <v>0</v>
      </c>
      <c r="I349" s="128">
        <f>E349*H349</f>
        <v>0</v>
      </c>
      <c r="J349" s="127"/>
      <c r="K349" s="128">
        <f>E349*J349</f>
        <v>0</v>
      </c>
      <c r="O349" s="119"/>
      <c r="AZ349" s="129">
        <f>G349</f>
        <v>0</v>
      </c>
      <c r="CZ349" s="81">
        <v>3</v>
      </c>
    </row>
    <row r="350" spans="1:15" ht="12.75">
      <c r="A350" s="130"/>
      <c r="B350" s="131"/>
      <c r="C350" s="192" t="s">
        <v>2454</v>
      </c>
      <c r="D350" s="193"/>
      <c r="E350" s="193"/>
      <c r="F350" s="193"/>
      <c r="G350" s="194"/>
      <c r="I350" s="132"/>
      <c r="K350" s="132"/>
      <c r="L350" s="133" t="s">
        <v>2454</v>
      </c>
      <c r="O350" s="119"/>
    </row>
    <row r="351" spans="1:104" ht="12.75">
      <c r="A351" s="120">
        <v>163</v>
      </c>
      <c r="B351" s="121" t="s">
        <v>2682</v>
      </c>
      <c r="C351" s="122" t="s">
        <v>2500</v>
      </c>
      <c r="D351" s="123" t="s">
        <v>1931</v>
      </c>
      <c r="E351" s="124">
        <v>1</v>
      </c>
      <c r="F351" s="125">
        <v>0</v>
      </c>
      <c r="G351" s="126">
        <f>E351*F351</f>
        <v>0</v>
      </c>
      <c r="H351" s="127">
        <v>0</v>
      </c>
      <c r="I351" s="128">
        <f>E351*H351</f>
        <v>0</v>
      </c>
      <c r="J351" s="127"/>
      <c r="K351" s="128">
        <f>E351*J351</f>
        <v>0</v>
      </c>
      <c r="O351" s="119"/>
      <c r="AZ351" s="129">
        <f>G351</f>
        <v>0</v>
      </c>
      <c r="CZ351" s="81">
        <v>3</v>
      </c>
    </row>
    <row r="352" spans="1:15" ht="12.75">
      <c r="A352" s="130"/>
      <c r="B352" s="131"/>
      <c r="C352" s="192" t="s">
        <v>2454</v>
      </c>
      <c r="D352" s="193"/>
      <c r="E352" s="193"/>
      <c r="F352" s="193"/>
      <c r="G352" s="194"/>
      <c r="I352" s="132"/>
      <c r="K352" s="132"/>
      <c r="L352" s="133" t="s">
        <v>2454</v>
      </c>
      <c r="O352" s="119"/>
    </row>
    <row r="353" spans="1:104" ht="12.75">
      <c r="A353" s="120">
        <v>164</v>
      </c>
      <c r="B353" s="121" t="s">
        <v>2683</v>
      </c>
      <c r="C353" s="122" t="s">
        <v>2502</v>
      </c>
      <c r="D353" s="123" t="s">
        <v>1931</v>
      </c>
      <c r="E353" s="124">
        <v>2</v>
      </c>
      <c r="F353" s="125">
        <v>0</v>
      </c>
      <c r="G353" s="126">
        <f>E353*F353</f>
        <v>0</v>
      </c>
      <c r="H353" s="127">
        <v>0</v>
      </c>
      <c r="I353" s="128">
        <f>E353*H353</f>
        <v>0</v>
      </c>
      <c r="J353" s="127"/>
      <c r="K353" s="128">
        <f>E353*J353</f>
        <v>0</v>
      </c>
      <c r="O353" s="119"/>
      <c r="AZ353" s="129">
        <f>G353</f>
        <v>0</v>
      </c>
      <c r="CZ353" s="81">
        <v>3</v>
      </c>
    </row>
    <row r="354" spans="1:15" ht="12.75">
      <c r="A354" s="130"/>
      <c r="B354" s="131"/>
      <c r="C354" s="192" t="s">
        <v>2454</v>
      </c>
      <c r="D354" s="193"/>
      <c r="E354" s="193"/>
      <c r="F354" s="193"/>
      <c r="G354" s="194"/>
      <c r="I354" s="132"/>
      <c r="K354" s="132"/>
      <c r="L354" s="133" t="s">
        <v>2454</v>
      </c>
      <c r="O354" s="119"/>
    </row>
    <row r="355" spans="1:104" ht="12.75">
      <c r="A355" s="120">
        <v>165</v>
      </c>
      <c r="B355" s="121" t="s">
        <v>2684</v>
      </c>
      <c r="C355" s="122" t="s">
        <v>2504</v>
      </c>
      <c r="D355" s="123" t="s">
        <v>1931</v>
      </c>
      <c r="E355" s="124">
        <v>15</v>
      </c>
      <c r="F355" s="125">
        <v>0</v>
      </c>
      <c r="G355" s="126">
        <f>E355*F355</f>
        <v>0</v>
      </c>
      <c r="H355" s="127">
        <v>0</v>
      </c>
      <c r="I355" s="128">
        <f>E355*H355</f>
        <v>0</v>
      </c>
      <c r="J355" s="127"/>
      <c r="K355" s="128">
        <f>E355*J355</f>
        <v>0</v>
      </c>
      <c r="O355" s="119"/>
      <c r="AZ355" s="129">
        <f>G355</f>
        <v>0</v>
      </c>
      <c r="CZ355" s="81">
        <v>3</v>
      </c>
    </row>
    <row r="356" spans="1:15" ht="12.75">
      <c r="A356" s="130"/>
      <c r="B356" s="131"/>
      <c r="C356" s="192" t="s">
        <v>2454</v>
      </c>
      <c r="D356" s="193"/>
      <c r="E356" s="193"/>
      <c r="F356" s="193"/>
      <c r="G356" s="194"/>
      <c r="I356" s="132"/>
      <c r="K356" s="132"/>
      <c r="L356" s="133" t="s">
        <v>2454</v>
      </c>
      <c r="O356" s="119"/>
    </row>
    <row r="357" spans="1:104" ht="12.75">
      <c r="A357" s="120">
        <v>166</v>
      </c>
      <c r="B357" s="121" t="s">
        <v>2685</v>
      </c>
      <c r="C357" s="122" t="s">
        <v>2506</v>
      </c>
      <c r="D357" s="123" t="s">
        <v>1931</v>
      </c>
      <c r="E357" s="124">
        <v>35</v>
      </c>
      <c r="F357" s="125">
        <v>0</v>
      </c>
      <c r="G357" s="126">
        <f>E357*F357</f>
        <v>0</v>
      </c>
      <c r="H357" s="127">
        <v>0</v>
      </c>
      <c r="I357" s="128">
        <f>E357*H357</f>
        <v>0</v>
      </c>
      <c r="J357" s="127"/>
      <c r="K357" s="128">
        <f>E357*J357</f>
        <v>0</v>
      </c>
      <c r="O357" s="119"/>
      <c r="AZ357" s="129">
        <f>G357</f>
        <v>0</v>
      </c>
      <c r="CZ357" s="81">
        <v>3</v>
      </c>
    </row>
    <row r="358" spans="1:15" ht="12.75">
      <c r="A358" s="130"/>
      <c r="B358" s="131"/>
      <c r="C358" s="192" t="s">
        <v>2454</v>
      </c>
      <c r="D358" s="193"/>
      <c r="E358" s="193"/>
      <c r="F358" s="193"/>
      <c r="G358" s="194"/>
      <c r="I358" s="132"/>
      <c r="K358" s="132"/>
      <c r="L358" s="133" t="s">
        <v>2454</v>
      </c>
      <c r="O358" s="119"/>
    </row>
    <row r="359" spans="1:104" ht="12.75">
      <c r="A359" s="120">
        <v>167</v>
      </c>
      <c r="B359" s="121" t="s">
        <v>2686</v>
      </c>
      <c r="C359" s="122" t="s">
        <v>2508</v>
      </c>
      <c r="D359" s="123" t="s">
        <v>185</v>
      </c>
      <c r="E359" s="124">
        <v>135</v>
      </c>
      <c r="F359" s="125">
        <v>0</v>
      </c>
      <c r="G359" s="126">
        <f>E359*F359</f>
        <v>0</v>
      </c>
      <c r="H359" s="127">
        <v>0</v>
      </c>
      <c r="I359" s="128">
        <f>E359*H359</f>
        <v>0</v>
      </c>
      <c r="J359" s="127"/>
      <c r="K359" s="128">
        <f>E359*J359</f>
        <v>0</v>
      </c>
      <c r="O359" s="119"/>
      <c r="AZ359" s="129">
        <f>G359</f>
        <v>0</v>
      </c>
      <c r="CZ359" s="81">
        <v>3</v>
      </c>
    </row>
    <row r="360" spans="1:15" ht="12.75">
      <c r="A360" s="130"/>
      <c r="B360" s="131"/>
      <c r="C360" s="192" t="s">
        <v>2454</v>
      </c>
      <c r="D360" s="193"/>
      <c r="E360" s="193"/>
      <c r="F360" s="193"/>
      <c r="G360" s="194"/>
      <c r="I360" s="132"/>
      <c r="K360" s="132"/>
      <c r="L360" s="133" t="s">
        <v>2454</v>
      </c>
      <c r="O360" s="119"/>
    </row>
    <row r="361" spans="1:104" ht="12.75">
      <c r="A361" s="120">
        <v>168</v>
      </c>
      <c r="B361" s="121" t="s">
        <v>2687</v>
      </c>
      <c r="C361" s="122" t="s">
        <v>2510</v>
      </c>
      <c r="D361" s="123" t="s">
        <v>185</v>
      </c>
      <c r="E361" s="124">
        <v>190</v>
      </c>
      <c r="F361" s="125">
        <v>0</v>
      </c>
      <c r="G361" s="126">
        <f>E361*F361</f>
        <v>0</v>
      </c>
      <c r="H361" s="127">
        <v>0</v>
      </c>
      <c r="I361" s="128">
        <f>E361*H361</f>
        <v>0</v>
      </c>
      <c r="J361" s="127"/>
      <c r="K361" s="128">
        <f>E361*J361</f>
        <v>0</v>
      </c>
      <c r="O361" s="119"/>
      <c r="AZ361" s="129">
        <f>G361</f>
        <v>0</v>
      </c>
      <c r="CZ361" s="81">
        <v>3</v>
      </c>
    </row>
    <row r="362" spans="1:15" ht="12.75">
      <c r="A362" s="130"/>
      <c r="B362" s="131"/>
      <c r="C362" s="192" t="s">
        <v>2454</v>
      </c>
      <c r="D362" s="193"/>
      <c r="E362" s="193"/>
      <c r="F362" s="193"/>
      <c r="G362" s="194"/>
      <c r="I362" s="132"/>
      <c r="K362" s="132"/>
      <c r="L362" s="133" t="s">
        <v>2454</v>
      </c>
      <c r="O362" s="119"/>
    </row>
    <row r="363" spans="1:104" ht="12.75">
      <c r="A363" s="120">
        <v>169</v>
      </c>
      <c r="B363" s="121" t="s">
        <v>2688</v>
      </c>
      <c r="C363" s="122" t="s">
        <v>2512</v>
      </c>
      <c r="D363" s="123" t="s">
        <v>185</v>
      </c>
      <c r="E363" s="124">
        <v>87</v>
      </c>
      <c r="F363" s="125">
        <v>0</v>
      </c>
      <c r="G363" s="126">
        <f>E363*F363</f>
        <v>0</v>
      </c>
      <c r="H363" s="127">
        <v>0</v>
      </c>
      <c r="I363" s="128">
        <f>E363*H363</f>
        <v>0</v>
      </c>
      <c r="J363" s="127"/>
      <c r="K363" s="128">
        <f>E363*J363</f>
        <v>0</v>
      </c>
      <c r="O363" s="119"/>
      <c r="AZ363" s="129">
        <f>G363</f>
        <v>0</v>
      </c>
      <c r="CZ363" s="81">
        <v>3</v>
      </c>
    </row>
    <row r="364" spans="1:15" ht="12.75">
      <c r="A364" s="130"/>
      <c r="B364" s="131"/>
      <c r="C364" s="192" t="s">
        <v>2454</v>
      </c>
      <c r="D364" s="193"/>
      <c r="E364" s="193"/>
      <c r="F364" s="193"/>
      <c r="G364" s="194"/>
      <c r="I364" s="132"/>
      <c r="K364" s="132"/>
      <c r="L364" s="133" t="s">
        <v>2454</v>
      </c>
      <c r="O364" s="119"/>
    </row>
    <row r="365" spans="1:104" ht="12.75">
      <c r="A365" s="120">
        <v>170</v>
      </c>
      <c r="B365" s="121" t="s">
        <v>2689</v>
      </c>
      <c r="C365" s="122" t="s">
        <v>2514</v>
      </c>
      <c r="D365" s="123" t="s">
        <v>185</v>
      </c>
      <c r="E365" s="124">
        <v>189</v>
      </c>
      <c r="F365" s="125">
        <v>0</v>
      </c>
      <c r="G365" s="126">
        <f>E365*F365</f>
        <v>0</v>
      </c>
      <c r="H365" s="127">
        <v>0</v>
      </c>
      <c r="I365" s="128">
        <f>E365*H365</f>
        <v>0</v>
      </c>
      <c r="J365" s="127"/>
      <c r="K365" s="128">
        <f>E365*J365</f>
        <v>0</v>
      </c>
      <c r="O365" s="119"/>
      <c r="AZ365" s="129">
        <f>G365</f>
        <v>0</v>
      </c>
      <c r="CZ365" s="81">
        <v>3</v>
      </c>
    </row>
    <row r="366" spans="1:15" ht="12.75">
      <c r="A366" s="130"/>
      <c r="B366" s="131"/>
      <c r="C366" s="192" t="s">
        <v>2454</v>
      </c>
      <c r="D366" s="193"/>
      <c r="E366" s="193"/>
      <c r="F366" s="193"/>
      <c r="G366" s="194"/>
      <c r="I366" s="132"/>
      <c r="K366" s="132"/>
      <c r="L366" s="133" t="s">
        <v>2454</v>
      </c>
      <c r="O366" s="119"/>
    </row>
    <row r="367" spans="1:104" ht="12.75">
      <c r="A367" s="120">
        <v>171</v>
      </c>
      <c r="B367" s="121" t="s">
        <v>2690</v>
      </c>
      <c r="C367" s="122" t="s">
        <v>2445</v>
      </c>
      <c r="D367" s="123" t="s">
        <v>185</v>
      </c>
      <c r="E367" s="124">
        <v>92</v>
      </c>
      <c r="F367" s="125">
        <v>0</v>
      </c>
      <c r="G367" s="126">
        <f>E367*F367</f>
        <v>0</v>
      </c>
      <c r="H367" s="127">
        <v>0</v>
      </c>
      <c r="I367" s="128">
        <f>E367*H367</f>
        <v>0</v>
      </c>
      <c r="J367" s="127"/>
      <c r="K367" s="128">
        <f>E367*J367</f>
        <v>0</v>
      </c>
      <c r="O367" s="119"/>
      <c r="AZ367" s="129">
        <f>G367</f>
        <v>0</v>
      </c>
      <c r="CZ367" s="81">
        <v>3</v>
      </c>
    </row>
    <row r="368" spans="1:15" ht="12.75">
      <c r="A368" s="130"/>
      <c r="B368" s="131"/>
      <c r="C368" s="192" t="s">
        <v>2454</v>
      </c>
      <c r="D368" s="193"/>
      <c r="E368" s="193"/>
      <c r="F368" s="193"/>
      <c r="G368" s="194"/>
      <c r="I368" s="132"/>
      <c r="K368" s="132"/>
      <c r="L368" s="133" t="s">
        <v>2454</v>
      </c>
      <c r="O368" s="119"/>
    </row>
    <row r="369" spans="1:104" ht="12.75">
      <c r="A369" s="120">
        <v>172</v>
      </c>
      <c r="B369" s="121" t="s">
        <v>2691</v>
      </c>
      <c r="C369" s="122" t="s">
        <v>2517</v>
      </c>
      <c r="D369" s="123" t="s">
        <v>185</v>
      </c>
      <c r="E369" s="124">
        <v>744</v>
      </c>
      <c r="F369" s="125">
        <v>0</v>
      </c>
      <c r="G369" s="126">
        <f>E369*F369</f>
        <v>0</v>
      </c>
      <c r="H369" s="127">
        <v>0</v>
      </c>
      <c r="I369" s="128">
        <f>E369*H369</f>
        <v>0</v>
      </c>
      <c r="J369" s="127"/>
      <c r="K369" s="128">
        <f>E369*J369</f>
        <v>0</v>
      </c>
      <c r="O369" s="119"/>
      <c r="AZ369" s="129">
        <f>G369</f>
        <v>0</v>
      </c>
      <c r="CZ369" s="81">
        <v>3</v>
      </c>
    </row>
    <row r="370" spans="1:15" ht="12.75">
      <c r="A370" s="130"/>
      <c r="B370" s="131"/>
      <c r="C370" s="192" t="s">
        <v>2454</v>
      </c>
      <c r="D370" s="193"/>
      <c r="E370" s="193"/>
      <c r="F370" s="193"/>
      <c r="G370" s="194"/>
      <c r="I370" s="132"/>
      <c r="K370" s="132"/>
      <c r="L370" s="133" t="s">
        <v>2454</v>
      </c>
      <c r="O370" s="119"/>
    </row>
    <row r="371" spans="1:104" ht="12.75">
      <c r="A371" s="120">
        <v>173</v>
      </c>
      <c r="B371" s="121" t="s">
        <v>2692</v>
      </c>
      <c r="C371" s="122" t="s">
        <v>2519</v>
      </c>
      <c r="D371" s="123" t="s">
        <v>185</v>
      </c>
      <c r="E371" s="124">
        <v>23</v>
      </c>
      <c r="F371" s="125">
        <v>0</v>
      </c>
      <c r="G371" s="126">
        <f>E371*F371</f>
        <v>0</v>
      </c>
      <c r="H371" s="127">
        <v>0</v>
      </c>
      <c r="I371" s="128">
        <f>E371*H371</f>
        <v>0</v>
      </c>
      <c r="J371" s="127"/>
      <c r="K371" s="128">
        <f>E371*J371</f>
        <v>0</v>
      </c>
      <c r="O371" s="119"/>
      <c r="AZ371" s="129">
        <f>G371</f>
        <v>0</v>
      </c>
      <c r="CZ371" s="81">
        <v>3</v>
      </c>
    </row>
    <row r="372" spans="1:15" ht="12.75">
      <c r="A372" s="130"/>
      <c r="B372" s="131"/>
      <c r="C372" s="192" t="s">
        <v>2454</v>
      </c>
      <c r="D372" s="193"/>
      <c r="E372" s="193"/>
      <c r="F372" s="193"/>
      <c r="G372" s="194"/>
      <c r="I372" s="132"/>
      <c r="K372" s="132"/>
      <c r="L372" s="133" t="s">
        <v>2454</v>
      </c>
      <c r="O372" s="119"/>
    </row>
    <row r="373" spans="1:104" ht="22.5">
      <c r="A373" s="120">
        <v>174</v>
      </c>
      <c r="B373" s="121" t="s">
        <v>2693</v>
      </c>
      <c r="C373" s="122" t="s">
        <v>2694</v>
      </c>
      <c r="D373" s="123" t="s">
        <v>1931</v>
      </c>
      <c r="E373" s="124">
        <v>140</v>
      </c>
      <c r="F373" s="125">
        <v>0</v>
      </c>
      <c r="G373" s="126">
        <f>E373*F373</f>
        <v>0</v>
      </c>
      <c r="H373" s="127">
        <v>0</v>
      </c>
      <c r="I373" s="128">
        <f>E373*H373</f>
        <v>0</v>
      </c>
      <c r="J373" s="127"/>
      <c r="K373" s="128">
        <f>E373*J373</f>
        <v>0</v>
      </c>
      <c r="O373" s="119"/>
      <c r="AZ373" s="129">
        <f>G373</f>
        <v>0</v>
      </c>
      <c r="CZ373" s="81">
        <v>3</v>
      </c>
    </row>
    <row r="374" spans="1:15" ht="12.75">
      <c r="A374" s="130"/>
      <c r="B374" s="131"/>
      <c r="C374" s="192" t="s">
        <v>2454</v>
      </c>
      <c r="D374" s="193"/>
      <c r="E374" s="193"/>
      <c r="F374" s="193"/>
      <c r="G374" s="194"/>
      <c r="I374" s="132"/>
      <c r="K374" s="132"/>
      <c r="L374" s="133" t="s">
        <v>2454</v>
      </c>
      <c r="O374" s="119"/>
    </row>
    <row r="375" spans="1:104" ht="22.5">
      <c r="A375" s="120">
        <v>175</v>
      </c>
      <c r="B375" s="121" t="s">
        <v>2695</v>
      </c>
      <c r="C375" s="122" t="s">
        <v>2696</v>
      </c>
      <c r="D375" s="123" t="s">
        <v>185</v>
      </c>
      <c r="E375" s="124">
        <v>190</v>
      </c>
      <c r="F375" s="125">
        <v>0</v>
      </c>
      <c r="G375" s="126">
        <f>E375*F375</f>
        <v>0</v>
      </c>
      <c r="H375" s="127">
        <v>0</v>
      </c>
      <c r="I375" s="128">
        <f>E375*H375</f>
        <v>0</v>
      </c>
      <c r="J375" s="127"/>
      <c r="K375" s="128">
        <f>E375*J375</f>
        <v>0</v>
      </c>
      <c r="O375" s="119"/>
      <c r="AZ375" s="129">
        <f>G375</f>
        <v>0</v>
      </c>
      <c r="CZ375" s="81">
        <v>3</v>
      </c>
    </row>
    <row r="376" spans="1:15" ht="12.75">
      <c r="A376" s="130"/>
      <c r="B376" s="131"/>
      <c r="C376" s="192" t="s">
        <v>2454</v>
      </c>
      <c r="D376" s="193"/>
      <c r="E376" s="193"/>
      <c r="F376" s="193"/>
      <c r="G376" s="194"/>
      <c r="I376" s="132"/>
      <c r="K376" s="132"/>
      <c r="L376" s="133" t="s">
        <v>2454</v>
      </c>
      <c r="O376" s="119"/>
    </row>
    <row r="377" spans="1:104" ht="22.5">
      <c r="A377" s="120">
        <v>176</v>
      </c>
      <c r="B377" s="121" t="s">
        <v>2697</v>
      </c>
      <c r="C377" s="122" t="s">
        <v>2696</v>
      </c>
      <c r="D377" s="123" t="s">
        <v>185</v>
      </c>
      <c r="E377" s="124">
        <v>40</v>
      </c>
      <c r="F377" s="125">
        <v>0</v>
      </c>
      <c r="G377" s="126">
        <f>E377*F377</f>
        <v>0</v>
      </c>
      <c r="H377" s="127">
        <v>0</v>
      </c>
      <c r="I377" s="128">
        <f>E377*H377</f>
        <v>0</v>
      </c>
      <c r="J377" s="127"/>
      <c r="K377" s="128">
        <f>E377*J377</f>
        <v>0</v>
      </c>
      <c r="O377" s="119"/>
      <c r="AZ377" s="129">
        <f>G377</f>
        <v>0</v>
      </c>
      <c r="CZ377" s="81">
        <v>3</v>
      </c>
    </row>
    <row r="378" spans="1:15" ht="12.75">
      <c r="A378" s="130"/>
      <c r="B378" s="131"/>
      <c r="C378" s="192" t="s">
        <v>2454</v>
      </c>
      <c r="D378" s="193"/>
      <c r="E378" s="193"/>
      <c r="F378" s="193"/>
      <c r="G378" s="194"/>
      <c r="I378" s="132"/>
      <c r="K378" s="132"/>
      <c r="L378" s="133" t="s">
        <v>2454</v>
      </c>
      <c r="O378" s="119"/>
    </row>
    <row r="379" spans="1:104" ht="22.5">
      <c r="A379" s="120">
        <v>177</v>
      </c>
      <c r="B379" s="121" t="s">
        <v>2698</v>
      </c>
      <c r="C379" s="122" t="s">
        <v>2699</v>
      </c>
      <c r="D379" s="123" t="s">
        <v>185</v>
      </c>
      <c r="E379" s="124">
        <v>20</v>
      </c>
      <c r="F379" s="125">
        <v>0</v>
      </c>
      <c r="G379" s="126">
        <f>E379*F379</f>
        <v>0</v>
      </c>
      <c r="H379" s="127">
        <v>0</v>
      </c>
      <c r="I379" s="128">
        <f>E379*H379</f>
        <v>0</v>
      </c>
      <c r="J379" s="127"/>
      <c r="K379" s="128">
        <f>E379*J379</f>
        <v>0</v>
      </c>
      <c r="O379" s="119"/>
      <c r="AZ379" s="129">
        <f>G379</f>
        <v>0</v>
      </c>
      <c r="CZ379" s="81">
        <v>3</v>
      </c>
    </row>
    <row r="380" spans="1:15" ht="12.75">
      <c r="A380" s="130"/>
      <c r="B380" s="131"/>
      <c r="C380" s="192" t="s">
        <v>2454</v>
      </c>
      <c r="D380" s="193"/>
      <c r="E380" s="193"/>
      <c r="F380" s="193"/>
      <c r="G380" s="194"/>
      <c r="I380" s="132"/>
      <c r="K380" s="132"/>
      <c r="L380" s="133" t="s">
        <v>2454</v>
      </c>
      <c r="O380" s="119"/>
    </row>
    <row r="381" spans="1:104" ht="12.75">
      <c r="A381" s="120">
        <v>178</v>
      </c>
      <c r="B381" s="121" t="s">
        <v>2700</v>
      </c>
      <c r="C381" s="122" t="s">
        <v>2701</v>
      </c>
      <c r="D381" s="123" t="s">
        <v>1931</v>
      </c>
      <c r="E381" s="124">
        <v>45</v>
      </c>
      <c r="F381" s="125">
        <v>0</v>
      </c>
      <c r="G381" s="126">
        <f>E381*F381</f>
        <v>0</v>
      </c>
      <c r="H381" s="127">
        <v>0</v>
      </c>
      <c r="I381" s="128">
        <f>E381*H381</f>
        <v>0</v>
      </c>
      <c r="J381" s="127"/>
      <c r="K381" s="128">
        <f>E381*J381</f>
        <v>0</v>
      </c>
      <c r="O381" s="119"/>
      <c r="AZ381" s="129">
        <f>G381</f>
        <v>0</v>
      </c>
      <c r="CZ381" s="81">
        <v>3</v>
      </c>
    </row>
    <row r="382" spans="1:15" ht="12.75">
      <c r="A382" s="130"/>
      <c r="B382" s="131"/>
      <c r="C382" s="192" t="s">
        <v>2454</v>
      </c>
      <c r="D382" s="193"/>
      <c r="E382" s="193"/>
      <c r="F382" s="193"/>
      <c r="G382" s="194"/>
      <c r="I382" s="132"/>
      <c r="K382" s="132"/>
      <c r="L382" s="133" t="s">
        <v>2454</v>
      </c>
      <c r="O382" s="119"/>
    </row>
    <row r="383" spans="1:104" ht="12.75">
      <c r="A383" s="120">
        <v>179</v>
      </c>
      <c r="B383" s="121" t="s">
        <v>2702</v>
      </c>
      <c r="C383" s="122" t="s">
        <v>2450</v>
      </c>
      <c r="D383" s="123" t="s">
        <v>1931</v>
      </c>
      <c r="E383" s="124">
        <v>80</v>
      </c>
      <c r="F383" s="125">
        <v>0</v>
      </c>
      <c r="G383" s="126">
        <f>E383*F383</f>
        <v>0</v>
      </c>
      <c r="H383" s="127">
        <v>0</v>
      </c>
      <c r="I383" s="128">
        <f>E383*H383</f>
        <v>0</v>
      </c>
      <c r="J383" s="127"/>
      <c r="K383" s="128">
        <f>E383*J383</f>
        <v>0</v>
      </c>
      <c r="O383" s="119"/>
      <c r="AZ383" s="129">
        <f>G383</f>
        <v>0</v>
      </c>
      <c r="CZ383" s="81">
        <v>3</v>
      </c>
    </row>
    <row r="384" spans="1:15" ht="12.75">
      <c r="A384" s="130"/>
      <c r="B384" s="131"/>
      <c r="C384" s="192" t="s">
        <v>2454</v>
      </c>
      <c r="D384" s="193"/>
      <c r="E384" s="193"/>
      <c r="F384" s="193"/>
      <c r="G384" s="194"/>
      <c r="I384" s="132"/>
      <c r="K384" s="132"/>
      <c r="L384" s="133" t="s">
        <v>2454</v>
      </c>
      <c r="O384" s="119"/>
    </row>
    <row r="385" spans="1:104" ht="12.75">
      <c r="A385" s="120">
        <v>180</v>
      </c>
      <c r="B385" s="121" t="s">
        <v>2703</v>
      </c>
      <c r="C385" s="122" t="s">
        <v>2451</v>
      </c>
      <c r="D385" s="123" t="s">
        <v>1931</v>
      </c>
      <c r="E385" s="124">
        <v>15</v>
      </c>
      <c r="F385" s="125">
        <v>0</v>
      </c>
      <c r="G385" s="126">
        <f>E385*F385</f>
        <v>0</v>
      </c>
      <c r="H385" s="127">
        <v>0</v>
      </c>
      <c r="I385" s="128">
        <f>E385*H385</f>
        <v>0</v>
      </c>
      <c r="J385" s="127"/>
      <c r="K385" s="128">
        <f>E385*J385</f>
        <v>0</v>
      </c>
      <c r="O385" s="119"/>
      <c r="AZ385" s="129">
        <f>G385</f>
        <v>0</v>
      </c>
      <c r="CZ385" s="81">
        <v>3</v>
      </c>
    </row>
    <row r="386" spans="1:15" ht="12.75">
      <c r="A386" s="130"/>
      <c r="B386" s="131"/>
      <c r="C386" s="192" t="s">
        <v>2454</v>
      </c>
      <c r="D386" s="193"/>
      <c r="E386" s="193"/>
      <c r="F386" s="193"/>
      <c r="G386" s="194"/>
      <c r="I386" s="132"/>
      <c r="K386" s="132"/>
      <c r="L386" s="133" t="s">
        <v>2454</v>
      </c>
      <c r="O386" s="119"/>
    </row>
    <row r="387" spans="1:104" ht="22.5">
      <c r="A387" s="120">
        <v>181</v>
      </c>
      <c r="B387" s="121" t="s">
        <v>2704</v>
      </c>
      <c r="C387" s="122" t="s">
        <v>2523</v>
      </c>
      <c r="D387" s="123" t="s">
        <v>185</v>
      </c>
      <c r="E387" s="124">
        <v>24</v>
      </c>
      <c r="F387" s="125">
        <v>0</v>
      </c>
      <c r="G387" s="126">
        <f>E387*F387</f>
        <v>0</v>
      </c>
      <c r="H387" s="127">
        <v>0</v>
      </c>
      <c r="I387" s="128">
        <f>E387*H387</f>
        <v>0</v>
      </c>
      <c r="J387" s="127"/>
      <c r="K387" s="128">
        <f>E387*J387</f>
        <v>0</v>
      </c>
      <c r="O387" s="119"/>
      <c r="AZ387" s="129">
        <f>G387</f>
        <v>0</v>
      </c>
      <c r="CZ387" s="81">
        <v>3</v>
      </c>
    </row>
    <row r="388" spans="1:15" ht="12.75">
      <c r="A388" s="130"/>
      <c r="B388" s="131"/>
      <c r="C388" s="192" t="s">
        <v>2524</v>
      </c>
      <c r="D388" s="193"/>
      <c r="E388" s="193"/>
      <c r="F388" s="193"/>
      <c r="G388" s="194"/>
      <c r="I388" s="132"/>
      <c r="K388" s="132"/>
      <c r="L388" s="133" t="s">
        <v>2524</v>
      </c>
      <c r="O388" s="119"/>
    </row>
    <row r="389" spans="1:104" ht="22.5">
      <c r="A389" s="120">
        <v>182</v>
      </c>
      <c r="B389" s="121" t="s">
        <v>2705</v>
      </c>
      <c r="C389" s="122" t="s">
        <v>2526</v>
      </c>
      <c r="D389" s="123" t="s">
        <v>185</v>
      </c>
      <c r="E389" s="124">
        <v>45</v>
      </c>
      <c r="F389" s="125">
        <v>0</v>
      </c>
      <c r="G389" s="126">
        <f>E389*F389</f>
        <v>0</v>
      </c>
      <c r="H389" s="127">
        <v>0</v>
      </c>
      <c r="I389" s="128">
        <f>E389*H389</f>
        <v>0</v>
      </c>
      <c r="J389" s="127"/>
      <c r="K389" s="128">
        <f>E389*J389</f>
        <v>0</v>
      </c>
      <c r="O389" s="119"/>
      <c r="AZ389" s="129">
        <f>G389</f>
        <v>0</v>
      </c>
      <c r="CZ389" s="81">
        <v>3</v>
      </c>
    </row>
    <row r="390" spans="1:15" ht="12.75">
      <c r="A390" s="130"/>
      <c r="B390" s="131"/>
      <c r="C390" s="192" t="s">
        <v>2524</v>
      </c>
      <c r="D390" s="193"/>
      <c r="E390" s="193"/>
      <c r="F390" s="193"/>
      <c r="G390" s="194"/>
      <c r="I390" s="132"/>
      <c r="K390" s="132"/>
      <c r="L390" s="133" t="s">
        <v>2524</v>
      </c>
      <c r="O390" s="119"/>
    </row>
    <row r="391" spans="1:104" ht="22.5">
      <c r="A391" s="120">
        <v>183</v>
      </c>
      <c r="B391" s="121" t="s">
        <v>2706</v>
      </c>
      <c r="C391" s="122" t="s">
        <v>2528</v>
      </c>
      <c r="D391" s="123" t="s">
        <v>185</v>
      </c>
      <c r="E391" s="124">
        <v>45</v>
      </c>
      <c r="F391" s="125">
        <v>0</v>
      </c>
      <c r="G391" s="126">
        <f>E391*F391</f>
        <v>0</v>
      </c>
      <c r="H391" s="127">
        <v>0</v>
      </c>
      <c r="I391" s="128">
        <f>E391*H391</f>
        <v>0</v>
      </c>
      <c r="J391" s="127"/>
      <c r="K391" s="128">
        <f>E391*J391</f>
        <v>0</v>
      </c>
      <c r="O391" s="119"/>
      <c r="AZ391" s="129">
        <f>G391</f>
        <v>0</v>
      </c>
      <c r="CZ391" s="81">
        <v>3</v>
      </c>
    </row>
    <row r="392" spans="1:15" ht="12.75">
      <c r="A392" s="130"/>
      <c r="B392" s="131"/>
      <c r="C392" s="192" t="s">
        <v>2524</v>
      </c>
      <c r="D392" s="193"/>
      <c r="E392" s="193"/>
      <c r="F392" s="193"/>
      <c r="G392" s="194"/>
      <c r="I392" s="132"/>
      <c r="K392" s="132"/>
      <c r="L392" s="133" t="s">
        <v>2524</v>
      </c>
      <c r="O392" s="119"/>
    </row>
    <row r="393" spans="1:104" ht="12.75">
      <c r="A393" s="120">
        <v>184</v>
      </c>
      <c r="B393" s="121" t="s">
        <v>2707</v>
      </c>
      <c r="C393" s="122" t="s">
        <v>2530</v>
      </c>
      <c r="D393" s="123" t="s">
        <v>1931</v>
      </c>
      <c r="E393" s="124">
        <v>48</v>
      </c>
      <c r="F393" s="125">
        <v>0</v>
      </c>
      <c r="G393" s="126">
        <f>E393*F393</f>
        <v>0</v>
      </c>
      <c r="H393" s="127">
        <v>0</v>
      </c>
      <c r="I393" s="128">
        <f>E393*H393</f>
        <v>0</v>
      </c>
      <c r="J393" s="127"/>
      <c r="K393" s="128">
        <f>E393*J393</f>
        <v>0</v>
      </c>
      <c r="O393" s="119"/>
      <c r="AZ393" s="129">
        <f>G393</f>
        <v>0</v>
      </c>
      <c r="CZ393" s="81">
        <v>3</v>
      </c>
    </row>
    <row r="394" spans="1:15" ht="12.75">
      <c r="A394" s="130"/>
      <c r="B394" s="131"/>
      <c r="C394" s="192" t="s">
        <v>2524</v>
      </c>
      <c r="D394" s="193"/>
      <c r="E394" s="193"/>
      <c r="F394" s="193"/>
      <c r="G394" s="194"/>
      <c r="I394" s="132"/>
      <c r="K394" s="132"/>
      <c r="L394" s="133" t="s">
        <v>2524</v>
      </c>
      <c r="O394" s="119"/>
    </row>
    <row r="395" spans="1:104" ht="12.75">
      <c r="A395" s="120">
        <v>185</v>
      </c>
      <c r="B395" s="121" t="s">
        <v>2708</v>
      </c>
      <c r="C395" s="122" t="s">
        <v>2532</v>
      </c>
      <c r="D395" s="123" t="s">
        <v>1931</v>
      </c>
      <c r="E395" s="124">
        <v>90</v>
      </c>
      <c r="F395" s="125">
        <v>0</v>
      </c>
      <c r="G395" s="126">
        <f>E395*F395</f>
        <v>0</v>
      </c>
      <c r="H395" s="127">
        <v>0</v>
      </c>
      <c r="I395" s="128">
        <f>E395*H395</f>
        <v>0</v>
      </c>
      <c r="J395" s="127"/>
      <c r="K395" s="128">
        <f>E395*J395</f>
        <v>0</v>
      </c>
      <c r="O395" s="119"/>
      <c r="AZ395" s="129">
        <f>G395</f>
        <v>0</v>
      </c>
      <c r="CZ395" s="81">
        <v>3</v>
      </c>
    </row>
    <row r="396" spans="1:15" ht="12.75">
      <c r="A396" s="130"/>
      <c r="B396" s="131"/>
      <c r="C396" s="192" t="s">
        <v>2524</v>
      </c>
      <c r="D396" s="193"/>
      <c r="E396" s="193"/>
      <c r="F396" s="193"/>
      <c r="G396" s="194"/>
      <c r="I396" s="132"/>
      <c r="K396" s="132"/>
      <c r="L396" s="133" t="s">
        <v>2524</v>
      </c>
      <c r="O396" s="119"/>
    </row>
    <row r="397" spans="1:104" ht="12.75">
      <c r="A397" s="120">
        <v>186</v>
      </c>
      <c r="B397" s="121" t="s">
        <v>2709</v>
      </c>
      <c r="C397" s="122" t="s">
        <v>2534</v>
      </c>
      <c r="D397" s="123" t="s">
        <v>1931</v>
      </c>
      <c r="E397" s="124">
        <v>90</v>
      </c>
      <c r="F397" s="125">
        <v>0</v>
      </c>
      <c r="G397" s="126">
        <f>E397*F397</f>
        <v>0</v>
      </c>
      <c r="H397" s="127">
        <v>0</v>
      </c>
      <c r="I397" s="128">
        <f>E397*H397</f>
        <v>0</v>
      </c>
      <c r="J397" s="127"/>
      <c r="K397" s="128">
        <f>E397*J397</f>
        <v>0</v>
      </c>
      <c r="O397" s="119"/>
      <c r="AZ397" s="129">
        <f>G397</f>
        <v>0</v>
      </c>
      <c r="CZ397" s="81">
        <v>3</v>
      </c>
    </row>
    <row r="398" spans="1:15" ht="12.75">
      <c r="A398" s="130"/>
      <c r="B398" s="131"/>
      <c r="C398" s="192" t="s">
        <v>2524</v>
      </c>
      <c r="D398" s="193"/>
      <c r="E398" s="193"/>
      <c r="F398" s="193"/>
      <c r="G398" s="194"/>
      <c r="I398" s="132"/>
      <c r="K398" s="132"/>
      <c r="L398" s="133" t="s">
        <v>2524</v>
      </c>
      <c r="O398" s="119"/>
    </row>
    <row r="399" spans="1:104" ht="12.75">
      <c r="A399" s="120">
        <v>187</v>
      </c>
      <c r="B399" s="121" t="s">
        <v>2710</v>
      </c>
      <c r="C399" s="122" t="s">
        <v>2536</v>
      </c>
      <c r="D399" s="123" t="s">
        <v>185</v>
      </c>
      <c r="E399" s="124">
        <v>90</v>
      </c>
      <c r="F399" s="125">
        <v>0</v>
      </c>
      <c r="G399" s="126">
        <f>E399*F399</f>
        <v>0</v>
      </c>
      <c r="H399" s="127">
        <v>0</v>
      </c>
      <c r="I399" s="128">
        <f>E399*H399</f>
        <v>0</v>
      </c>
      <c r="J399" s="127"/>
      <c r="K399" s="128">
        <f>E399*J399</f>
        <v>0</v>
      </c>
      <c r="O399" s="119"/>
      <c r="AZ399" s="129">
        <f>G399</f>
        <v>0</v>
      </c>
      <c r="CZ399" s="81">
        <v>3</v>
      </c>
    </row>
    <row r="400" spans="1:15" ht="12.75">
      <c r="A400" s="130"/>
      <c r="B400" s="131"/>
      <c r="C400" s="192" t="s">
        <v>2524</v>
      </c>
      <c r="D400" s="193"/>
      <c r="E400" s="193"/>
      <c r="F400" s="193"/>
      <c r="G400" s="194"/>
      <c r="I400" s="132"/>
      <c r="K400" s="132"/>
      <c r="L400" s="133" t="s">
        <v>2524</v>
      </c>
      <c r="O400" s="119"/>
    </row>
    <row r="401" spans="1:104" ht="12.75">
      <c r="A401" s="120">
        <v>188</v>
      </c>
      <c r="B401" s="121" t="s">
        <v>2711</v>
      </c>
      <c r="C401" s="122" t="s">
        <v>2466</v>
      </c>
      <c r="D401" s="123" t="s">
        <v>185</v>
      </c>
      <c r="E401" s="124">
        <v>25</v>
      </c>
      <c r="F401" s="125">
        <v>0</v>
      </c>
      <c r="G401" s="126">
        <f>E401*F401</f>
        <v>0</v>
      </c>
      <c r="H401" s="127">
        <v>0</v>
      </c>
      <c r="I401" s="128">
        <f>E401*H401</f>
        <v>0</v>
      </c>
      <c r="J401" s="127"/>
      <c r="K401" s="128">
        <f>E401*J401</f>
        <v>0</v>
      </c>
      <c r="O401" s="119"/>
      <c r="AZ401" s="129">
        <f>G401</f>
        <v>0</v>
      </c>
      <c r="CZ401" s="81">
        <v>3</v>
      </c>
    </row>
    <row r="402" spans="1:15" ht="12.75">
      <c r="A402" s="130"/>
      <c r="B402" s="131"/>
      <c r="C402" s="192" t="s">
        <v>2524</v>
      </c>
      <c r="D402" s="193"/>
      <c r="E402" s="193"/>
      <c r="F402" s="193"/>
      <c r="G402" s="194"/>
      <c r="I402" s="132"/>
      <c r="K402" s="132"/>
      <c r="L402" s="133" t="s">
        <v>2524</v>
      </c>
      <c r="O402" s="119"/>
    </row>
    <row r="403" spans="1:104" ht="12.75">
      <c r="A403" s="120">
        <v>189</v>
      </c>
      <c r="B403" s="121" t="s">
        <v>2712</v>
      </c>
      <c r="C403" s="122" t="s">
        <v>2539</v>
      </c>
      <c r="D403" s="123" t="s">
        <v>185</v>
      </c>
      <c r="E403" s="124">
        <v>25</v>
      </c>
      <c r="F403" s="125">
        <v>0</v>
      </c>
      <c r="G403" s="126">
        <f>E403*F403</f>
        <v>0</v>
      </c>
      <c r="H403" s="127">
        <v>0</v>
      </c>
      <c r="I403" s="128">
        <f>E403*H403</f>
        <v>0</v>
      </c>
      <c r="J403" s="127"/>
      <c r="K403" s="128">
        <f>E403*J403</f>
        <v>0</v>
      </c>
      <c r="O403" s="119"/>
      <c r="AZ403" s="129">
        <f>G403</f>
        <v>0</v>
      </c>
      <c r="CZ403" s="81">
        <v>3</v>
      </c>
    </row>
    <row r="404" spans="1:15" ht="12.75">
      <c r="A404" s="130"/>
      <c r="B404" s="131"/>
      <c r="C404" s="192" t="s">
        <v>2524</v>
      </c>
      <c r="D404" s="193"/>
      <c r="E404" s="193"/>
      <c r="F404" s="193"/>
      <c r="G404" s="194"/>
      <c r="I404" s="132"/>
      <c r="K404" s="132"/>
      <c r="L404" s="133" t="s">
        <v>2524</v>
      </c>
      <c r="O404" s="119"/>
    </row>
    <row r="405" spans="1:104" ht="12.75">
      <c r="A405" s="120">
        <v>190</v>
      </c>
      <c r="B405" s="121" t="s">
        <v>2713</v>
      </c>
      <c r="C405" s="122" t="s">
        <v>2541</v>
      </c>
      <c r="D405" s="123" t="s">
        <v>1931</v>
      </c>
      <c r="E405" s="124">
        <v>300</v>
      </c>
      <c r="F405" s="125">
        <v>0</v>
      </c>
      <c r="G405" s="126">
        <f>E405*F405</f>
        <v>0</v>
      </c>
      <c r="H405" s="127">
        <v>0</v>
      </c>
      <c r="I405" s="128">
        <f>E405*H405</f>
        <v>0</v>
      </c>
      <c r="J405" s="127"/>
      <c r="K405" s="128">
        <f>E405*J405</f>
        <v>0</v>
      </c>
      <c r="O405" s="119"/>
      <c r="AZ405" s="129">
        <f>G405</f>
        <v>0</v>
      </c>
      <c r="CZ405" s="81">
        <v>3</v>
      </c>
    </row>
    <row r="406" spans="1:15" ht="12.75">
      <c r="A406" s="130"/>
      <c r="B406" s="131"/>
      <c r="C406" s="192" t="s">
        <v>2524</v>
      </c>
      <c r="D406" s="193"/>
      <c r="E406" s="193"/>
      <c r="F406" s="193"/>
      <c r="G406" s="194"/>
      <c r="I406" s="132"/>
      <c r="K406" s="132"/>
      <c r="L406" s="133" t="s">
        <v>2524</v>
      </c>
      <c r="O406" s="119"/>
    </row>
    <row r="407" spans="1:104" ht="12.75">
      <c r="A407" s="120">
        <v>191</v>
      </c>
      <c r="B407" s="121" t="s">
        <v>2714</v>
      </c>
      <c r="C407" s="122" t="s">
        <v>2543</v>
      </c>
      <c r="D407" s="123" t="s">
        <v>1931</v>
      </c>
      <c r="E407" s="124">
        <v>25</v>
      </c>
      <c r="F407" s="125">
        <v>0</v>
      </c>
      <c r="G407" s="126">
        <f>E407*F407</f>
        <v>0</v>
      </c>
      <c r="H407" s="127">
        <v>0</v>
      </c>
      <c r="I407" s="128">
        <f>E407*H407</f>
        <v>0</v>
      </c>
      <c r="J407" s="127"/>
      <c r="K407" s="128">
        <f>E407*J407</f>
        <v>0</v>
      </c>
      <c r="O407" s="119"/>
      <c r="AZ407" s="129">
        <f>G407</f>
        <v>0</v>
      </c>
      <c r="CZ407" s="81">
        <v>3</v>
      </c>
    </row>
    <row r="408" spans="1:15" ht="12.75">
      <c r="A408" s="130"/>
      <c r="B408" s="131"/>
      <c r="C408" s="192" t="s">
        <v>2524</v>
      </c>
      <c r="D408" s="193"/>
      <c r="E408" s="193"/>
      <c r="F408" s="193"/>
      <c r="G408" s="194"/>
      <c r="I408" s="132"/>
      <c r="K408" s="132"/>
      <c r="L408" s="133" t="s">
        <v>2524</v>
      </c>
      <c r="O408" s="119"/>
    </row>
    <row r="409" spans="1:104" ht="12.75">
      <c r="A409" s="120">
        <v>192</v>
      </c>
      <c r="B409" s="121" t="s">
        <v>2715</v>
      </c>
      <c r="C409" s="122" t="s">
        <v>2716</v>
      </c>
      <c r="D409" s="123" t="s">
        <v>1931</v>
      </c>
      <c r="E409" s="124">
        <v>1</v>
      </c>
      <c r="F409" s="125">
        <v>0</v>
      </c>
      <c r="G409" s="126">
        <f>E409*F409</f>
        <v>0</v>
      </c>
      <c r="H409" s="127">
        <v>0</v>
      </c>
      <c r="I409" s="128">
        <f>E409*H409</f>
        <v>0</v>
      </c>
      <c r="J409" s="127"/>
      <c r="K409" s="128">
        <f>E409*J409</f>
        <v>0</v>
      </c>
      <c r="O409" s="119"/>
      <c r="AZ409" s="129">
        <f>G409</f>
        <v>0</v>
      </c>
      <c r="CZ409" s="81">
        <v>3</v>
      </c>
    </row>
    <row r="410" spans="1:15" ht="12.75">
      <c r="A410" s="130"/>
      <c r="B410" s="131"/>
      <c r="C410" s="192" t="s">
        <v>2524</v>
      </c>
      <c r="D410" s="193"/>
      <c r="E410" s="193"/>
      <c r="F410" s="193"/>
      <c r="G410" s="194"/>
      <c r="I410" s="132"/>
      <c r="K410" s="132"/>
      <c r="L410" s="133" t="s">
        <v>2524</v>
      </c>
      <c r="O410" s="119"/>
    </row>
    <row r="411" spans="1:104" ht="12.75">
      <c r="A411" s="120">
        <v>193</v>
      </c>
      <c r="B411" s="121" t="s">
        <v>2717</v>
      </c>
      <c r="C411" s="122" t="s">
        <v>2545</v>
      </c>
      <c r="D411" s="123" t="s">
        <v>185</v>
      </c>
      <c r="E411" s="124">
        <v>45</v>
      </c>
      <c r="F411" s="125">
        <v>0</v>
      </c>
      <c r="G411" s="126">
        <f>E411*F411</f>
        <v>0</v>
      </c>
      <c r="H411" s="127">
        <v>0</v>
      </c>
      <c r="I411" s="128">
        <f>E411*H411</f>
        <v>0</v>
      </c>
      <c r="J411" s="127"/>
      <c r="K411" s="128">
        <f>E411*J411</f>
        <v>0</v>
      </c>
      <c r="O411" s="119"/>
      <c r="AZ411" s="129">
        <f>G411</f>
        <v>0</v>
      </c>
      <c r="CZ411" s="81">
        <v>3</v>
      </c>
    </row>
    <row r="412" spans="1:15" ht="12.75">
      <c r="A412" s="130"/>
      <c r="B412" s="131"/>
      <c r="C412" s="192" t="s">
        <v>2546</v>
      </c>
      <c r="D412" s="193"/>
      <c r="E412" s="193"/>
      <c r="F412" s="193"/>
      <c r="G412" s="194"/>
      <c r="I412" s="132"/>
      <c r="K412" s="132"/>
      <c r="L412" s="133" t="s">
        <v>2546</v>
      </c>
      <c r="O412" s="119"/>
    </row>
    <row r="413" spans="1:15" ht="12.75">
      <c r="A413" s="130"/>
      <c r="B413" s="131"/>
      <c r="C413" s="192" t="s">
        <v>2524</v>
      </c>
      <c r="D413" s="193"/>
      <c r="E413" s="193"/>
      <c r="F413" s="193"/>
      <c r="G413" s="194"/>
      <c r="I413" s="132"/>
      <c r="K413" s="132"/>
      <c r="L413" s="133" t="s">
        <v>2524</v>
      </c>
      <c r="O413" s="119"/>
    </row>
    <row r="414" spans="1:104" ht="12.75">
      <c r="A414" s="120">
        <v>194</v>
      </c>
      <c r="B414" s="121" t="s">
        <v>2718</v>
      </c>
      <c r="C414" s="122" t="s">
        <v>2719</v>
      </c>
      <c r="D414" s="123" t="s">
        <v>1931</v>
      </c>
      <c r="E414" s="124">
        <v>25</v>
      </c>
      <c r="F414" s="125">
        <v>0</v>
      </c>
      <c r="G414" s="126">
        <f>E414*F414</f>
        <v>0</v>
      </c>
      <c r="H414" s="127">
        <v>0</v>
      </c>
      <c r="I414" s="128">
        <f>E414*H414</f>
        <v>0</v>
      </c>
      <c r="J414" s="127"/>
      <c r="K414" s="128">
        <f>E414*J414</f>
        <v>0</v>
      </c>
      <c r="O414" s="119"/>
      <c r="AZ414" s="129">
        <f>G414</f>
        <v>0</v>
      </c>
      <c r="CZ414" s="81">
        <v>3</v>
      </c>
    </row>
    <row r="415" spans="1:15" ht="12.75">
      <c r="A415" s="130"/>
      <c r="B415" s="131"/>
      <c r="C415" s="192" t="s">
        <v>2524</v>
      </c>
      <c r="D415" s="193"/>
      <c r="E415" s="193"/>
      <c r="F415" s="193"/>
      <c r="G415" s="194"/>
      <c r="I415" s="132"/>
      <c r="K415" s="132"/>
      <c r="L415" s="133" t="s">
        <v>2524</v>
      </c>
      <c r="O415" s="119"/>
    </row>
    <row r="416" spans="1:104" ht="12.75">
      <c r="A416" s="120">
        <v>195</v>
      </c>
      <c r="B416" s="121" t="s">
        <v>2720</v>
      </c>
      <c r="C416" s="122" t="s">
        <v>2721</v>
      </c>
      <c r="D416" s="123" t="s">
        <v>1931</v>
      </c>
      <c r="E416" s="124">
        <v>25</v>
      </c>
      <c r="F416" s="125">
        <v>0</v>
      </c>
      <c r="G416" s="126">
        <f>E416*F416</f>
        <v>0</v>
      </c>
      <c r="H416" s="127">
        <v>0</v>
      </c>
      <c r="I416" s="128">
        <f>E416*H416</f>
        <v>0</v>
      </c>
      <c r="J416" s="127"/>
      <c r="K416" s="128">
        <f>E416*J416</f>
        <v>0</v>
      </c>
      <c r="O416" s="119"/>
      <c r="AZ416" s="129">
        <f>G416</f>
        <v>0</v>
      </c>
      <c r="CZ416" s="81">
        <v>3</v>
      </c>
    </row>
    <row r="417" spans="1:15" ht="12.75">
      <c r="A417" s="130"/>
      <c r="B417" s="131"/>
      <c r="C417" s="192" t="s">
        <v>2524</v>
      </c>
      <c r="D417" s="193"/>
      <c r="E417" s="193"/>
      <c r="F417" s="193"/>
      <c r="G417" s="194"/>
      <c r="I417" s="132"/>
      <c r="K417" s="132"/>
      <c r="L417" s="133" t="s">
        <v>2524</v>
      </c>
      <c r="O417" s="119"/>
    </row>
    <row r="418" spans="1:104" ht="12.75">
      <c r="A418" s="120">
        <v>196</v>
      </c>
      <c r="B418" s="121" t="s">
        <v>2722</v>
      </c>
      <c r="C418" s="122" t="s">
        <v>2723</v>
      </c>
      <c r="D418" s="123" t="s">
        <v>1931</v>
      </c>
      <c r="E418" s="124">
        <v>25</v>
      </c>
      <c r="F418" s="125">
        <v>0</v>
      </c>
      <c r="G418" s="126">
        <f>E418*F418</f>
        <v>0</v>
      </c>
      <c r="H418" s="127">
        <v>0</v>
      </c>
      <c r="I418" s="128">
        <f>E418*H418</f>
        <v>0</v>
      </c>
      <c r="J418" s="127"/>
      <c r="K418" s="128">
        <f>E418*J418</f>
        <v>0</v>
      </c>
      <c r="O418" s="119"/>
      <c r="AZ418" s="129">
        <f>G418</f>
        <v>0</v>
      </c>
      <c r="CZ418" s="81">
        <v>3</v>
      </c>
    </row>
    <row r="419" spans="1:15" ht="12.75">
      <c r="A419" s="130"/>
      <c r="B419" s="131"/>
      <c r="C419" s="192" t="s">
        <v>2524</v>
      </c>
      <c r="D419" s="193"/>
      <c r="E419" s="193"/>
      <c r="F419" s="193"/>
      <c r="G419" s="194"/>
      <c r="I419" s="132"/>
      <c r="K419" s="132"/>
      <c r="L419" s="133" t="s">
        <v>2524</v>
      </c>
      <c r="O419" s="119"/>
    </row>
    <row r="420" spans="1:104" ht="12.75">
      <c r="A420" s="120">
        <v>197</v>
      </c>
      <c r="B420" s="121" t="s">
        <v>2724</v>
      </c>
      <c r="C420" s="122" t="s">
        <v>2551</v>
      </c>
      <c r="D420" s="123" t="s">
        <v>1931</v>
      </c>
      <c r="E420" s="124">
        <v>1</v>
      </c>
      <c r="F420" s="125">
        <v>0</v>
      </c>
      <c r="G420" s="126">
        <f>E420*F420</f>
        <v>0</v>
      </c>
      <c r="H420" s="127">
        <v>0</v>
      </c>
      <c r="I420" s="128">
        <f>E420*H420</f>
        <v>0</v>
      </c>
      <c r="J420" s="127"/>
      <c r="K420" s="128">
        <f>E420*J420</f>
        <v>0</v>
      </c>
      <c r="O420" s="119"/>
      <c r="AZ420" s="129">
        <f>G420</f>
        <v>0</v>
      </c>
      <c r="CZ420" s="81">
        <v>3</v>
      </c>
    </row>
    <row r="421" spans="1:15" ht="12.75">
      <c r="A421" s="130"/>
      <c r="B421" s="131"/>
      <c r="C421" s="192" t="s">
        <v>2552</v>
      </c>
      <c r="D421" s="193"/>
      <c r="E421" s="193"/>
      <c r="F421" s="193"/>
      <c r="G421" s="194"/>
      <c r="I421" s="132"/>
      <c r="K421" s="132"/>
      <c r="L421" s="133" t="s">
        <v>2552</v>
      </c>
      <c r="O421" s="119"/>
    </row>
    <row r="422" spans="1:15" ht="12.75">
      <c r="A422" s="130"/>
      <c r="B422" s="131"/>
      <c r="C422" s="192" t="s">
        <v>2524</v>
      </c>
      <c r="D422" s="193"/>
      <c r="E422" s="193"/>
      <c r="F422" s="193"/>
      <c r="G422" s="194"/>
      <c r="I422" s="132"/>
      <c r="K422" s="132"/>
      <c r="L422" s="133" t="s">
        <v>2524</v>
      </c>
      <c r="O422" s="119"/>
    </row>
    <row r="423" spans="1:104" ht="12.75">
      <c r="A423" s="120">
        <v>198</v>
      </c>
      <c r="B423" s="121" t="s">
        <v>2725</v>
      </c>
      <c r="C423" s="122" t="s">
        <v>2445</v>
      </c>
      <c r="D423" s="123" t="s">
        <v>185</v>
      </c>
      <c r="E423" s="124">
        <v>365</v>
      </c>
      <c r="F423" s="125">
        <v>0</v>
      </c>
      <c r="G423" s="126">
        <f>E423*F423</f>
        <v>0</v>
      </c>
      <c r="H423" s="127">
        <v>0</v>
      </c>
      <c r="I423" s="128">
        <f>E423*H423</f>
        <v>0</v>
      </c>
      <c r="J423" s="127"/>
      <c r="K423" s="128">
        <f>E423*J423</f>
        <v>0</v>
      </c>
      <c r="O423" s="119"/>
      <c r="AZ423" s="129">
        <f>G423</f>
        <v>0</v>
      </c>
      <c r="CZ423" s="81">
        <v>3</v>
      </c>
    </row>
    <row r="424" spans="1:15" ht="12.75">
      <c r="A424" s="130"/>
      <c r="B424" s="131"/>
      <c r="C424" s="192" t="s">
        <v>2524</v>
      </c>
      <c r="D424" s="193"/>
      <c r="E424" s="193"/>
      <c r="F424" s="193"/>
      <c r="G424" s="194"/>
      <c r="I424" s="132"/>
      <c r="K424" s="132"/>
      <c r="L424" s="133" t="s">
        <v>2524</v>
      </c>
      <c r="O424" s="119"/>
    </row>
    <row r="425" spans="1:104" ht="12.75">
      <c r="A425" s="120">
        <v>199</v>
      </c>
      <c r="B425" s="121" t="s">
        <v>2726</v>
      </c>
      <c r="C425" s="122" t="s">
        <v>2519</v>
      </c>
      <c r="D425" s="123" t="s">
        <v>185</v>
      </c>
      <c r="E425" s="124">
        <v>32</v>
      </c>
      <c r="F425" s="125">
        <v>0</v>
      </c>
      <c r="G425" s="126">
        <f>E425*F425</f>
        <v>0</v>
      </c>
      <c r="H425" s="127">
        <v>0</v>
      </c>
      <c r="I425" s="128">
        <f>E425*H425</f>
        <v>0</v>
      </c>
      <c r="J425" s="127"/>
      <c r="K425" s="128">
        <f>E425*J425</f>
        <v>0</v>
      </c>
      <c r="O425" s="119"/>
      <c r="AZ425" s="129">
        <f>G425</f>
        <v>0</v>
      </c>
      <c r="CZ425" s="81">
        <v>3</v>
      </c>
    </row>
    <row r="426" spans="1:15" ht="12.75">
      <c r="A426" s="130"/>
      <c r="B426" s="131"/>
      <c r="C426" s="192" t="s">
        <v>2524</v>
      </c>
      <c r="D426" s="193"/>
      <c r="E426" s="193"/>
      <c r="F426" s="193"/>
      <c r="G426" s="194"/>
      <c r="I426" s="132"/>
      <c r="K426" s="132"/>
      <c r="L426" s="133" t="s">
        <v>2524</v>
      </c>
      <c r="O426" s="119"/>
    </row>
    <row r="427" spans="1:104" ht="12.75">
      <c r="A427" s="120">
        <v>200</v>
      </c>
      <c r="B427" s="121" t="s">
        <v>2727</v>
      </c>
      <c r="C427" s="122" t="s">
        <v>2556</v>
      </c>
      <c r="D427" s="123" t="s">
        <v>185</v>
      </c>
      <c r="E427" s="124">
        <v>85</v>
      </c>
      <c r="F427" s="125">
        <v>0</v>
      </c>
      <c r="G427" s="126">
        <f>E427*F427</f>
        <v>0</v>
      </c>
      <c r="H427" s="127">
        <v>0</v>
      </c>
      <c r="I427" s="128">
        <f>E427*H427</f>
        <v>0</v>
      </c>
      <c r="J427" s="127"/>
      <c r="K427" s="128">
        <f>E427*J427</f>
        <v>0</v>
      </c>
      <c r="O427" s="119"/>
      <c r="AZ427" s="129">
        <f>G427</f>
        <v>0</v>
      </c>
      <c r="CZ427" s="81">
        <v>3</v>
      </c>
    </row>
    <row r="428" spans="1:15" ht="12.75">
      <c r="A428" s="130"/>
      <c r="B428" s="131"/>
      <c r="C428" s="192" t="s">
        <v>2524</v>
      </c>
      <c r="D428" s="193"/>
      <c r="E428" s="193"/>
      <c r="F428" s="193"/>
      <c r="G428" s="194"/>
      <c r="I428" s="132"/>
      <c r="K428" s="132"/>
      <c r="L428" s="133" t="s">
        <v>2524</v>
      </c>
      <c r="O428" s="119"/>
    </row>
    <row r="429" spans="1:104" ht="12.75">
      <c r="A429" s="120">
        <v>201</v>
      </c>
      <c r="B429" s="121" t="s">
        <v>2728</v>
      </c>
      <c r="C429" s="122" t="s">
        <v>2558</v>
      </c>
      <c r="D429" s="123" t="s">
        <v>185</v>
      </c>
      <c r="E429" s="124">
        <v>216</v>
      </c>
      <c r="F429" s="125">
        <v>0</v>
      </c>
      <c r="G429" s="126">
        <f>E429*F429</f>
        <v>0</v>
      </c>
      <c r="H429" s="127">
        <v>0</v>
      </c>
      <c r="I429" s="128">
        <f>E429*H429</f>
        <v>0</v>
      </c>
      <c r="J429" s="127"/>
      <c r="K429" s="128">
        <f>E429*J429</f>
        <v>0</v>
      </c>
      <c r="O429" s="119"/>
      <c r="AZ429" s="129">
        <f>G429</f>
        <v>0</v>
      </c>
      <c r="CZ429" s="81">
        <v>3</v>
      </c>
    </row>
    <row r="430" spans="1:15" ht="12.75">
      <c r="A430" s="130"/>
      <c r="B430" s="131"/>
      <c r="C430" s="192" t="s">
        <v>2524</v>
      </c>
      <c r="D430" s="193"/>
      <c r="E430" s="193"/>
      <c r="F430" s="193"/>
      <c r="G430" s="194"/>
      <c r="I430" s="132"/>
      <c r="K430" s="132"/>
      <c r="L430" s="133" t="s">
        <v>2524</v>
      </c>
      <c r="O430" s="119"/>
    </row>
    <row r="431" spans="1:104" ht="12.75">
      <c r="A431" s="120">
        <v>202</v>
      </c>
      <c r="B431" s="121" t="s">
        <v>2729</v>
      </c>
      <c r="C431" s="122" t="s">
        <v>2560</v>
      </c>
      <c r="D431" s="123" t="s">
        <v>185</v>
      </c>
      <c r="E431" s="124">
        <v>154</v>
      </c>
      <c r="F431" s="125">
        <v>0</v>
      </c>
      <c r="G431" s="126">
        <f>E431*F431</f>
        <v>0</v>
      </c>
      <c r="H431" s="127">
        <v>0</v>
      </c>
      <c r="I431" s="128">
        <f>E431*H431</f>
        <v>0</v>
      </c>
      <c r="J431" s="127"/>
      <c r="K431" s="128">
        <f>E431*J431</f>
        <v>0</v>
      </c>
      <c r="O431" s="119"/>
      <c r="AZ431" s="129">
        <f>G431</f>
        <v>0</v>
      </c>
      <c r="CZ431" s="81">
        <v>3</v>
      </c>
    </row>
    <row r="432" spans="1:15" ht="12.75">
      <c r="A432" s="130"/>
      <c r="B432" s="131"/>
      <c r="C432" s="192" t="s">
        <v>2524</v>
      </c>
      <c r="D432" s="193"/>
      <c r="E432" s="193"/>
      <c r="F432" s="193"/>
      <c r="G432" s="194"/>
      <c r="I432" s="132"/>
      <c r="K432" s="132"/>
      <c r="L432" s="133" t="s">
        <v>2524</v>
      </c>
      <c r="O432" s="119"/>
    </row>
    <row r="433" spans="1:104" ht="12.75">
      <c r="A433" s="120">
        <v>203</v>
      </c>
      <c r="B433" s="121" t="s">
        <v>2730</v>
      </c>
      <c r="C433" s="122" t="s">
        <v>2562</v>
      </c>
      <c r="D433" s="123" t="s">
        <v>185</v>
      </c>
      <c r="E433" s="124">
        <v>43</v>
      </c>
      <c r="F433" s="125">
        <v>0</v>
      </c>
      <c r="G433" s="126">
        <f>E433*F433</f>
        <v>0</v>
      </c>
      <c r="H433" s="127">
        <v>0</v>
      </c>
      <c r="I433" s="128">
        <f>E433*H433</f>
        <v>0</v>
      </c>
      <c r="J433" s="127"/>
      <c r="K433" s="128">
        <f>E433*J433</f>
        <v>0</v>
      </c>
      <c r="O433" s="119"/>
      <c r="AZ433" s="129">
        <f>G433</f>
        <v>0</v>
      </c>
      <c r="CZ433" s="81">
        <v>3</v>
      </c>
    </row>
    <row r="434" spans="1:15" ht="12.75">
      <c r="A434" s="130"/>
      <c r="B434" s="131"/>
      <c r="C434" s="192" t="s">
        <v>2524</v>
      </c>
      <c r="D434" s="193"/>
      <c r="E434" s="193"/>
      <c r="F434" s="193"/>
      <c r="G434" s="194"/>
      <c r="I434" s="132"/>
      <c r="K434" s="132"/>
      <c r="L434" s="133" t="s">
        <v>2524</v>
      </c>
      <c r="O434" s="119"/>
    </row>
    <row r="435" spans="1:104" ht="12.75">
      <c r="A435" s="120">
        <v>204</v>
      </c>
      <c r="B435" s="121" t="s">
        <v>2731</v>
      </c>
      <c r="C435" s="122" t="s">
        <v>2564</v>
      </c>
      <c r="D435" s="123" t="s">
        <v>185</v>
      </c>
      <c r="E435" s="124">
        <v>24</v>
      </c>
      <c r="F435" s="125">
        <v>0</v>
      </c>
      <c r="G435" s="126">
        <f>E435*F435</f>
        <v>0</v>
      </c>
      <c r="H435" s="127">
        <v>0</v>
      </c>
      <c r="I435" s="128">
        <f>E435*H435</f>
        <v>0</v>
      </c>
      <c r="J435" s="127"/>
      <c r="K435" s="128">
        <f>E435*J435</f>
        <v>0</v>
      </c>
      <c r="O435" s="119"/>
      <c r="AZ435" s="129">
        <f>G435</f>
        <v>0</v>
      </c>
      <c r="CZ435" s="81">
        <v>3</v>
      </c>
    </row>
    <row r="436" spans="1:15" ht="12.75">
      <c r="A436" s="130"/>
      <c r="B436" s="131"/>
      <c r="C436" s="192" t="s">
        <v>2524</v>
      </c>
      <c r="D436" s="193"/>
      <c r="E436" s="193"/>
      <c r="F436" s="193"/>
      <c r="G436" s="194"/>
      <c r="I436" s="132"/>
      <c r="K436" s="132"/>
      <c r="L436" s="133" t="s">
        <v>2524</v>
      </c>
      <c r="O436" s="119"/>
    </row>
    <row r="437" spans="1:104" ht="12.75">
      <c r="A437" s="120">
        <v>205</v>
      </c>
      <c r="B437" s="121" t="s">
        <v>2732</v>
      </c>
      <c r="C437" s="122" t="s">
        <v>2566</v>
      </c>
      <c r="D437" s="123" t="s">
        <v>185</v>
      </c>
      <c r="E437" s="124">
        <v>53</v>
      </c>
      <c r="F437" s="125">
        <v>0</v>
      </c>
      <c r="G437" s="126">
        <f>E437*F437</f>
        <v>0</v>
      </c>
      <c r="H437" s="127">
        <v>0</v>
      </c>
      <c r="I437" s="128">
        <f>E437*H437</f>
        <v>0</v>
      </c>
      <c r="J437" s="127"/>
      <c r="K437" s="128">
        <f>E437*J437</f>
        <v>0</v>
      </c>
      <c r="O437" s="119"/>
      <c r="AZ437" s="129">
        <f>G437</f>
        <v>0</v>
      </c>
      <c r="CZ437" s="81">
        <v>3</v>
      </c>
    </row>
    <row r="438" spans="1:15" ht="12.75">
      <c r="A438" s="130"/>
      <c r="B438" s="131"/>
      <c r="C438" s="192" t="s">
        <v>2524</v>
      </c>
      <c r="D438" s="193"/>
      <c r="E438" s="193"/>
      <c r="F438" s="193"/>
      <c r="G438" s="194"/>
      <c r="I438" s="132"/>
      <c r="K438" s="132"/>
      <c r="L438" s="133" t="s">
        <v>2524</v>
      </c>
      <c r="O438" s="119"/>
    </row>
    <row r="439" spans="1:104" ht="12.75">
      <c r="A439" s="120">
        <v>206</v>
      </c>
      <c r="B439" s="121" t="s">
        <v>2733</v>
      </c>
      <c r="C439" s="122" t="s">
        <v>2568</v>
      </c>
      <c r="D439" s="123" t="s">
        <v>185</v>
      </c>
      <c r="E439" s="124">
        <v>45</v>
      </c>
      <c r="F439" s="125">
        <v>0</v>
      </c>
      <c r="G439" s="126">
        <f>E439*F439</f>
        <v>0</v>
      </c>
      <c r="H439" s="127">
        <v>0</v>
      </c>
      <c r="I439" s="128">
        <f>E439*H439</f>
        <v>0</v>
      </c>
      <c r="J439" s="127"/>
      <c r="K439" s="128">
        <f>E439*J439</f>
        <v>0</v>
      </c>
      <c r="O439" s="119"/>
      <c r="AZ439" s="129">
        <f>G439</f>
        <v>0</v>
      </c>
      <c r="CZ439" s="81">
        <v>3</v>
      </c>
    </row>
    <row r="440" spans="1:15" ht="22.5">
      <c r="A440" s="130"/>
      <c r="B440" s="131"/>
      <c r="C440" s="192" t="s">
        <v>2734</v>
      </c>
      <c r="D440" s="193"/>
      <c r="E440" s="193"/>
      <c r="F440" s="193"/>
      <c r="G440" s="194"/>
      <c r="I440" s="132"/>
      <c r="K440" s="132"/>
      <c r="L440" s="133" t="s">
        <v>2734</v>
      </c>
      <c r="O440" s="119"/>
    </row>
    <row r="441" spans="1:15" ht="12.75">
      <c r="A441" s="130"/>
      <c r="B441" s="131"/>
      <c r="C441" s="192" t="s">
        <v>2524</v>
      </c>
      <c r="D441" s="193"/>
      <c r="E441" s="193"/>
      <c r="F441" s="193"/>
      <c r="G441" s="194"/>
      <c r="I441" s="132"/>
      <c r="K441" s="132"/>
      <c r="L441" s="133" t="s">
        <v>2524</v>
      </c>
      <c r="O441" s="119"/>
    </row>
    <row r="442" spans="1:104" ht="12.75">
      <c r="A442" s="120">
        <v>207</v>
      </c>
      <c r="B442" s="121" t="s">
        <v>2735</v>
      </c>
      <c r="C442" s="122" t="s">
        <v>2448</v>
      </c>
      <c r="D442" s="123" t="s">
        <v>185</v>
      </c>
      <c r="E442" s="124">
        <v>35</v>
      </c>
      <c r="F442" s="125">
        <v>0</v>
      </c>
      <c r="G442" s="126">
        <f>E442*F442</f>
        <v>0</v>
      </c>
      <c r="H442" s="127">
        <v>0</v>
      </c>
      <c r="I442" s="128">
        <f>E442*H442</f>
        <v>0</v>
      </c>
      <c r="J442" s="127"/>
      <c r="K442" s="128">
        <f>E442*J442</f>
        <v>0</v>
      </c>
      <c r="O442" s="119"/>
      <c r="AZ442" s="129">
        <f>G442</f>
        <v>0</v>
      </c>
      <c r="CZ442" s="81">
        <v>3</v>
      </c>
    </row>
    <row r="443" spans="1:15" ht="12.75">
      <c r="A443" s="130"/>
      <c r="B443" s="131"/>
      <c r="C443" s="192" t="s">
        <v>2524</v>
      </c>
      <c r="D443" s="193"/>
      <c r="E443" s="193"/>
      <c r="F443" s="193"/>
      <c r="G443" s="194"/>
      <c r="I443" s="132"/>
      <c r="K443" s="132"/>
      <c r="L443" s="133" t="s">
        <v>2524</v>
      </c>
      <c r="O443" s="119"/>
    </row>
    <row r="444" spans="1:104" ht="12.75">
      <c r="A444" s="120">
        <v>208</v>
      </c>
      <c r="B444" s="121" t="s">
        <v>2736</v>
      </c>
      <c r="C444" s="122" t="s">
        <v>2571</v>
      </c>
      <c r="D444" s="123" t="s">
        <v>185</v>
      </c>
      <c r="E444" s="124">
        <v>25</v>
      </c>
      <c r="F444" s="125">
        <v>0</v>
      </c>
      <c r="G444" s="126">
        <f>E444*F444</f>
        <v>0</v>
      </c>
      <c r="H444" s="127">
        <v>0</v>
      </c>
      <c r="I444" s="128">
        <f>E444*H444</f>
        <v>0</v>
      </c>
      <c r="J444" s="127"/>
      <c r="K444" s="128">
        <f>E444*J444</f>
        <v>0</v>
      </c>
      <c r="O444" s="119"/>
      <c r="AZ444" s="129">
        <f>G444</f>
        <v>0</v>
      </c>
      <c r="CZ444" s="81">
        <v>3</v>
      </c>
    </row>
    <row r="445" spans="1:15" ht="12.75">
      <c r="A445" s="130"/>
      <c r="B445" s="131"/>
      <c r="C445" s="192" t="s">
        <v>2524</v>
      </c>
      <c r="D445" s="193"/>
      <c r="E445" s="193"/>
      <c r="F445" s="193"/>
      <c r="G445" s="194"/>
      <c r="I445" s="132"/>
      <c r="K445" s="132"/>
      <c r="L445" s="133" t="s">
        <v>2524</v>
      </c>
      <c r="O445" s="119"/>
    </row>
    <row r="446" spans="1:104" ht="12.75">
      <c r="A446" s="120">
        <v>209</v>
      </c>
      <c r="B446" s="121" t="s">
        <v>2737</v>
      </c>
      <c r="C446" s="122" t="s">
        <v>2573</v>
      </c>
      <c r="D446" s="123" t="s">
        <v>185</v>
      </c>
      <c r="E446" s="124">
        <v>25</v>
      </c>
      <c r="F446" s="125">
        <v>0</v>
      </c>
      <c r="G446" s="126">
        <f>E446*F446</f>
        <v>0</v>
      </c>
      <c r="H446" s="127">
        <v>0</v>
      </c>
      <c r="I446" s="128">
        <f>E446*H446</f>
        <v>0</v>
      </c>
      <c r="J446" s="127"/>
      <c r="K446" s="128">
        <f>E446*J446</f>
        <v>0</v>
      </c>
      <c r="O446" s="119"/>
      <c r="AZ446" s="129">
        <f>G446</f>
        <v>0</v>
      </c>
      <c r="CZ446" s="81">
        <v>3</v>
      </c>
    </row>
    <row r="447" spans="1:15" ht="12.75">
      <c r="A447" s="130"/>
      <c r="B447" s="131"/>
      <c r="C447" s="192" t="s">
        <v>2524</v>
      </c>
      <c r="D447" s="193"/>
      <c r="E447" s="193"/>
      <c r="F447" s="193"/>
      <c r="G447" s="194"/>
      <c r="I447" s="132"/>
      <c r="K447" s="132"/>
      <c r="L447" s="133" t="s">
        <v>2524</v>
      </c>
      <c r="O447" s="119"/>
    </row>
    <row r="448" spans="1:104" ht="12.75">
      <c r="A448" s="120">
        <v>210</v>
      </c>
      <c r="B448" s="121" t="s">
        <v>2738</v>
      </c>
      <c r="C448" s="122" t="s">
        <v>2575</v>
      </c>
      <c r="D448" s="123" t="s">
        <v>185</v>
      </c>
      <c r="E448" s="124">
        <v>42</v>
      </c>
      <c r="F448" s="125">
        <v>0</v>
      </c>
      <c r="G448" s="126">
        <f>E448*F448</f>
        <v>0</v>
      </c>
      <c r="H448" s="127">
        <v>0</v>
      </c>
      <c r="I448" s="128">
        <f>E448*H448</f>
        <v>0</v>
      </c>
      <c r="J448" s="127"/>
      <c r="K448" s="128">
        <f>E448*J448</f>
        <v>0</v>
      </c>
      <c r="O448" s="119"/>
      <c r="AZ448" s="129">
        <f>G448</f>
        <v>0</v>
      </c>
      <c r="CZ448" s="81">
        <v>3</v>
      </c>
    </row>
    <row r="449" spans="1:15" ht="12.75">
      <c r="A449" s="130"/>
      <c r="B449" s="131"/>
      <c r="C449" s="192" t="s">
        <v>2524</v>
      </c>
      <c r="D449" s="193"/>
      <c r="E449" s="193"/>
      <c r="F449" s="193"/>
      <c r="G449" s="194"/>
      <c r="I449" s="132"/>
      <c r="K449" s="132"/>
      <c r="L449" s="133" t="s">
        <v>2524</v>
      </c>
      <c r="O449" s="119"/>
    </row>
    <row r="450" spans="1:104" ht="22.5">
      <c r="A450" s="120">
        <v>211</v>
      </c>
      <c r="B450" s="121" t="s">
        <v>2739</v>
      </c>
      <c r="C450" s="122" t="s">
        <v>2696</v>
      </c>
      <c r="D450" s="123" t="s">
        <v>185</v>
      </c>
      <c r="E450" s="124">
        <v>40</v>
      </c>
      <c r="F450" s="125">
        <v>0</v>
      </c>
      <c r="G450" s="126">
        <f>E450*F450</f>
        <v>0</v>
      </c>
      <c r="H450" s="127">
        <v>0</v>
      </c>
      <c r="I450" s="128">
        <f>E450*H450</f>
        <v>0</v>
      </c>
      <c r="J450" s="127"/>
      <c r="K450" s="128">
        <f>E450*J450</f>
        <v>0</v>
      </c>
      <c r="O450" s="119"/>
      <c r="AZ450" s="129">
        <f>G450</f>
        <v>0</v>
      </c>
      <c r="CZ450" s="81">
        <v>3</v>
      </c>
    </row>
    <row r="451" spans="1:15" ht="12.75">
      <c r="A451" s="130"/>
      <c r="B451" s="131"/>
      <c r="C451" s="192" t="s">
        <v>2524</v>
      </c>
      <c r="D451" s="193"/>
      <c r="E451" s="193"/>
      <c r="F451" s="193"/>
      <c r="G451" s="194"/>
      <c r="I451" s="132"/>
      <c r="K451" s="132"/>
      <c r="L451" s="133" t="s">
        <v>2524</v>
      </c>
      <c r="O451" s="119"/>
    </row>
    <row r="452" spans="1:104" ht="22.5">
      <c r="A452" s="120">
        <v>212</v>
      </c>
      <c r="B452" s="121" t="s">
        <v>2740</v>
      </c>
      <c r="C452" s="122" t="s">
        <v>2696</v>
      </c>
      <c r="D452" s="123" t="s">
        <v>185</v>
      </c>
      <c r="E452" s="124">
        <v>20</v>
      </c>
      <c r="F452" s="125">
        <v>0</v>
      </c>
      <c r="G452" s="126">
        <f>E452*F452</f>
        <v>0</v>
      </c>
      <c r="H452" s="127">
        <v>0</v>
      </c>
      <c r="I452" s="128">
        <f>E452*H452</f>
        <v>0</v>
      </c>
      <c r="J452" s="127"/>
      <c r="K452" s="128">
        <f>E452*J452</f>
        <v>0</v>
      </c>
      <c r="O452" s="119"/>
      <c r="AZ452" s="129">
        <f>G452</f>
        <v>0</v>
      </c>
      <c r="CZ452" s="81">
        <v>3</v>
      </c>
    </row>
    <row r="453" spans="1:15" ht="12.75">
      <c r="A453" s="130"/>
      <c r="B453" s="131"/>
      <c r="C453" s="192" t="s">
        <v>2524</v>
      </c>
      <c r="D453" s="193"/>
      <c r="E453" s="193"/>
      <c r="F453" s="193"/>
      <c r="G453" s="194"/>
      <c r="I453" s="132"/>
      <c r="K453" s="132"/>
      <c r="L453" s="133" t="s">
        <v>2524</v>
      </c>
      <c r="O453" s="119"/>
    </row>
    <row r="454" spans="1:104" ht="22.5">
      <c r="A454" s="120">
        <v>213</v>
      </c>
      <c r="B454" s="121" t="s">
        <v>2741</v>
      </c>
      <c r="C454" s="122" t="s">
        <v>2699</v>
      </c>
      <c r="D454" s="123" t="s">
        <v>185</v>
      </c>
      <c r="E454" s="124">
        <v>10</v>
      </c>
      <c r="F454" s="125">
        <v>0</v>
      </c>
      <c r="G454" s="126">
        <f>E454*F454</f>
        <v>0</v>
      </c>
      <c r="H454" s="127">
        <v>0</v>
      </c>
      <c r="I454" s="128">
        <f>E454*H454</f>
        <v>0</v>
      </c>
      <c r="J454" s="127"/>
      <c r="K454" s="128">
        <f>E454*J454</f>
        <v>0</v>
      </c>
      <c r="O454" s="119"/>
      <c r="AZ454" s="129">
        <f>G454</f>
        <v>0</v>
      </c>
      <c r="CZ454" s="81">
        <v>3</v>
      </c>
    </row>
    <row r="455" spans="1:15" ht="12.75">
      <c r="A455" s="130"/>
      <c r="B455" s="131"/>
      <c r="C455" s="192" t="s">
        <v>2524</v>
      </c>
      <c r="D455" s="193"/>
      <c r="E455" s="193"/>
      <c r="F455" s="193"/>
      <c r="G455" s="194"/>
      <c r="I455" s="132"/>
      <c r="K455" s="132"/>
      <c r="L455" s="133" t="s">
        <v>2524</v>
      </c>
      <c r="O455" s="119"/>
    </row>
    <row r="456" spans="1:104" ht="12.75">
      <c r="A456" s="120">
        <v>214</v>
      </c>
      <c r="B456" s="121" t="s">
        <v>2742</v>
      </c>
      <c r="C456" s="122" t="s">
        <v>2701</v>
      </c>
      <c r="D456" s="123" t="s">
        <v>1931</v>
      </c>
      <c r="E456" s="124">
        <v>10</v>
      </c>
      <c r="F456" s="125">
        <v>0</v>
      </c>
      <c r="G456" s="126">
        <f>E456*F456</f>
        <v>0</v>
      </c>
      <c r="H456" s="127">
        <v>0</v>
      </c>
      <c r="I456" s="128">
        <f>E456*H456</f>
        <v>0</v>
      </c>
      <c r="J456" s="127"/>
      <c r="K456" s="128">
        <f>E456*J456</f>
        <v>0</v>
      </c>
      <c r="O456" s="119"/>
      <c r="AZ456" s="129">
        <f>G456</f>
        <v>0</v>
      </c>
      <c r="CZ456" s="81">
        <v>3</v>
      </c>
    </row>
    <row r="457" spans="1:15" ht="12.75">
      <c r="A457" s="130"/>
      <c r="B457" s="131"/>
      <c r="C457" s="192" t="s">
        <v>2524</v>
      </c>
      <c r="D457" s="193"/>
      <c r="E457" s="193"/>
      <c r="F457" s="193"/>
      <c r="G457" s="194"/>
      <c r="I457" s="132"/>
      <c r="K457" s="132"/>
      <c r="L457" s="133" t="s">
        <v>2524</v>
      </c>
      <c r="O457" s="119"/>
    </row>
    <row r="458" spans="1:104" ht="12.75">
      <c r="A458" s="120">
        <v>215</v>
      </c>
      <c r="B458" s="121" t="s">
        <v>2743</v>
      </c>
      <c r="C458" s="122" t="s">
        <v>2450</v>
      </c>
      <c r="D458" s="123" t="s">
        <v>1931</v>
      </c>
      <c r="E458" s="124">
        <v>60</v>
      </c>
      <c r="F458" s="125">
        <v>0</v>
      </c>
      <c r="G458" s="126">
        <f>E458*F458</f>
        <v>0</v>
      </c>
      <c r="H458" s="127">
        <v>0</v>
      </c>
      <c r="I458" s="128">
        <f>E458*H458</f>
        <v>0</v>
      </c>
      <c r="J458" s="127"/>
      <c r="K458" s="128">
        <f>E458*J458</f>
        <v>0</v>
      </c>
      <c r="O458" s="119"/>
      <c r="AZ458" s="129">
        <f>G458</f>
        <v>0</v>
      </c>
      <c r="CZ458" s="81">
        <v>3</v>
      </c>
    </row>
    <row r="459" spans="1:15" ht="12.75">
      <c r="A459" s="130"/>
      <c r="B459" s="131"/>
      <c r="C459" s="192" t="s">
        <v>2524</v>
      </c>
      <c r="D459" s="193"/>
      <c r="E459" s="193"/>
      <c r="F459" s="193"/>
      <c r="G459" s="194"/>
      <c r="I459" s="132"/>
      <c r="K459" s="132"/>
      <c r="L459" s="133" t="s">
        <v>2524</v>
      </c>
      <c r="O459" s="119"/>
    </row>
    <row r="460" spans="1:104" ht="12.75">
      <c r="A460" s="120">
        <v>216</v>
      </c>
      <c r="B460" s="121" t="s">
        <v>2744</v>
      </c>
      <c r="C460" s="122" t="s">
        <v>2451</v>
      </c>
      <c r="D460" s="123" t="s">
        <v>1931</v>
      </c>
      <c r="E460" s="124">
        <v>10</v>
      </c>
      <c r="F460" s="125">
        <v>0</v>
      </c>
      <c r="G460" s="126">
        <f>E460*F460</f>
        <v>0</v>
      </c>
      <c r="H460" s="127">
        <v>0</v>
      </c>
      <c r="I460" s="128">
        <f>E460*H460</f>
        <v>0</v>
      </c>
      <c r="J460" s="127"/>
      <c r="K460" s="128">
        <f>E460*J460</f>
        <v>0</v>
      </c>
      <c r="O460" s="119"/>
      <c r="AZ460" s="129">
        <f>G460</f>
        <v>0</v>
      </c>
      <c r="CZ460" s="81">
        <v>3</v>
      </c>
    </row>
    <row r="461" spans="1:15" ht="12.75">
      <c r="A461" s="130"/>
      <c r="B461" s="131"/>
      <c r="C461" s="192" t="s">
        <v>2524</v>
      </c>
      <c r="D461" s="193"/>
      <c r="E461" s="193"/>
      <c r="F461" s="193"/>
      <c r="G461" s="194"/>
      <c r="I461" s="132"/>
      <c r="K461" s="132"/>
      <c r="L461" s="133" t="s">
        <v>2524</v>
      </c>
      <c r="O461" s="119"/>
    </row>
    <row r="462" spans="1:104" ht="12.75">
      <c r="A462" s="120">
        <v>217</v>
      </c>
      <c r="B462" s="121" t="s">
        <v>2745</v>
      </c>
      <c r="C462" s="122" t="s">
        <v>2579</v>
      </c>
      <c r="D462" s="123" t="s">
        <v>185</v>
      </c>
      <c r="E462" s="124">
        <v>238</v>
      </c>
      <c r="F462" s="125">
        <v>0</v>
      </c>
      <c r="G462" s="126">
        <f>E462*F462</f>
        <v>0</v>
      </c>
      <c r="H462" s="127">
        <v>0</v>
      </c>
      <c r="I462" s="128">
        <f>E462*H462</f>
        <v>0</v>
      </c>
      <c r="J462" s="127"/>
      <c r="K462" s="128">
        <f>E462*J462</f>
        <v>0</v>
      </c>
      <c r="O462" s="119"/>
      <c r="AZ462" s="129">
        <f>G462</f>
        <v>0</v>
      </c>
      <c r="CZ462" s="81">
        <v>3</v>
      </c>
    </row>
    <row r="463" spans="1:15" ht="12.75">
      <c r="A463" s="130"/>
      <c r="B463" s="131"/>
      <c r="C463" s="192" t="s">
        <v>2746</v>
      </c>
      <c r="D463" s="193"/>
      <c r="E463" s="193"/>
      <c r="F463" s="193"/>
      <c r="G463" s="194"/>
      <c r="I463" s="132"/>
      <c r="K463" s="132"/>
      <c r="L463" s="133" t="s">
        <v>2746</v>
      </c>
      <c r="O463" s="119"/>
    </row>
    <row r="464" spans="1:104" ht="22.5">
      <c r="A464" s="120">
        <v>218</v>
      </c>
      <c r="B464" s="121" t="s">
        <v>2747</v>
      </c>
      <c r="C464" s="122" t="s">
        <v>2582</v>
      </c>
      <c r="D464" s="123" t="s">
        <v>185</v>
      </c>
      <c r="E464" s="124">
        <v>32</v>
      </c>
      <c r="F464" s="125">
        <v>0</v>
      </c>
      <c r="G464" s="126">
        <f>E464*F464</f>
        <v>0</v>
      </c>
      <c r="H464" s="127">
        <v>0</v>
      </c>
      <c r="I464" s="128">
        <f>E464*H464</f>
        <v>0</v>
      </c>
      <c r="J464" s="127"/>
      <c r="K464" s="128">
        <f>E464*J464</f>
        <v>0</v>
      </c>
      <c r="O464" s="119"/>
      <c r="AZ464" s="129">
        <f>G464</f>
        <v>0</v>
      </c>
      <c r="CZ464" s="81">
        <v>3</v>
      </c>
    </row>
    <row r="465" spans="1:15" ht="12.75">
      <c r="A465" s="130"/>
      <c r="B465" s="131"/>
      <c r="C465" s="192" t="s">
        <v>2746</v>
      </c>
      <c r="D465" s="193"/>
      <c r="E465" s="193"/>
      <c r="F465" s="193"/>
      <c r="G465" s="194"/>
      <c r="I465" s="132"/>
      <c r="K465" s="132"/>
      <c r="L465" s="133" t="s">
        <v>2746</v>
      </c>
      <c r="O465" s="119"/>
    </row>
    <row r="466" spans="1:104" ht="12.75">
      <c r="A466" s="120">
        <v>219</v>
      </c>
      <c r="B466" s="121" t="s">
        <v>2748</v>
      </c>
      <c r="C466" s="122" t="s">
        <v>2584</v>
      </c>
      <c r="D466" s="123" t="s">
        <v>185</v>
      </c>
      <c r="E466" s="124">
        <v>116</v>
      </c>
      <c r="F466" s="125">
        <v>0</v>
      </c>
      <c r="G466" s="126">
        <f>E466*F466</f>
        <v>0</v>
      </c>
      <c r="H466" s="127">
        <v>0</v>
      </c>
      <c r="I466" s="128">
        <f>E466*H466</f>
        <v>0</v>
      </c>
      <c r="J466" s="127"/>
      <c r="K466" s="128">
        <f>E466*J466</f>
        <v>0</v>
      </c>
      <c r="O466" s="119"/>
      <c r="AZ466" s="129">
        <f>G466</f>
        <v>0</v>
      </c>
      <c r="CZ466" s="81">
        <v>3</v>
      </c>
    </row>
    <row r="467" spans="1:15" ht="12.75">
      <c r="A467" s="130"/>
      <c r="B467" s="131"/>
      <c r="C467" s="192" t="s">
        <v>2746</v>
      </c>
      <c r="D467" s="193"/>
      <c r="E467" s="193"/>
      <c r="F467" s="193"/>
      <c r="G467" s="194"/>
      <c r="I467" s="132"/>
      <c r="K467" s="132"/>
      <c r="L467" s="133" t="s">
        <v>2746</v>
      </c>
      <c r="O467" s="119"/>
    </row>
    <row r="468" spans="1:104" ht="12.75">
      <c r="A468" s="120">
        <v>220</v>
      </c>
      <c r="B468" s="121" t="s">
        <v>2749</v>
      </c>
      <c r="C468" s="122" t="s">
        <v>2750</v>
      </c>
      <c r="D468" s="123" t="s">
        <v>1931</v>
      </c>
      <c r="E468" s="124">
        <v>32</v>
      </c>
      <c r="F468" s="125">
        <v>0</v>
      </c>
      <c r="G468" s="126">
        <f>E468*F468</f>
        <v>0</v>
      </c>
      <c r="H468" s="127">
        <v>0</v>
      </c>
      <c r="I468" s="128">
        <f>E468*H468</f>
        <v>0</v>
      </c>
      <c r="J468" s="127"/>
      <c r="K468" s="128">
        <f>E468*J468</f>
        <v>0</v>
      </c>
      <c r="O468" s="119"/>
      <c r="AZ468" s="129">
        <f>G468</f>
        <v>0</v>
      </c>
      <c r="CZ468" s="81">
        <v>3</v>
      </c>
    </row>
    <row r="469" spans="1:15" ht="12.75">
      <c r="A469" s="130"/>
      <c r="B469" s="131"/>
      <c r="C469" s="192" t="s">
        <v>2746</v>
      </c>
      <c r="D469" s="193"/>
      <c r="E469" s="193"/>
      <c r="F469" s="193"/>
      <c r="G469" s="194"/>
      <c r="I469" s="132"/>
      <c r="K469" s="132"/>
      <c r="L469" s="133" t="s">
        <v>2746</v>
      </c>
      <c r="O469" s="119"/>
    </row>
    <row r="470" spans="1:104" ht="12.75">
      <c r="A470" s="120">
        <v>221</v>
      </c>
      <c r="B470" s="121" t="s">
        <v>2751</v>
      </c>
      <c r="C470" s="122" t="s">
        <v>2586</v>
      </c>
      <c r="D470" s="123" t="s">
        <v>1931</v>
      </c>
      <c r="E470" s="124">
        <v>2</v>
      </c>
      <c r="F470" s="125">
        <v>0</v>
      </c>
      <c r="G470" s="126">
        <f>E470*F470</f>
        <v>0</v>
      </c>
      <c r="H470" s="127">
        <v>0</v>
      </c>
      <c r="I470" s="128">
        <f>E470*H470</f>
        <v>0</v>
      </c>
      <c r="J470" s="127"/>
      <c r="K470" s="128">
        <f>E470*J470</f>
        <v>0</v>
      </c>
      <c r="O470" s="119"/>
      <c r="AZ470" s="129">
        <f>G470</f>
        <v>0</v>
      </c>
      <c r="CZ470" s="81">
        <v>3</v>
      </c>
    </row>
    <row r="471" spans="1:15" ht="12.75">
      <c r="A471" s="130"/>
      <c r="B471" s="131"/>
      <c r="C471" s="192" t="s">
        <v>2746</v>
      </c>
      <c r="D471" s="193"/>
      <c r="E471" s="193"/>
      <c r="F471" s="193"/>
      <c r="G471" s="194"/>
      <c r="I471" s="132"/>
      <c r="K471" s="132"/>
      <c r="L471" s="133" t="s">
        <v>2746</v>
      </c>
      <c r="O471" s="119"/>
    </row>
    <row r="472" spans="1:104" ht="12.75">
      <c r="A472" s="120">
        <v>222</v>
      </c>
      <c r="B472" s="121" t="s">
        <v>2752</v>
      </c>
      <c r="C472" s="122" t="s">
        <v>2588</v>
      </c>
      <c r="D472" s="123" t="s">
        <v>1931</v>
      </c>
      <c r="E472" s="124">
        <v>2</v>
      </c>
      <c r="F472" s="125">
        <v>0</v>
      </c>
      <c r="G472" s="126">
        <f>E472*F472</f>
        <v>0</v>
      </c>
      <c r="H472" s="127">
        <v>0</v>
      </c>
      <c r="I472" s="128">
        <f>E472*H472</f>
        <v>0</v>
      </c>
      <c r="J472" s="127"/>
      <c r="K472" s="128">
        <f>E472*J472</f>
        <v>0</v>
      </c>
      <c r="O472" s="119"/>
      <c r="AZ472" s="129">
        <f>G472</f>
        <v>0</v>
      </c>
      <c r="CZ472" s="81">
        <v>3</v>
      </c>
    </row>
    <row r="473" spans="1:15" ht="12.75">
      <c r="A473" s="130"/>
      <c r="B473" s="131"/>
      <c r="C473" s="192" t="s">
        <v>2746</v>
      </c>
      <c r="D473" s="193"/>
      <c r="E473" s="193"/>
      <c r="F473" s="193"/>
      <c r="G473" s="194"/>
      <c r="I473" s="132"/>
      <c r="K473" s="132"/>
      <c r="L473" s="133" t="s">
        <v>2746</v>
      </c>
      <c r="O473" s="119"/>
    </row>
    <row r="474" spans="1:104" ht="12.75">
      <c r="A474" s="120">
        <v>223</v>
      </c>
      <c r="B474" s="121" t="s">
        <v>2753</v>
      </c>
      <c r="C474" s="122" t="s">
        <v>2754</v>
      </c>
      <c r="D474" s="123" t="s">
        <v>1931</v>
      </c>
      <c r="E474" s="124">
        <v>1</v>
      </c>
      <c r="F474" s="125">
        <v>0</v>
      </c>
      <c r="G474" s="126">
        <f>E474*F474</f>
        <v>0</v>
      </c>
      <c r="H474" s="127">
        <v>0</v>
      </c>
      <c r="I474" s="128">
        <f>E474*H474</f>
        <v>0</v>
      </c>
      <c r="J474" s="127"/>
      <c r="K474" s="128">
        <f>E474*J474</f>
        <v>0</v>
      </c>
      <c r="O474" s="119"/>
      <c r="AZ474" s="129">
        <f>G474</f>
        <v>0</v>
      </c>
      <c r="CZ474" s="81">
        <v>3</v>
      </c>
    </row>
    <row r="475" spans="1:15" ht="12.75">
      <c r="A475" s="130"/>
      <c r="B475" s="131"/>
      <c r="C475" s="192" t="s">
        <v>2746</v>
      </c>
      <c r="D475" s="193"/>
      <c r="E475" s="193"/>
      <c r="F475" s="193"/>
      <c r="G475" s="194"/>
      <c r="I475" s="132"/>
      <c r="K475" s="132"/>
      <c r="L475" s="133" t="s">
        <v>2746</v>
      </c>
      <c r="O475" s="119"/>
    </row>
    <row r="476" spans="1:104" ht="12.75">
      <c r="A476" s="120">
        <v>224</v>
      </c>
      <c r="B476" s="121" t="s">
        <v>2755</v>
      </c>
      <c r="C476" s="122" t="s">
        <v>2756</v>
      </c>
      <c r="D476" s="123" t="s">
        <v>1931</v>
      </c>
      <c r="E476" s="124">
        <v>4</v>
      </c>
      <c r="F476" s="125">
        <v>0</v>
      </c>
      <c r="G476" s="126">
        <f>E476*F476</f>
        <v>0</v>
      </c>
      <c r="H476" s="127">
        <v>0</v>
      </c>
      <c r="I476" s="128">
        <f>E476*H476</f>
        <v>0</v>
      </c>
      <c r="J476" s="127"/>
      <c r="K476" s="128">
        <f>E476*J476</f>
        <v>0</v>
      </c>
      <c r="O476" s="119"/>
      <c r="AZ476" s="129">
        <f>G476</f>
        <v>0</v>
      </c>
      <c r="CZ476" s="81">
        <v>3</v>
      </c>
    </row>
    <row r="477" spans="1:15" ht="12.75">
      <c r="A477" s="130"/>
      <c r="B477" s="131"/>
      <c r="C477" s="192" t="s">
        <v>2746</v>
      </c>
      <c r="D477" s="193"/>
      <c r="E477" s="193"/>
      <c r="F477" s="193"/>
      <c r="G477" s="194"/>
      <c r="I477" s="132"/>
      <c r="K477" s="132"/>
      <c r="L477" s="133" t="s">
        <v>2746</v>
      </c>
      <c r="O477" s="119"/>
    </row>
    <row r="478" spans="1:104" ht="12.75">
      <c r="A478" s="120">
        <v>225</v>
      </c>
      <c r="B478" s="121" t="s">
        <v>2757</v>
      </c>
      <c r="C478" s="122" t="s">
        <v>2758</v>
      </c>
      <c r="D478" s="123" t="s">
        <v>1931</v>
      </c>
      <c r="E478" s="124">
        <v>4</v>
      </c>
      <c r="F478" s="125">
        <v>0</v>
      </c>
      <c r="G478" s="126">
        <f>E478*F478</f>
        <v>0</v>
      </c>
      <c r="H478" s="127">
        <v>0</v>
      </c>
      <c r="I478" s="128">
        <f>E478*H478</f>
        <v>0</v>
      </c>
      <c r="J478" s="127"/>
      <c r="K478" s="128">
        <f>E478*J478</f>
        <v>0</v>
      </c>
      <c r="O478" s="119"/>
      <c r="AZ478" s="129">
        <f>G478</f>
        <v>0</v>
      </c>
      <c r="CZ478" s="81">
        <v>3</v>
      </c>
    </row>
    <row r="479" spans="1:15" ht="12.75">
      <c r="A479" s="130"/>
      <c r="B479" s="131"/>
      <c r="C479" s="192" t="s">
        <v>2746</v>
      </c>
      <c r="D479" s="193"/>
      <c r="E479" s="193"/>
      <c r="F479" s="193"/>
      <c r="G479" s="194"/>
      <c r="I479" s="132"/>
      <c r="K479" s="132"/>
      <c r="L479" s="133" t="s">
        <v>2746</v>
      </c>
      <c r="O479" s="119"/>
    </row>
    <row r="480" spans="1:104" ht="12.75">
      <c r="A480" s="120">
        <v>226</v>
      </c>
      <c r="B480" s="121" t="s">
        <v>2759</v>
      </c>
      <c r="C480" s="122" t="s">
        <v>2590</v>
      </c>
      <c r="D480" s="123" t="s">
        <v>1931</v>
      </c>
      <c r="E480" s="124">
        <v>8</v>
      </c>
      <c r="F480" s="125">
        <v>0</v>
      </c>
      <c r="G480" s="126">
        <f>E480*F480</f>
        <v>0</v>
      </c>
      <c r="H480" s="127">
        <v>0</v>
      </c>
      <c r="I480" s="128">
        <f>E480*H480</f>
        <v>0</v>
      </c>
      <c r="J480" s="127"/>
      <c r="K480" s="128">
        <f>E480*J480</f>
        <v>0</v>
      </c>
      <c r="O480" s="119"/>
      <c r="AZ480" s="129">
        <f>G480</f>
        <v>0</v>
      </c>
      <c r="CZ480" s="81">
        <v>3</v>
      </c>
    </row>
    <row r="481" spans="1:15" ht="12.75">
      <c r="A481" s="130"/>
      <c r="B481" s="131"/>
      <c r="C481" s="192" t="s">
        <v>2746</v>
      </c>
      <c r="D481" s="193"/>
      <c r="E481" s="193"/>
      <c r="F481" s="193"/>
      <c r="G481" s="194"/>
      <c r="I481" s="132"/>
      <c r="K481" s="132"/>
      <c r="L481" s="133" t="s">
        <v>2746</v>
      </c>
      <c r="O481" s="119"/>
    </row>
    <row r="482" spans="1:104" ht="12.75">
      <c r="A482" s="120">
        <v>227</v>
      </c>
      <c r="B482" s="121" t="s">
        <v>2760</v>
      </c>
      <c r="C482" s="122" t="s">
        <v>2761</v>
      </c>
      <c r="D482" s="123" t="s">
        <v>1931</v>
      </c>
      <c r="E482" s="124">
        <v>16</v>
      </c>
      <c r="F482" s="125">
        <v>0</v>
      </c>
      <c r="G482" s="126">
        <f>E482*F482</f>
        <v>0</v>
      </c>
      <c r="H482" s="127">
        <v>0</v>
      </c>
      <c r="I482" s="128">
        <f>E482*H482</f>
        <v>0</v>
      </c>
      <c r="J482" s="127"/>
      <c r="K482" s="128">
        <f>E482*J482</f>
        <v>0</v>
      </c>
      <c r="O482" s="119"/>
      <c r="AZ482" s="129">
        <f>G482</f>
        <v>0</v>
      </c>
      <c r="CZ482" s="81">
        <v>3</v>
      </c>
    </row>
    <row r="483" spans="1:15" ht="12.75">
      <c r="A483" s="130"/>
      <c r="B483" s="131"/>
      <c r="C483" s="192" t="s">
        <v>2746</v>
      </c>
      <c r="D483" s="193"/>
      <c r="E483" s="193"/>
      <c r="F483" s="193"/>
      <c r="G483" s="194"/>
      <c r="I483" s="132"/>
      <c r="K483" s="132"/>
      <c r="L483" s="133" t="s">
        <v>2746</v>
      </c>
      <c r="O483" s="119"/>
    </row>
    <row r="484" spans="1:104" ht="12.75">
      <c r="A484" s="120">
        <v>228</v>
      </c>
      <c r="B484" s="121" t="s">
        <v>2762</v>
      </c>
      <c r="C484" s="122" t="s">
        <v>2592</v>
      </c>
      <c r="D484" s="123" t="s">
        <v>1931</v>
      </c>
      <c r="E484" s="124">
        <v>8</v>
      </c>
      <c r="F484" s="125">
        <v>0</v>
      </c>
      <c r="G484" s="126">
        <f>E484*F484</f>
        <v>0</v>
      </c>
      <c r="H484" s="127">
        <v>0</v>
      </c>
      <c r="I484" s="128">
        <f>E484*H484</f>
        <v>0</v>
      </c>
      <c r="J484" s="127"/>
      <c r="K484" s="128">
        <f>E484*J484</f>
        <v>0</v>
      </c>
      <c r="O484" s="119"/>
      <c r="AZ484" s="129">
        <f>G484</f>
        <v>0</v>
      </c>
      <c r="CZ484" s="81">
        <v>3</v>
      </c>
    </row>
    <row r="485" spans="1:15" ht="12.75">
      <c r="A485" s="130"/>
      <c r="B485" s="131"/>
      <c r="C485" s="192" t="s">
        <v>2746</v>
      </c>
      <c r="D485" s="193"/>
      <c r="E485" s="193"/>
      <c r="F485" s="193"/>
      <c r="G485" s="194"/>
      <c r="I485" s="132"/>
      <c r="K485" s="132"/>
      <c r="L485" s="133" t="s">
        <v>2746</v>
      </c>
      <c r="O485" s="119"/>
    </row>
    <row r="486" spans="1:104" ht="12.75">
      <c r="A486" s="120">
        <v>229</v>
      </c>
      <c r="B486" s="121" t="s">
        <v>2763</v>
      </c>
      <c r="C486" s="122" t="s">
        <v>2594</v>
      </c>
      <c r="D486" s="123" t="s">
        <v>1931</v>
      </c>
      <c r="E486" s="124">
        <v>25</v>
      </c>
      <c r="F486" s="125">
        <v>0</v>
      </c>
      <c r="G486" s="126">
        <f>E486*F486</f>
        <v>0</v>
      </c>
      <c r="H486" s="127">
        <v>0</v>
      </c>
      <c r="I486" s="128">
        <f>E486*H486</f>
        <v>0</v>
      </c>
      <c r="J486" s="127"/>
      <c r="K486" s="128">
        <f>E486*J486</f>
        <v>0</v>
      </c>
      <c r="O486" s="119"/>
      <c r="AZ486" s="129">
        <f>G486</f>
        <v>0</v>
      </c>
      <c r="CZ486" s="81">
        <v>3</v>
      </c>
    </row>
    <row r="487" spans="1:15" ht="12.75">
      <c r="A487" s="130"/>
      <c r="B487" s="131"/>
      <c r="C487" s="192" t="s">
        <v>2746</v>
      </c>
      <c r="D487" s="193"/>
      <c r="E487" s="193"/>
      <c r="F487" s="193"/>
      <c r="G487" s="194"/>
      <c r="I487" s="132"/>
      <c r="K487" s="132"/>
      <c r="L487" s="133" t="s">
        <v>2746</v>
      </c>
      <c r="O487" s="119"/>
    </row>
    <row r="488" spans="1:104" ht="12.75">
      <c r="A488" s="120">
        <v>230</v>
      </c>
      <c r="B488" s="121" t="s">
        <v>2764</v>
      </c>
      <c r="C488" s="122" t="s">
        <v>2596</v>
      </c>
      <c r="D488" s="123" t="s">
        <v>1931</v>
      </c>
      <c r="E488" s="124">
        <v>32</v>
      </c>
      <c r="F488" s="125">
        <v>0</v>
      </c>
      <c r="G488" s="126">
        <f>E488*F488</f>
        <v>0</v>
      </c>
      <c r="H488" s="127">
        <v>0</v>
      </c>
      <c r="I488" s="128">
        <f>E488*H488</f>
        <v>0</v>
      </c>
      <c r="J488" s="127"/>
      <c r="K488" s="128">
        <f>E488*J488</f>
        <v>0</v>
      </c>
      <c r="O488" s="119"/>
      <c r="AZ488" s="129">
        <f>G488</f>
        <v>0</v>
      </c>
      <c r="CZ488" s="81">
        <v>3</v>
      </c>
    </row>
    <row r="489" spans="1:15" ht="12.75">
      <c r="A489" s="130"/>
      <c r="B489" s="131"/>
      <c r="C489" s="192" t="s">
        <v>2746</v>
      </c>
      <c r="D489" s="193"/>
      <c r="E489" s="193"/>
      <c r="F489" s="193"/>
      <c r="G489" s="194"/>
      <c r="I489" s="132"/>
      <c r="K489" s="132"/>
      <c r="L489" s="133" t="s">
        <v>2746</v>
      </c>
      <c r="O489" s="119"/>
    </row>
    <row r="490" spans="1:104" ht="12.75">
      <c r="A490" s="120">
        <v>231</v>
      </c>
      <c r="B490" s="121" t="s">
        <v>2765</v>
      </c>
      <c r="C490" s="122" t="s">
        <v>2598</v>
      </c>
      <c r="D490" s="123" t="s">
        <v>1931</v>
      </c>
      <c r="E490" s="124">
        <v>8</v>
      </c>
      <c r="F490" s="125">
        <v>0</v>
      </c>
      <c r="G490" s="126">
        <f>E490*F490</f>
        <v>0</v>
      </c>
      <c r="H490" s="127">
        <v>0</v>
      </c>
      <c r="I490" s="128">
        <f>E490*H490</f>
        <v>0</v>
      </c>
      <c r="J490" s="127"/>
      <c r="K490" s="128">
        <f>E490*J490</f>
        <v>0</v>
      </c>
      <c r="O490" s="119"/>
      <c r="AZ490" s="129">
        <f>G490</f>
        <v>0</v>
      </c>
      <c r="CZ490" s="81">
        <v>3</v>
      </c>
    </row>
    <row r="491" spans="1:15" ht="12.75">
      <c r="A491" s="130"/>
      <c r="B491" s="131"/>
      <c r="C491" s="192" t="s">
        <v>2746</v>
      </c>
      <c r="D491" s="193"/>
      <c r="E491" s="193"/>
      <c r="F491" s="193"/>
      <c r="G491" s="194"/>
      <c r="I491" s="132"/>
      <c r="K491" s="132"/>
      <c r="L491" s="133" t="s">
        <v>2746</v>
      </c>
      <c r="O491" s="119"/>
    </row>
    <row r="492" spans="1:104" ht="12.75">
      <c r="A492" s="120">
        <v>232</v>
      </c>
      <c r="B492" s="121" t="s">
        <v>2766</v>
      </c>
      <c r="C492" s="122" t="s">
        <v>2600</v>
      </c>
      <c r="D492" s="123" t="s">
        <v>1931</v>
      </c>
      <c r="E492" s="124">
        <v>16</v>
      </c>
      <c r="F492" s="125">
        <v>0</v>
      </c>
      <c r="G492" s="126">
        <f>E492*F492</f>
        <v>0</v>
      </c>
      <c r="H492" s="127">
        <v>0</v>
      </c>
      <c r="I492" s="128">
        <f>E492*H492</f>
        <v>0</v>
      </c>
      <c r="J492" s="127"/>
      <c r="K492" s="128">
        <f>E492*J492</f>
        <v>0</v>
      </c>
      <c r="O492" s="119"/>
      <c r="AZ492" s="129">
        <f>G492</f>
        <v>0</v>
      </c>
      <c r="CZ492" s="81">
        <v>3</v>
      </c>
    </row>
    <row r="493" spans="1:15" ht="12.75">
      <c r="A493" s="130"/>
      <c r="B493" s="131"/>
      <c r="C493" s="192" t="s">
        <v>2746</v>
      </c>
      <c r="D493" s="193"/>
      <c r="E493" s="193"/>
      <c r="F493" s="193"/>
      <c r="G493" s="194"/>
      <c r="I493" s="132"/>
      <c r="K493" s="132"/>
      <c r="L493" s="133" t="s">
        <v>2746</v>
      </c>
      <c r="O493" s="119"/>
    </row>
    <row r="494" spans="1:104" ht="12.75">
      <c r="A494" s="120">
        <v>233</v>
      </c>
      <c r="B494" s="121" t="s">
        <v>2767</v>
      </c>
      <c r="C494" s="122" t="s">
        <v>2602</v>
      </c>
      <c r="D494" s="123" t="s">
        <v>1931</v>
      </c>
      <c r="E494" s="124">
        <v>8</v>
      </c>
      <c r="F494" s="125">
        <v>0</v>
      </c>
      <c r="G494" s="126">
        <f>E494*F494</f>
        <v>0</v>
      </c>
      <c r="H494" s="127">
        <v>0</v>
      </c>
      <c r="I494" s="128">
        <f>E494*H494</f>
        <v>0</v>
      </c>
      <c r="J494" s="127"/>
      <c r="K494" s="128">
        <f>E494*J494</f>
        <v>0</v>
      </c>
      <c r="O494" s="119"/>
      <c r="AZ494" s="129">
        <f>G494</f>
        <v>0</v>
      </c>
      <c r="CZ494" s="81">
        <v>3</v>
      </c>
    </row>
    <row r="495" spans="1:15" ht="12.75">
      <c r="A495" s="130"/>
      <c r="B495" s="131"/>
      <c r="C495" s="192" t="s">
        <v>2746</v>
      </c>
      <c r="D495" s="193"/>
      <c r="E495" s="193"/>
      <c r="F495" s="193"/>
      <c r="G495" s="194"/>
      <c r="I495" s="132"/>
      <c r="K495" s="132"/>
      <c r="L495" s="133" t="s">
        <v>2746</v>
      </c>
      <c r="O495" s="119"/>
    </row>
    <row r="496" spans="1:104" ht="12.75">
      <c r="A496" s="120">
        <v>234</v>
      </c>
      <c r="B496" s="121" t="s">
        <v>2768</v>
      </c>
      <c r="C496" s="122" t="s">
        <v>2604</v>
      </c>
      <c r="D496" s="123" t="s">
        <v>1931</v>
      </c>
      <c r="E496" s="124">
        <v>4</v>
      </c>
      <c r="F496" s="125">
        <v>0</v>
      </c>
      <c r="G496" s="126">
        <f>E496*F496</f>
        <v>0</v>
      </c>
      <c r="H496" s="127">
        <v>0</v>
      </c>
      <c r="I496" s="128">
        <f>E496*H496</f>
        <v>0</v>
      </c>
      <c r="J496" s="127"/>
      <c r="K496" s="128">
        <f>E496*J496</f>
        <v>0</v>
      </c>
      <c r="O496" s="119"/>
      <c r="AZ496" s="129">
        <f>G496</f>
        <v>0</v>
      </c>
      <c r="CZ496" s="81">
        <v>3</v>
      </c>
    </row>
    <row r="497" spans="1:15" ht="12.75">
      <c r="A497" s="130"/>
      <c r="B497" s="131"/>
      <c r="C497" s="192" t="s">
        <v>2746</v>
      </c>
      <c r="D497" s="193"/>
      <c r="E497" s="193"/>
      <c r="F497" s="193"/>
      <c r="G497" s="194"/>
      <c r="I497" s="132"/>
      <c r="K497" s="132"/>
      <c r="L497" s="133" t="s">
        <v>2746</v>
      </c>
      <c r="O497" s="119"/>
    </row>
    <row r="498" spans="1:104" ht="12.75">
      <c r="A498" s="120">
        <v>235</v>
      </c>
      <c r="B498" s="121" t="s">
        <v>2769</v>
      </c>
      <c r="C498" s="122" t="s">
        <v>2606</v>
      </c>
      <c r="D498" s="123" t="s">
        <v>1931</v>
      </c>
      <c r="E498" s="124">
        <v>2</v>
      </c>
      <c r="F498" s="125">
        <v>0</v>
      </c>
      <c r="G498" s="126">
        <f>E498*F498</f>
        <v>0</v>
      </c>
      <c r="H498" s="127">
        <v>0</v>
      </c>
      <c r="I498" s="128">
        <f>E498*H498</f>
        <v>0</v>
      </c>
      <c r="J498" s="127"/>
      <c r="K498" s="128">
        <f>E498*J498</f>
        <v>0</v>
      </c>
      <c r="O498" s="119"/>
      <c r="AZ498" s="129">
        <f>G498</f>
        <v>0</v>
      </c>
      <c r="CZ498" s="81">
        <v>3</v>
      </c>
    </row>
    <row r="499" spans="1:15" ht="12.75">
      <c r="A499" s="130"/>
      <c r="B499" s="131"/>
      <c r="C499" s="192" t="s">
        <v>2746</v>
      </c>
      <c r="D499" s="193"/>
      <c r="E499" s="193"/>
      <c r="F499" s="193"/>
      <c r="G499" s="194"/>
      <c r="I499" s="132"/>
      <c r="K499" s="132"/>
      <c r="L499" s="133" t="s">
        <v>2746</v>
      </c>
      <c r="O499" s="119"/>
    </row>
    <row r="500" spans="1:104" ht="12.75">
      <c r="A500" s="120">
        <v>236</v>
      </c>
      <c r="B500" s="121" t="s">
        <v>2770</v>
      </c>
      <c r="C500" s="122" t="s">
        <v>2608</v>
      </c>
      <c r="D500" s="123" t="s">
        <v>1931</v>
      </c>
      <c r="E500" s="124">
        <v>5</v>
      </c>
      <c r="F500" s="125">
        <v>0</v>
      </c>
      <c r="G500" s="126">
        <f>E500*F500</f>
        <v>0</v>
      </c>
      <c r="H500" s="127">
        <v>0</v>
      </c>
      <c r="I500" s="128">
        <f>E500*H500</f>
        <v>0</v>
      </c>
      <c r="J500" s="127"/>
      <c r="K500" s="128">
        <f>E500*J500</f>
        <v>0</v>
      </c>
      <c r="O500" s="119"/>
      <c r="AZ500" s="129">
        <f>G500</f>
        <v>0</v>
      </c>
      <c r="CZ500" s="81">
        <v>3</v>
      </c>
    </row>
    <row r="501" spans="1:15" ht="12.75">
      <c r="A501" s="130"/>
      <c r="B501" s="131"/>
      <c r="C501" s="192" t="s">
        <v>2746</v>
      </c>
      <c r="D501" s="193"/>
      <c r="E501" s="193"/>
      <c r="F501" s="193"/>
      <c r="G501" s="194"/>
      <c r="I501" s="132"/>
      <c r="K501" s="132"/>
      <c r="L501" s="133" t="s">
        <v>2746</v>
      </c>
      <c r="O501" s="119"/>
    </row>
    <row r="502" spans="1:104" ht="12.75">
      <c r="A502" s="120">
        <v>237</v>
      </c>
      <c r="B502" s="121" t="s">
        <v>2771</v>
      </c>
      <c r="C502" s="122" t="s">
        <v>2772</v>
      </c>
      <c r="D502" s="123" t="s">
        <v>57</v>
      </c>
      <c r="E502" s="124">
        <v>1</v>
      </c>
      <c r="F502" s="125">
        <v>0</v>
      </c>
      <c r="G502" s="126">
        <f>E502*F502</f>
        <v>0</v>
      </c>
      <c r="H502" s="127">
        <v>0</v>
      </c>
      <c r="I502" s="128">
        <f>E502*H502</f>
        <v>0</v>
      </c>
      <c r="J502" s="127"/>
      <c r="K502" s="128">
        <f>E502*J502</f>
        <v>0</v>
      </c>
      <c r="O502" s="119"/>
      <c r="AZ502" s="129">
        <f>G502</f>
        <v>0</v>
      </c>
      <c r="CZ502" s="81">
        <v>3</v>
      </c>
    </row>
    <row r="503" spans="1:58" ht="12.75">
      <c r="A503" s="140" t="s">
        <v>51</v>
      </c>
      <c r="B503" s="141" t="s">
        <v>1695</v>
      </c>
      <c r="C503" s="142" t="s">
        <v>1696</v>
      </c>
      <c r="D503" s="143"/>
      <c r="E503" s="144"/>
      <c r="F503" s="144"/>
      <c r="G503" s="145">
        <f>SUM(G15:G502)</f>
        <v>0</v>
      </c>
      <c r="H503" s="146"/>
      <c r="I503" s="145">
        <f>SUM(I15:I502)</f>
        <v>0</v>
      </c>
      <c r="J503" s="147"/>
      <c r="K503" s="145">
        <f>SUM(K15:K502)</f>
        <v>0</v>
      </c>
      <c r="O503" s="119"/>
      <c r="X503" s="129">
        <f>K503</f>
        <v>0</v>
      </c>
      <c r="Y503" s="129">
        <f>I503</f>
        <v>0</v>
      </c>
      <c r="Z503" s="129">
        <f>G503</f>
        <v>0</v>
      </c>
      <c r="BA503" s="148"/>
      <c r="BB503" s="148"/>
      <c r="BC503" s="148"/>
      <c r="BD503" s="148"/>
      <c r="BE503" s="148"/>
      <c r="BF503" s="148"/>
    </row>
    <row r="504" spans="1:15" ht="14.25" customHeight="1">
      <c r="A504" s="109" t="s">
        <v>46</v>
      </c>
      <c r="B504" s="110" t="s">
        <v>2773</v>
      </c>
      <c r="C504" s="111" t="s">
        <v>2774</v>
      </c>
      <c r="D504" s="112"/>
      <c r="E504" s="113"/>
      <c r="F504" s="113"/>
      <c r="G504" s="114"/>
      <c r="H504" s="115"/>
      <c r="I504" s="116"/>
      <c r="J504" s="117"/>
      <c r="K504" s="118"/>
      <c r="O504" s="119"/>
    </row>
    <row r="505" spans="1:104" ht="12.75">
      <c r="A505" s="120">
        <v>238</v>
      </c>
      <c r="B505" s="121" t="s">
        <v>2775</v>
      </c>
      <c r="C505" s="122" t="s">
        <v>2776</v>
      </c>
      <c r="D505" s="123" t="s">
        <v>57</v>
      </c>
      <c r="E505" s="124">
        <v>1</v>
      </c>
      <c r="F505" s="125">
        <v>0</v>
      </c>
      <c r="G505" s="126">
        <f>E505*F505</f>
        <v>0</v>
      </c>
      <c r="H505" s="127">
        <v>0</v>
      </c>
      <c r="I505" s="128">
        <f>E505*H505</f>
        <v>0</v>
      </c>
      <c r="J505" s="127"/>
      <c r="K505" s="128">
        <f>E505*J505</f>
        <v>0</v>
      </c>
      <c r="O505" s="119"/>
      <c r="AZ505" s="129">
        <f>G505</f>
        <v>0</v>
      </c>
      <c r="CZ505" s="81">
        <v>4</v>
      </c>
    </row>
    <row r="506" spans="1:104" ht="13.5" customHeight="1">
      <c r="A506" s="120">
        <v>239</v>
      </c>
      <c r="B506" s="121" t="s">
        <v>2777</v>
      </c>
      <c r="C506" s="122" t="s">
        <v>49</v>
      </c>
      <c r="D506" s="123" t="s">
        <v>50</v>
      </c>
      <c r="E506" s="124">
        <v>1</v>
      </c>
      <c r="F506" s="125">
        <v>0</v>
      </c>
      <c r="G506" s="126">
        <f>E506*F506</f>
        <v>0</v>
      </c>
      <c r="H506" s="127"/>
      <c r="I506" s="128">
        <f>E506*H506</f>
        <v>0</v>
      </c>
      <c r="J506" s="127"/>
      <c r="K506" s="128">
        <f>E506*J506</f>
        <v>0</v>
      </c>
      <c r="O506" s="119"/>
      <c r="AZ506" s="129">
        <f>G506</f>
        <v>0</v>
      </c>
      <c r="CZ506" s="81">
        <v>262</v>
      </c>
    </row>
    <row r="507" spans="1:104" ht="12.75">
      <c r="A507" s="120">
        <v>240</v>
      </c>
      <c r="B507" s="121" t="s">
        <v>2778</v>
      </c>
      <c r="C507" s="122" t="s">
        <v>2779</v>
      </c>
      <c r="D507" s="123" t="s">
        <v>2780</v>
      </c>
      <c r="E507" s="124">
        <v>1</v>
      </c>
      <c r="F507" s="125">
        <v>0</v>
      </c>
      <c r="G507" s="126">
        <f>E507*F507</f>
        <v>0</v>
      </c>
      <c r="H507" s="127">
        <v>0</v>
      </c>
      <c r="I507" s="128">
        <f>E507*H507</f>
        <v>0</v>
      </c>
      <c r="J507" s="127"/>
      <c r="K507" s="128">
        <f>E507*J507</f>
        <v>0</v>
      </c>
      <c r="O507" s="119"/>
      <c r="AZ507" s="129">
        <f>G507</f>
        <v>0</v>
      </c>
      <c r="CZ507" s="81">
        <v>4</v>
      </c>
    </row>
    <row r="508" spans="1:58" ht="12.75">
      <c r="A508" s="140" t="s">
        <v>51</v>
      </c>
      <c r="B508" s="141" t="s">
        <v>2773</v>
      </c>
      <c r="C508" s="142" t="s">
        <v>2774</v>
      </c>
      <c r="D508" s="143"/>
      <c r="E508" s="144"/>
      <c r="F508" s="144"/>
      <c r="G508" s="145">
        <f>SUM(G504:G507)</f>
        <v>0</v>
      </c>
      <c r="H508" s="146"/>
      <c r="I508" s="145">
        <f>SUM(I504:I507)</f>
        <v>0</v>
      </c>
      <c r="J508" s="147"/>
      <c r="K508" s="145">
        <f>SUM(K504:K507)</f>
        <v>0</v>
      </c>
      <c r="O508" s="119"/>
      <c r="X508" s="129">
        <f>K508</f>
        <v>0</v>
      </c>
      <c r="Y508" s="129">
        <f>I508</f>
        <v>0</v>
      </c>
      <c r="Z508" s="129">
        <f>G508</f>
        <v>0</v>
      </c>
      <c r="BA508" s="148"/>
      <c r="BB508" s="148"/>
      <c r="BC508" s="148"/>
      <c r="BD508" s="148"/>
      <c r="BE508" s="148"/>
      <c r="BF508" s="148"/>
    </row>
    <row r="509" spans="1:15" ht="14.25" customHeight="1">
      <c r="A509" s="109" t="s">
        <v>46</v>
      </c>
      <c r="B509" s="110" t="s">
        <v>2781</v>
      </c>
      <c r="C509" s="111" t="s">
        <v>2782</v>
      </c>
      <c r="D509" s="112"/>
      <c r="E509" s="113"/>
      <c r="F509" s="113"/>
      <c r="G509" s="114"/>
      <c r="H509" s="115"/>
      <c r="I509" s="116"/>
      <c r="J509" s="117"/>
      <c r="K509" s="118"/>
      <c r="O509" s="119"/>
    </row>
    <row r="510" spans="1:104" ht="12.75">
      <c r="A510" s="120">
        <v>241</v>
      </c>
      <c r="B510" s="121" t="s">
        <v>1958</v>
      </c>
      <c r="C510" s="122" t="s">
        <v>2783</v>
      </c>
      <c r="D510" s="123" t="s">
        <v>1931</v>
      </c>
      <c r="E510" s="124">
        <v>4</v>
      </c>
      <c r="F510" s="125">
        <v>0</v>
      </c>
      <c r="G510" s="126">
        <f aca="true" t="shared" si="4" ref="G510:G534">E510*F510</f>
        <v>0</v>
      </c>
      <c r="H510" s="127">
        <v>0</v>
      </c>
      <c r="I510" s="128">
        <f aca="true" t="shared" si="5" ref="I510:I534">E510*H510</f>
        <v>0</v>
      </c>
      <c r="J510" s="127"/>
      <c r="K510" s="128">
        <f aca="true" t="shared" si="6" ref="K510:K534">E510*J510</f>
        <v>0</v>
      </c>
      <c r="O510" s="119"/>
      <c r="AZ510" s="129">
        <f aca="true" t="shared" si="7" ref="AZ510:AZ534">G510</f>
        <v>0</v>
      </c>
      <c r="CZ510" s="81">
        <v>4</v>
      </c>
    </row>
    <row r="511" spans="1:104" ht="12.75">
      <c r="A511" s="120">
        <v>242</v>
      </c>
      <c r="B511" s="121" t="s">
        <v>1959</v>
      </c>
      <c r="C511" s="122" t="s">
        <v>2784</v>
      </c>
      <c r="D511" s="123" t="s">
        <v>1931</v>
      </c>
      <c r="E511" s="124">
        <v>8</v>
      </c>
      <c r="F511" s="125">
        <v>0</v>
      </c>
      <c r="G511" s="126">
        <f t="shared" si="4"/>
        <v>0</v>
      </c>
      <c r="H511" s="127">
        <v>0</v>
      </c>
      <c r="I511" s="128">
        <f t="shared" si="5"/>
        <v>0</v>
      </c>
      <c r="J511" s="127"/>
      <c r="K511" s="128">
        <f t="shared" si="6"/>
        <v>0</v>
      </c>
      <c r="O511" s="119"/>
      <c r="AZ511" s="129">
        <f t="shared" si="7"/>
        <v>0</v>
      </c>
      <c r="CZ511" s="81">
        <v>4</v>
      </c>
    </row>
    <row r="512" spans="1:104" ht="12.75">
      <c r="A512" s="120">
        <v>243</v>
      </c>
      <c r="B512" s="121" t="s">
        <v>1960</v>
      </c>
      <c r="C512" s="122" t="s">
        <v>2785</v>
      </c>
      <c r="D512" s="123" t="s">
        <v>1931</v>
      </c>
      <c r="E512" s="124">
        <v>8</v>
      </c>
      <c r="F512" s="125">
        <v>0</v>
      </c>
      <c r="G512" s="126">
        <f t="shared" si="4"/>
        <v>0</v>
      </c>
      <c r="H512" s="127">
        <v>0</v>
      </c>
      <c r="I512" s="128">
        <f t="shared" si="5"/>
        <v>0</v>
      </c>
      <c r="J512" s="127"/>
      <c r="K512" s="128">
        <f t="shared" si="6"/>
        <v>0</v>
      </c>
      <c r="O512" s="119"/>
      <c r="AZ512" s="129">
        <f t="shared" si="7"/>
        <v>0</v>
      </c>
      <c r="CZ512" s="81">
        <v>4</v>
      </c>
    </row>
    <row r="513" spans="1:104" ht="12.75">
      <c r="A513" s="120">
        <v>244</v>
      </c>
      <c r="B513" s="121" t="s">
        <v>1962</v>
      </c>
      <c r="C513" s="122" t="s">
        <v>2786</v>
      </c>
      <c r="D513" s="123" t="s">
        <v>1931</v>
      </c>
      <c r="E513" s="124">
        <v>1</v>
      </c>
      <c r="F513" s="125">
        <v>0</v>
      </c>
      <c r="G513" s="126">
        <f t="shared" si="4"/>
        <v>0</v>
      </c>
      <c r="H513" s="127">
        <v>0</v>
      </c>
      <c r="I513" s="128">
        <f t="shared" si="5"/>
        <v>0</v>
      </c>
      <c r="J513" s="127"/>
      <c r="K513" s="128">
        <f t="shared" si="6"/>
        <v>0</v>
      </c>
      <c r="O513" s="119"/>
      <c r="AZ513" s="129">
        <f t="shared" si="7"/>
        <v>0</v>
      </c>
      <c r="CZ513" s="81">
        <v>4</v>
      </c>
    </row>
    <row r="514" spans="1:104" ht="12.75">
      <c r="A514" s="120">
        <v>245</v>
      </c>
      <c r="B514" s="121" t="s">
        <v>1964</v>
      </c>
      <c r="C514" s="122" t="s">
        <v>2787</v>
      </c>
      <c r="D514" s="123" t="s">
        <v>1931</v>
      </c>
      <c r="E514" s="124">
        <v>1</v>
      </c>
      <c r="F514" s="125">
        <v>0</v>
      </c>
      <c r="G514" s="126">
        <f t="shared" si="4"/>
        <v>0</v>
      </c>
      <c r="H514" s="127">
        <v>0</v>
      </c>
      <c r="I514" s="128">
        <f t="shared" si="5"/>
        <v>0</v>
      </c>
      <c r="J514" s="127"/>
      <c r="K514" s="128">
        <f t="shared" si="6"/>
        <v>0</v>
      </c>
      <c r="O514" s="119"/>
      <c r="AZ514" s="129">
        <f t="shared" si="7"/>
        <v>0</v>
      </c>
      <c r="CZ514" s="81">
        <v>4</v>
      </c>
    </row>
    <row r="515" spans="1:104" ht="12.75">
      <c r="A515" s="120">
        <v>246</v>
      </c>
      <c r="B515" s="121" t="s">
        <v>1966</v>
      </c>
      <c r="C515" s="122" t="s">
        <v>2788</v>
      </c>
      <c r="D515" s="123" t="s">
        <v>1931</v>
      </c>
      <c r="E515" s="124">
        <v>2</v>
      </c>
      <c r="F515" s="125">
        <v>0</v>
      </c>
      <c r="G515" s="126">
        <f t="shared" si="4"/>
        <v>0</v>
      </c>
      <c r="H515" s="127">
        <v>0</v>
      </c>
      <c r="I515" s="128">
        <f t="shared" si="5"/>
        <v>0</v>
      </c>
      <c r="J515" s="127"/>
      <c r="K515" s="128">
        <f t="shared" si="6"/>
        <v>0</v>
      </c>
      <c r="O515" s="119"/>
      <c r="AZ515" s="129">
        <f t="shared" si="7"/>
        <v>0</v>
      </c>
      <c r="CZ515" s="81">
        <v>4</v>
      </c>
    </row>
    <row r="516" spans="1:104" ht="12.75">
      <c r="A516" s="120">
        <v>247</v>
      </c>
      <c r="B516" s="121" t="s">
        <v>1968</v>
      </c>
      <c r="C516" s="122" t="s">
        <v>2789</v>
      </c>
      <c r="D516" s="123" t="s">
        <v>1931</v>
      </c>
      <c r="E516" s="124">
        <v>2</v>
      </c>
      <c r="F516" s="125">
        <v>0</v>
      </c>
      <c r="G516" s="126">
        <f t="shared" si="4"/>
        <v>0</v>
      </c>
      <c r="H516" s="127">
        <v>0</v>
      </c>
      <c r="I516" s="128">
        <f t="shared" si="5"/>
        <v>0</v>
      </c>
      <c r="J516" s="127"/>
      <c r="K516" s="128">
        <f t="shared" si="6"/>
        <v>0</v>
      </c>
      <c r="O516" s="119"/>
      <c r="AZ516" s="129">
        <f t="shared" si="7"/>
        <v>0</v>
      </c>
      <c r="CZ516" s="81">
        <v>4</v>
      </c>
    </row>
    <row r="517" spans="1:104" ht="12.75">
      <c r="A517" s="120">
        <v>248</v>
      </c>
      <c r="B517" s="121" t="s">
        <v>1970</v>
      </c>
      <c r="C517" s="122" t="s">
        <v>2790</v>
      </c>
      <c r="D517" s="123" t="s">
        <v>1931</v>
      </c>
      <c r="E517" s="124">
        <v>6</v>
      </c>
      <c r="F517" s="125">
        <v>0</v>
      </c>
      <c r="G517" s="126">
        <f t="shared" si="4"/>
        <v>0</v>
      </c>
      <c r="H517" s="127">
        <v>0</v>
      </c>
      <c r="I517" s="128">
        <f t="shared" si="5"/>
        <v>0</v>
      </c>
      <c r="J517" s="127"/>
      <c r="K517" s="128">
        <f t="shared" si="6"/>
        <v>0</v>
      </c>
      <c r="O517" s="119"/>
      <c r="AZ517" s="129">
        <f t="shared" si="7"/>
        <v>0</v>
      </c>
      <c r="CZ517" s="81">
        <v>4</v>
      </c>
    </row>
    <row r="518" spans="1:104" ht="22.5">
      <c r="A518" s="120">
        <v>249</v>
      </c>
      <c r="B518" s="121" t="s">
        <v>1972</v>
      </c>
      <c r="C518" s="122" t="s">
        <v>2791</v>
      </c>
      <c r="D518" s="123" t="s">
        <v>1931</v>
      </c>
      <c r="E518" s="124">
        <v>6</v>
      </c>
      <c r="F518" s="125">
        <v>0</v>
      </c>
      <c r="G518" s="126">
        <f t="shared" si="4"/>
        <v>0</v>
      </c>
      <c r="H518" s="127">
        <v>0</v>
      </c>
      <c r="I518" s="128">
        <f t="shared" si="5"/>
        <v>0</v>
      </c>
      <c r="J518" s="127"/>
      <c r="K518" s="128">
        <f t="shared" si="6"/>
        <v>0</v>
      </c>
      <c r="O518" s="119"/>
      <c r="AZ518" s="129">
        <f t="shared" si="7"/>
        <v>0</v>
      </c>
      <c r="CZ518" s="81">
        <v>4</v>
      </c>
    </row>
    <row r="519" spans="1:104" ht="12.75">
      <c r="A519" s="120">
        <v>250</v>
      </c>
      <c r="B519" s="121" t="s">
        <v>1974</v>
      </c>
      <c r="C519" s="122" t="s">
        <v>2792</v>
      </c>
      <c r="D519" s="123" t="s">
        <v>1931</v>
      </c>
      <c r="E519" s="124">
        <v>1</v>
      </c>
      <c r="F519" s="125">
        <v>0</v>
      </c>
      <c r="G519" s="126">
        <f t="shared" si="4"/>
        <v>0</v>
      </c>
      <c r="H519" s="127">
        <v>0</v>
      </c>
      <c r="I519" s="128">
        <f t="shared" si="5"/>
        <v>0</v>
      </c>
      <c r="J519" s="127"/>
      <c r="K519" s="128">
        <f t="shared" si="6"/>
        <v>0</v>
      </c>
      <c r="O519" s="119"/>
      <c r="AZ519" s="129">
        <f t="shared" si="7"/>
        <v>0</v>
      </c>
      <c r="CZ519" s="81">
        <v>4</v>
      </c>
    </row>
    <row r="520" spans="1:104" ht="13.5" customHeight="1">
      <c r="A520" s="120">
        <v>251</v>
      </c>
      <c r="B520" s="121" t="s">
        <v>1976</v>
      </c>
      <c r="C520" s="122" t="s">
        <v>49</v>
      </c>
      <c r="D520" s="123" t="s">
        <v>50</v>
      </c>
      <c r="E520" s="124">
        <v>1</v>
      </c>
      <c r="F520" s="125">
        <v>0</v>
      </c>
      <c r="G520" s="126">
        <f t="shared" si="4"/>
        <v>0</v>
      </c>
      <c r="H520" s="127"/>
      <c r="I520" s="128">
        <f t="shared" si="5"/>
        <v>0</v>
      </c>
      <c r="J520" s="127"/>
      <c r="K520" s="128">
        <f t="shared" si="6"/>
        <v>0</v>
      </c>
      <c r="O520" s="119"/>
      <c r="AZ520" s="129">
        <f t="shared" si="7"/>
        <v>0</v>
      </c>
      <c r="CZ520" s="81">
        <v>5</v>
      </c>
    </row>
    <row r="521" spans="1:104" ht="12.75">
      <c r="A521" s="120">
        <v>252</v>
      </c>
      <c r="B521" s="121" t="s">
        <v>1977</v>
      </c>
      <c r="C521" s="122" t="s">
        <v>2793</v>
      </c>
      <c r="D521" s="123" t="s">
        <v>1931</v>
      </c>
      <c r="E521" s="124">
        <v>1</v>
      </c>
      <c r="F521" s="125">
        <v>0</v>
      </c>
      <c r="G521" s="126">
        <f t="shared" si="4"/>
        <v>0</v>
      </c>
      <c r="H521" s="127">
        <v>0</v>
      </c>
      <c r="I521" s="128">
        <f t="shared" si="5"/>
        <v>0</v>
      </c>
      <c r="J521" s="127"/>
      <c r="K521" s="128">
        <f t="shared" si="6"/>
        <v>0</v>
      </c>
      <c r="O521" s="119"/>
      <c r="AZ521" s="129">
        <f t="shared" si="7"/>
        <v>0</v>
      </c>
      <c r="CZ521" s="81">
        <v>4</v>
      </c>
    </row>
    <row r="522" spans="1:104" ht="12.75">
      <c r="A522" s="120">
        <v>253</v>
      </c>
      <c r="B522" s="121" t="s">
        <v>2794</v>
      </c>
      <c r="C522" s="122" t="s">
        <v>2783</v>
      </c>
      <c r="D522" s="123" t="s">
        <v>1931</v>
      </c>
      <c r="E522" s="124">
        <v>4</v>
      </c>
      <c r="F522" s="125">
        <v>0</v>
      </c>
      <c r="G522" s="126">
        <f t="shared" si="4"/>
        <v>0</v>
      </c>
      <c r="H522" s="127">
        <v>0</v>
      </c>
      <c r="I522" s="128">
        <f t="shared" si="5"/>
        <v>0</v>
      </c>
      <c r="J522" s="127"/>
      <c r="K522" s="128">
        <f t="shared" si="6"/>
        <v>0</v>
      </c>
      <c r="O522" s="119"/>
      <c r="AZ522" s="129">
        <f t="shared" si="7"/>
        <v>0</v>
      </c>
      <c r="CZ522" s="81">
        <v>3</v>
      </c>
    </row>
    <row r="523" spans="1:104" ht="12.75">
      <c r="A523" s="120">
        <v>254</v>
      </c>
      <c r="B523" s="121" t="s">
        <v>2795</v>
      </c>
      <c r="C523" s="122" t="s">
        <v>2784</v>
      </c>
      <c r="D523" s="123" t="s">
        <v>1931</v>
      </c>
      <c r="E523" s="124">
        <v>8</v>
      </c>
      <c r="F523" s="125">
        <v>0</v>
      </c>
      <c r="G523" s="126">
        <f t="shared" si="4"/>
        <v>0</v>
      </c>
      <c r="H523" s="127">
        <v>0</v>
      </c>
      <c r="I523" s="128">
        <f t="shared" si="5"/>
        <v>0</v>
      </c>
      <c r="J523" s="127"/>
      <c r="K523" s="128">
        <f t="shared" si="6"/>
        <v>0</v>
      </c>
      <c r="O523" s="119"/>
      <c r="AZ523" s="129">
        <f t="shared" si="7"/>
        <v>0</v>
      </c>
      <c r="CZ523" s="81">
        <v>3</v>
      </c>
    </row>
    <row r="524" spans="1:104" ht="12.75">
      <c r="A524" s="120">
        <v>255</v>
      </c>
      <c r="B524" s="121" t="s">
        <v>2796</v>
      </c>
      <c r="C524" s="122" t="s">
        <v>2785</v>
      </c>
      <c r="D524" s="123" t="s">
        <v>1931</v>
      </c>
      <c r="E524" s="124">
        <v>8</v>
      </c>
      <c r="F524" s="125">
        <v>0</v>
      </c>
      <c r="G524" s="126">
        <f t="shared" si="4"/>
        <v>0</v>
      </c>
      <c r="H524" s="127">
        <v>0</v>
      </c>
      <c r="I524" s="128">
        <f t="shared" si="5"/>
        <v>0</v>
      </c>
      <c r="J524" s="127"/>
      <c r="K524" s="128">
        <f t="shared" si="6"/>
        <v>0</v>
      </c>
      <c r="O524" s="119"/>
      <c r="AZ524" s="129">
        <f t="shared" si="7"/>
        <v>0</v>
      </c>
      <c r="CZ524" s="81">
        <v>3</v>
      </c>
    </row>
    <row r="525" spans="1:104" ht="12.75">
      <c r="A525" s="120">
        <v>256</v>
      </c>
      <c r="B525" s="121" t="s">
        <v>2797</v>
      </c>
      <c r="C525" s="122" t="s">
        <v>2786</v>
      </c>
      <c r="D525" s="123" t="s">
        <v>1931</v>
      </c>
      <c r="E525" s="124">
        <v>1</v>
      </c>
      <c r="F525" s="125">
        <v>0</v>
      </c>
      <c r="G525" s="126">
        <f t="shared" si="4"/>
        <v>0</v>
      </c>
      <c r="H525" s="127">
        <v>0</v>
      </c>
      <c r="I525" s="128">
        <f t="shared" si="5"/>
        <v>0</v>
      </c>
      <c r="J525" s="127"/>
      <c r="K525" s="128">
        <f t="shared" si="6"/>
        <v>0</v>
      </c>
      <c r="O525" s="119"/>
      <c r="AZ525" s="129">
        <f t="shared" si="7"/>
        <v>0</v>
      </c>
      <c r="CZ525" s="81">
        <v>3</v>
      </c>
    </row>
    <row r="526" spans="1:104" ht="12.75">
      <c r="A526" s="120">
        <v>257</v>
      </c>
      <c r="B526" s="121" t="s">
        <v>2798</v>
      </c>
      <c r="C526" s="122" t="s">
        <v>2787</v>
      </c>
      <c r="D526" s="123" t="s">
        <v>1931</v>
      </c>
      <c r="E526" s="124">
        <v>1</v>
      </c>
      <c r="F526" s="125">
        <v>0</v>
      </c>
      <c r="G526" s="126">
        <f t="shared" si="4"/>
        <v>0</v>
      </c>
      <c r="H526" s="127">
        <v>0</v>
      </c>
      <c r="I526" s="128">
        <f t="shared" si="5"/>
        <v>0</v>
      </c>
      <c r="J526" s="127"/>
      <c r="K526" s="128">
        <f t="shared" si="6"/>
        <v>0</v>
      </c>
      <c r="O526" s="119"/>
      <c r="AZ526" s="129">
        <f t="shared" si="7"/>
        <v>0</v>
      </c>
      <c r="CZ526" s="81">
        <v>3</v>
      </c>
    </row>
    <row r="527" spans="1:104" ht="12.75">
      <c r="A527" s="120">
        <v>258</v>
      </c>
      <c r="B527" s="121" t="s">
        <v>2799</v>
      </c>
      <c r="C527" s="122" t="s">
        <v>2788</v>
      </c>
      <c r="D527" s="123" t="s">
        <v>1931</v>
      </c>
      <c r="E527" s="124">
        <v>2</v>
      </c>
      <c r="F527" s="125">
        <v>0</v>
      </c>
      <c r="G527" s="126">
        <f t="shared" si="4"/>
        <v>0</v>
      </c>
      <c r="H527" s="127">
        <v>0</v>
      </c>
      <c r="I527" s="128">
        <f t="shared" si="5"/>
        <v>0</v>
      </c>
      <c r="J527" s="127"/>
      <c r="K527" s="128">
        <f t="shared" si="6"/>
        <v>0</v>
      </c>
      <c r="O527" s="119"/>
      <c r="AZ527" s="129">
        <f t="shared" si="7"/>
        <v>0</v>
      </c>
      <c r="CZ527" s="81">
        <v>3</v>
      </c>
    </row>
    <row r="528" spans="1:104" ht="12.75">
      <c r="A528" s="120">
        <v>259</v>
      </c>
      <c r="B528" s="121" t="s">
        <v>2800</v>
      </c>
      <c r="C528" s="122" t="s">
        <v>2789</v>
      </c>
      <c r="D528" s="123" t="s">
        <v>1931</v>
      </c>
      <c r="E528" s="124">
        <v>2</v>
      </c>
      <c r="F528" s="125">
        <v>0</v>
      </c>
      <c r="G528" s="126">
        <f t="shared" si="4"/>
        <v>0</v>
      </c>
      <c r="H528" s="127">
        <v>0</v>
      </c>
      <c r="I528" s="128">
        <f t="shared" si="5"/>
        <v>0</v>
      </c>
      <c r="J528" s="127"/>
      <c r="K528" s="128">
        <f t="shared" si="6"/>
        <v>0</v>
      </c>
      <c r="O528" s="119"/>
      <c r="AZ528" s="129">
        <f t="shared" si="7"/>
        <v>0</v>
      </c>
      <c r="CZ528" s="81">
        <v>3</v>
      </c>
    </row>
    <row r="529" spans="1:104" ht="12.75">
      <c r="A529" s="120">
        <v>260</v>
      </c>
      <c r="B529" s="121" t="s">
        <v>2801</v>
      </c>
      <c r="C529" s="122" t="s">
        <v>2790</v>
      </c>
      <c r="D529" s="123" t="s">
        <v>1931</v>
      </c>
      <c r="E529" s="124">
        <v>6</v>
      </c>
      <c r="F529" s="125">
        <v>0</v>
      </c>
      <c r="G529" s="126">
        <f t="shared" si="4"/>
        <v>0</v>
      </c>
      <c r="H529" s="127">
        <v>0</v>
      </c>
      <c r="I529" s="128">
        <f t="shared" si="5"/>
        <v>0</v>
      </c>
      <c r="J529" s="127"/>
      <c r="K529" s="128">
        <f t="shared" si="6"/>
        <v>0</v>
      </c>
      <c r="O529" s="119"/>
      <c r="AZ529" s="129">
        <f t="shared" si="7"/>
        <v>0</v>
      </c>
      <c r="CZ529" s="81">
        <v>3</v>
      </c>
    </row>
    <row r="530" spans="1:104" ht="22.5">
      <c r="A530" s="120">
        <v>261</v>
      </c>
      <c r="B530" s="121" t="s">
        <v>2802</v>
      </c>
      <c r="C530" s="122" t="s">
        <v>2791</v>
      </c>
      <c r="D530" s="123" t="s">
        <v>1931</v>
      </c>
      <c r="E530" s="124">
        <v>6</v>
      </c>
      <c r="F530" s="125">
        <v>0</v>
      </c>
      <c r="G530" s="126">
        <f t="shared" si="4"/>
        <v>0</v>
      </c>
      <c r="H530" s="127">
        <v>0</v>
      </c>
      <c r="I530" s="128">
        <f t="shared" si="5"/>
        <v>0</v>
      </c>
      <c r="J530" s="127"/>
      <c r="K530" s="128">
        <f t="shared" si="6"/>
        <v>0</v>
      </c>
      <c r="O530" s="119"/>
      <c r="AZ530" s="129">
        <f t="shared" si="7"/>
        <v>0</v>
      </c>
      <c r="CZ530" s="81">
        <v>3</v>
      </c>
    </row>
    <row r="531" spans="1:104" ht="12.75">
      <c r="A531" s="120">
        <v>262</v>
      </c>
      <c r="B531" s="121" t="s">
        <v>2803</v>
      </c>
      <c r="C531" s="122" t="s">
        <v>2792</v>
      </c>
      <c r="D531" s="123" t="s">
        <v>1931</v>
      </c>
      <c r="E531" s="124">
        <v>1</v>
      </c>
      <c r="F531" s="125">
        <v>0</v>
      </c>
      <c r="G531" s="126">
        <f t="shared" si="4"/>
        <v>0</v>
      </c>
      <c r="H531" s="127">
        <v>0</v>
      </c>
      <c r="I531" s="128">
        <f t="shared" si="5"/>
        <v>0</v>
      </c>
      <c r="J531" s="127"/>
      <c r="K531" s="128">
        <f t="shared" si="6"/>
        <v>0</v>
      </c>
      <c r="O531" s="119"/>
      <c r="AZ531" s="129">
        <f t="shared" si="7"/>
        <v>0</v>
      </c>
      <c r="CZ531" s="81">
        <v>3</v>
      </c>
    </row>
    <row r="532" spans="1:104" ht="12.75">
      <c r="A532" s="120">
        <v>263</v>
      </c>
      <c r="B532" s="121" t="s">
        <v>2804</v>
      </c>
      <c r="C532" s="122" t="s">
        <v>2805</v>
      </c>
      <c r="D532" s="123" t="s">
        <v>1931</v>
      </c>
      <c r="E532" s="124">
        <v>1</v>
      </c>
      <c r="F532" s="125">
        <v>0</v>
      </c>
      <c r="G532" s="126">
        <f t="shared" si="4"/>
        <v>0</v>
      </c>
      <c r="H532" s="127">
        <v>0</v>
      </c>
      <c r="I532" s="128">
        <f t="shared" si="5"/>
        <v>0</v>
      </c>
      <c r="J532" s="127"/>
      <c r="K532" s="128">
        <f t="shared" si="6"/>
        <v>0</v>
      </c>
      <c r="O532" s="119"/>
      <c r="AZ532" s="129">
        <f t="shared" si="7"/>
        <v>0</v>
      </c>
      <c r="CZ532" s="81">
        <v>3</v>
      </c>
    </row>
    <row r="533" spans="1:104" ht="12.75">
      <c r="A533" s="120">
        <v>264</v>
      </c>
      <c r="B533" s="121" t="s">
        <v>2806</v>
      </c>
      <c r="C533" s="122" t="s">
        <v>2793</v>
      </c>
      <c r="D533" s="123" t="s">
        <v>1931</v>
      </c>
      <c r="E533" s="124">
        <v>1</v>
      </c>
      <c r="F533" s="125">
        <v>0</v>
      </c>
      <c r="G533" s="126">
        <f t="shared" si="4"/>
        <v>0</v>
      </c>
      <c r="H533" s="127">
        <v>0</v>
      </c>
      <c r="I533" s="128">
        <f t="shared" si="5"/>
        <v>0</v>
      </c>
      <c r="J533" s="127"/>
      <c r="K533" s="128">
        <f t="shared" si="6"/>
        <v>0</v>
      </c>
      <c r="O533" s="119"/>
      <c r="AZ533" s="129">
        <f t="shared" si="7"/>
        <v>0</v>
      </c>
      <c r="CZ533" s="81">
        <v>3</v>
      </c>
    </row>
    <row r="534" spans="1:104" ht="12.75">
      <c r="A534" s="120">
        <v>265</v>
      </c>
      <c r="B534" s="121" t="s">
        <v>2807</v>
      </c>
      <c r="C534" s="122" t="s">
        <v>2808</v>
      </c>
      <c r="D534" s="123" t="s">
        <v>2491</v>
      </c>
      <c r="E534" s="124">
        <v>1</v>
      </c>
      <c r="F534" s="125">
        <v>0</v>
      </c>
      <c r="G534" s="126">
        <f t="shared" si="4"/>
        <v>0</v>
      </c>
      <c r="H534" s="127">
        <v>0</v>
      </c>
      <c r="I534" s="128">
        <f t="shared" si="5"/>
        <v>0</v>
      </c>
      <c r="J534" s="127"/>
      <c r="K534" s="128">
        <f t="shared" si="6"/>
        <v>0</v>
      </c>
      <c r="O534" s="119"/>
      <c r="AZ534" s="129">
        <f t="shared" si="7"/>
        <v>0</v>
      </c>
      <c r="CZ534" s="81">
        <v>3</v>
      </c>
    </row>
    <row r="535" spans="1:58" ht="12.75">
      <c r="A535" s="140" t="s">
        <v>51</v>
      </c>
      <c r="B535" s="141" t="s">
        <v>2781</v>
      </c>
      <c r="C535" s="142" t="s">
        <v>2782</v>
      </c>
      <c r="D535" s="143"/>
      <c r="E535" s="144"/>
      <c r="F535" s="144"/>
      <c r="G535" s="145">
        <f>SUM(G509:G534)</f>
        <v>0</v>
      </c>
      <c r="H535" s="146"/>
      <c r="I535" s="145">
        <f>SUM(I509:I534)</f>
        <v>0</v>
      </c>
      <c r="J535" s="147"/>
      <c r="K535" s="145">
        <f>SUM(K509:K534)</f>
        <v>0</v>
      </c>
      <c r="O535" s="119"/>
      <c r="X535" s="129">
        <f>K535</f>
        <v>0</v>
      </c>
      <c r="Y535" s="129">
        <f>I535</f>
        <v>0</v>
      </c>
      <c r="Z535" s="129">
        <f>G535</f>
        <v>0</v>
      </c>
      <c r="BA535" s="148"/>
      <c r="BB535" s="148"/>
      <c r="BC535" s="148"/>
      <c r="BD535" s="148"/>
      <c r="BE535" s="148"/>
      <c r="BF535" s="148"/>
    </row>
    <row r="536" spans="1:15" ht="14.25" customHeight="1">
      <c r="A536" s="109" t="s">
        <v>46</v>
      </c>
      <c r="B536" s="110" t="s">
        <v>2809</v>
      </c>
      <c r="C536" s="111" t="s">
        <v>2810</v>
      </c>
      <c r="D536" s="112"/>
      <c r="E536" s="113"/>
      <c r="F536" s="113"/>
      <c r="G536" s="114"/>
      <c r="H536" s="115"/>
      <c r="I536" s="116"/>
      <c r="J536" s="117"/>
      <c r="K536" s="118"/>
      <c r="O536" s="119"/>
    </row>
    <row r="537" spans="1:104" ht="12.75">
      <c r="A537" s="120">
        <v>266</v>
      </c>
      <c r="B537" s="121" t="s">
        <v>1980</v>
      </c>
      <c r="C537" s="122" t="s">
        <v>2811</v>
      </c>
      <c r="D537" s="123" t="s">
        <v>1931</v>
      </c>
      <c r="E537" s="124">
        <v>8</v>
      </c>
      <c r="F537" s="125">
        <v>0</v>
      </c>
      <c r="G537" s="126">
        <f aca="true" t="shared" si="8" ref="G537:G568">E537*F537</f>
        <v>0</v>
      </c>
      <c r="H537" s="127">
        <v>0</v>
      </c>
      <c r="I537" s="128">
        <f aca="true" t="shared" si="9" ref="I537:I568">E537*H537</f>
        <v>0</v>
      </c>
      <c r="J537" s="127"/>
      <c r="K537" s="128">
        <f aca="true" t="shared" si="10" ref="K537:K568">E537*J537</f>
        <v>0</v>
      </c>
      <c r="O537" s="119"/>
      <c r="AZ537" s="129">
        <f aca="true" t="shared" si="11" ref="AZ537:AZ568">G537</f>
        <v>0</v>
      </c>
      <c r="CZ537" s="81">
        <v>4</v>
      </c>
    </row>
    <row r="538" spans="1:104" ht="12.75">
      <c r="A538" s="120">
        <v>267</v>
      </c>
      <c r="B538" s="121" t="s">
        <v>1983</v>
      </c>
      <c r="C538" s="122" t="s">
        <v>2783</v>
      </c>
      <c r="D538" s="123" t="s">
        <v>1931</v>
      </c>
      <c r="E538" s="124">
        <v>85</v>
      </c>
      <c r="F538" s="125">
        <v>0</v>
      </c>
      <c r="G538" s="126">
        <f t="shared" si="8"/>
        <v>0</v>
      </c>
      <c r="H538" s="127">
        <v>0</v>
      </c>
      <c r="I538" s="128">
        <f t="shared" si="9"/>
        <v>0</v>
      </c>
      <c r="J538" s="127"/>
      <c r="K538" s="128">
        <f t="shared" si="10"/>
        <v>0</v>
      </c>
      <c r="O538" s="119"/>
      <c r="AZ538" s="129">
        <f t="shared" si="11"/>
        <v>0</v>
      </c>
      <c r="CZ538" s="81">
        <v>4</v>
      </c>
    </row>
    <row r="539" spans="1:104" ht="12.75">
      <c r="A539" s="120">
        <v>268</v>
      </c>
      <c r="B539" s="121" t="s">
        <v>1985</v>
      </c>
      <c r="C539" s="122" t="s">
        <v>2812</v>
      </c>
      <c r="D539" s="123" t="s">
        <v>1931</v>
      </c>
      <c r="E539" s="124">
        <v>10</v>
      </c>
      <c r="F539" s="125">
        <v>0</v>
      </c>
      <c r="G539" s="126">
        <f t="shared" si="8"/>
        <v>0</v>
      </c>
      <c r="H539" s="127">
        <v>0</v>
      </c>
      <c r="I539" s="128">
        <f t="shared" si="9"/>
        <v>0</v>
      </c>
      <c r="J539" s="127"/>
      <c r="K539" s="128">
        <f t="shared" si="10"/>
        <v>0</v>
      </c>
      <c r="O539" s="119"/>
      <c r="AZ539" s="129">
        <f t="shared" si="11"/>
        <v>0</v>
      </c>
      <c r="CZ539" s="81">
        <v>4</v>
      </c>
    </row>
    <row r="540" spans="1:104" ht="12.75">
      <c r="A540" s="120">
        <v>269</v>
      </c>
      <c r="B540" s="121" t="s">
        <v>1987</v>
      </c>
      <c r="C540" s="122" t="s">
        <v>2813</v>
      </c>
      <c r="D540" s="123" t="s">
        <v>1931</v>
      </c>
      <c r="E540" s="124">
        <v>9</v>
      </c>
      <c r="F540" s="125">
        <v>0</v>
      </c>
      <c r="G540" s="126">
        <f t="shared" si="8"/>
        <v>0</v>
      </c>
      <c r="H540" s="127">
        <v>0</v>
      </c>
      <c r="I540" s="128">
        <f t="shared" si="9"/>
        <v>0</v>
      </c>
      <c r="J540" s="127"/>
      <c r="K540" s="128">
        <f t="shared" si="10"/>
        <v>0</v>
      </c>
      <c r="O540" s="119"/>
      <c r="AZ540" s="129">
        <f t="shared" si="11"/>
        <v>0</v>
      </c>
      <c r="CZ540" s="81">
        <v>4</v>
      </c>
    </row>
    <row r="541" spans="1:104" ht="12.75">
      <c r="A541" s="120">
        <v>270</v>
      </c>
      <c r="B541" s="121" t="s">
        <v>1989</v>
      </c>
      <c r="C541" s="122" t="s">
        <v>2814</v>
      </c>
      <c r="D541" s="123" t="s">
        <v>1931</v>
      </c>
      <c r="E541" s="124">
        <v>15</v>
      </c>
      <c r="F541" s="125">
        <v>0</v>
      </c>
      <c r="G541" s="126">
        <f t="shared" si="8"/>
        <v>0</v>
      </c>
      <c r="H541" s="127">
        <v>0</v>
      </c>
      <c r="I541" s="128">
        <f t="shared" si="9"/>
        <v>0</v>
      </c>
      <c r="J541" s="127"/>
      <c r="K541" s="128">
        <f t="shared" si="10"/>
        <v>0</v>
      </c>
      <c r="O541" s="119"/>
      <c r="AZ541" s="129">
        <f t="shared" si="11"/>
        <v>0</v>
      </c>
      <c r="CZ541" s="81">
        <v>4</v>
      </c>
    </row>
    <row r="542" spans="1:104" ht="12.75">
      <c r="A542" s="120">
        <v>271</v>
      </c>
      <c r="B542" s="121" t="s">
        <v>1991</v>
      </c>
      <c r="C542" s="122" t="s">
        <v>2784</v>
      </c>
      <c r="D542" s="123" t="s">
        <v>1931</v>
      </c>
      <c r="E542" s="124">
        <v>3</v>
      </c>
      <c r="F542" s="125">
        <v>0</v>
      </c>
      <c r="G542" s="126">
        <f t="shared" si="8"/>
        <v>0</v>
      </c>
      <c r="H542" s="127">
        <v>0</v>
      </c>
      <c r="I542" s="128">
        <f t="shared" si="9"/>
        <v>0</v>
      </c>
      <c r="J542" s="127"/>
      <c r="K542" s="128">
        <f t="shared" si="10"/>
        <v>0</v>
      </c>
      <c r="O542" s="119"/>
      <c r="AZ542" s="129">
        <f t="shared" si="11"/>
        <v>0</v>
      </c>
      <c r="CZ542" s="81">
        <v>4</v>
      </c>
    </row>
    <row r="543" spans="1:104" ht="12.75">
      <c r="A543" s="120">
        <v>272</v>
      </c>
      <c r="B543" s="121" t="s">
        <v>1993</v>
      </c>
      <c r="C543" s="122" t="s">
        <v>2785</v>
      </c>
      <c r="D543" s="123" t="s">
        <v>1931</v>
      </c>
      <c r="E543" s="124">
        <v>8</v>
      </c>
      <c r="F543" s="125">
        <v>0</v>
      </c>
      <c r="G543" s="126">
        <f t="shared" si="8"/>
        <v>0</v>
      </c>
      <c r="H543" s="127">
        <v>0</v>
      </c>
      <c r="I543" s="128">
        <f t="shared" si="9"/>
        <v>0</v>
      </c>
      <c r="J543" s="127"/>
      <c r="K543" s="128">
        <f t="shared" si="10"/>
        <v>0</v>
      </c>
      <c r="O543" s="119"/>
      <c r="AZ543" s="129">
        <f t="shared" si="11"/>
        <v>0</v>
      </c>
      <c r="CZ543" s="81">
        <v>4</v>
      </c>
    </row>
    <row r="544" spans="1:104" ht="12.75">
      <c r="A544" s="120">
        <v>273</v>
      </c>
      <c r="B544" s="121" t="s">
        <v>1995</v>
      </c>
      <c r="C544" s="122" t="s">
        <v>2815</v>
      </c>
      <c r="D544" s="123" t="s">
        <v>1931</v>
      </c>
      <c r="E544" s="124">
        <v>2</v>
      </c>
      <c r="F544" s="125">
        <v>0</v>
      </c>
      <c r="G544" s="126">
        <f t="shared" si="8"/>
        <v>0</v>
      </c>
      <c r="H544" s="127">
        <v>0</v>
      </c>
      <c r="I544" s="128">
        <f t="shared" si="9"/>
        <v>0</v>
      </c>
      <c r="J544" s="127"/>
      <c r="K544" s="128">
        <f t="shared" si="10"/>
        <v>0</v>
      </c>
      <c r="O544" s="119"/>
      <c r="AZ544" s="129">
        <f t="shared" si="11"/>
        <v>0</v>
      </c>
      <c r="CZ544" s="81">
        <v>4</v>
      </c>
    </row>
    <row r="545" spans="1:104" ht="12.75">
      <c r="A545" s="120">
        <v>274</v>
      </c>
      <c r="B545" s="121" t="s">
        <v>1997</v>
      </c>
      <c r="C545" s="122" t="s">
        <v>2816</v>
      </c>
      <c r="D545" s="123" t="s">
        <v>1931</v>
      </c>
      <c r="E545" s="124">
        <v>24</v>
      </c>
      <c r="F545" s="125">
        <v>0</v>
      </c>
      <c r="G545" s="126">
        <f t="shared" si="8"/>
        <v>0</v>
      </c>
      <c r="H545" s="127">
        <v>0</v>
      </c>
      <c r="I545" s="128">
        <f t="shared" si="9"/>
        <v>0</v>
      </c>
      <c r="J545" s="127"/>
      <c r="K545" s="128">
        <f t="shared" si="10"/>
        <v>0</v>
      </c>
      <c r="O545" s="119"/>
      <c r="AZ545" s="129">
        <f t="shared" si="11"/>
        <v>0</v>
      </c>
      <c r="CZ545" s="81">
        <v>4</v>
      </c>
    </row>
    <row r="546" spans="1:104" ht="12.75">
      <c r="A546" s="120">
        <v>275</v>
      </c>
      <c r="B546" s="121" t="s">
        <v>1999</v>
      </c>
      <c r="C546" s="122" t="s">
        <v>2817</v>
      </c>
      <c r="D546" s="123" t="s">
        <v>1931</v>
      </c>
      <c r="E546" s="124">
        <v>12</v>
      </c>
      <c r="F546" s="125">
        <v>0</v>
      </c>
      <c r="G546" s="126">
        <f t="shared" si="8"/>
        <v>0</v>
      </c>
      <c r="H546" s="127">
        <v>0</v>
      </c>
      <c r="I546" s="128">
        <f t="shared" si="9"/>
        <v>0</v>
      </c>
      <c r="J546" s="127"/>
      <c r="K546" s="128">
        <f t="shared" si="10"/>
        <v>0</v>
      </c>
      <c r="O546" s="119"/>
      <c r="AZ546" s="129">
        <f t="shared" si="11"/>
        <v>0</v>
      </c>
      <c r="CZ546" s="81">
        <v>4</v>
      </c>
    </row>
    <row r="547" spans="1:104" ht="12.75">
      <c r="A547" s="120">
        <v>276</v>
      </c>
      <c r="B547" s="121" t="s">
        <v>2001</v>
      </c>
      <c r="C547" s="122" t="s">
        <v>2818</v>
      </c>
      <c r="D547" s="123" t="s">
        <v>1931</v>
      </c>
      <c r="E547" s="124">
        <v>1</v>
      </c>
      <c r="F547" s="125">
        <v>0</v>
      </c>
      <c r="G547" s="126">
        <f t="shared" si="8"/>
        <v>0</v>
      </c>
      <c r="H547" s="127">
        <v>0</v>
      </c>
      <c r="I547" s="128">
        <f t="shared" si="9"/>
        <v>0</v>
      </c>
      <c r="J547" s="127"/>
      <c r="K547" s="128">
        <f t="shared" si="10"/>
        <v>0</v>
      </c>
      <c r="O547" s="119"/>
      <c r="AZ547" s="129">
        <f t="shared" si="11"/>
        <v>0</v>
      </c>
      <c r="CZ547" s="81">
        <v>4</v>
      </c>
    </row>
    <row r="548" spans="1:104" ht="12.75">
      <c r="A548" s="120">
        <v>277</v>
      </c>
      <c r="B548" s="121" t="s">
        <v>2003</v>
      </c>
      <c r="C548" s="122" t="s">
        <v>2819</v>
      </c>
      <c r="D548" s="123" t="s">
        <v>1931</v>
      </c>
      <c r="E548" s="124">
        <v>2</v>
      </c>
      <c r="F548" s="125">
        <v>0</v>
      </c>
      <c r="G548" s="126">
        <f t="shared" si="8"/>
        <v>0</v>
      </c>
      <c r="H548" s="127">
        <v>0</v>
      </c>
      <c r="I548" s="128">
        <f t="shared" si="9"/>
        <v>0</v>
      </c>
      <c r="J548" s="127"/>
      <c r="K548" s="128">
        <f t="shared" si="10"/>
        <v>0</v>
      </c>
      <c r="O548" s="119"/>
      <c r="AZ548" s="129">
        <f t="shared" si="11"/>
        <v>0</v>
      </c>
      <c r="CZ548" s="81">
        <v>4</v>
      </c>
    </row>
    <row r="549" spans="1:104" ht="12.75">
      <c r="A549" s="120">
        <v>278</v>
      </c>
      <c r="B549" s="121" t="s">
        <v>2005</v>
      </c>
      <c r="C549" s="122" t="s">
        <v>2820</v>
      </c>
      <c r="D549" s="123" t="s">
        <v>1931</v>
      </c>
      <c r="E549" s="124">
        <v>3</v>
      </c>
      <c r="F549" s="125">
        <v>0</v>
      </c>
      <c r="G549" s="126">
        <f t="shared" si="8"/>
        <v>0</v>
      </c>
      <c r="H549" s="127">
        <v>0</v>
      </c>
      <c r="I549" s="128">
        <f t="shared" si="9"/>
        <v>0</v>
      </c>
      <c r="J549" s="127"/>
      <c r="K549" s="128">
        <f t="shared" si="10"/>
        <v>0</v>
      </c>
      <c r="O549" s="119"/>
      <c r="AZ549" s="129">
        <f t="shared" si="11"/>
        <v>0</v>
      </c>
      <c r="CZ549" s="81">
        <v>4</v>
      </c>
    </row>
    <row r="550" spans="1:104" ht="13.5" customHeight="1">
      <c r="A550" s="120">
        <v>279</v>
      </c>
      <c r="B550" s="121" t="s">
        <v>2007</v>
      </c>
      <c r="C550" s="122" t="s">
        <v>49</v>
      </c>
      <c r="D550" s="123" t="s">
        <v>50</v>
      </c>
      <c r="E550" s="124">
        <v>6</v>
      </c>
      <c r="F550" s="125">
        <v>0</v>
      </c>
      <c r="G550" s="126">
        <f t="shared" si="8"/>
        <v>0</v>
      </c>
      <c r="H550" s="127"/>
      <c r="I550" s="128">
        <f t="shared" si="9"/>
        <v>0</v>
      </c>
      <c r="J550" s="127"/>
      <c r="K550" s="128">
        <f t="shared" si="10"/>
        <v>0</v>
      </c>
      <c r="O550" s="119"/>
      <c r="AZ550" s="129">
        <f t="shared" si="11"/>
        <v>0</v>
      </c>
      <c r="CZ550" s="81">
        <v>13</v>
      </c>
    </row>
    <row r="551" spans="1:104" ht="12.75">
      <c r="A551" s="120">
        <v>280</v>
      </c>
      <c r="B551" s="121" t="s">
        <v>2009</v>
      </c>
      <c r="C551" s="122" t="s">
        <v>2821</v>
      </c>
      <c r="D551" s="123" t="s">
        <v>1931</v>
      </c>
      <c r="E551" s="124">
        <v>1</v>
      </c>
      <c r="F551" s="125">
        <v>0</v>
      </c>
      <c r="G551" s="126">
        <f t="shared" si="8"/>
        <v>0</v>
      </c>
      <c r="H551" s="127">
        <v>0</v>
      </c>
      <c r="I551" s="128">
        <f t="shared" si="9"/>
        <v>0</v>
      </c>
      <c r="J551" s="127"/>
      <c r="K551" s="128">
        <f t="shared" si="10"/>
        <v>0</v>
      </c>
      <c r="O551" s="119"/>
      <c r="AZ551" s="129">
        <f t="shared" si="11"/>
        <v>0</v>
      </c>
      <c r="CZ551" s="81">
        <v>4</v>
      </c>
    </row>
    <row r="552" spans="1:104" ht="12.75">
      <c r="A552" s="120">
        <v>281</v>
      </c>
      <c r="B552" s="121" t="s">
        <v>2011</v>
      </c>
      <c r="C552" s="122" t="s">
        <v>2822</v>
      </c>
      <c r="D552" s="123" t="s">
        <v>1931</v>
      </c>
      <c r="E552" s="124">
        <v>1</v>
      </c>
      <c r="F552" s="125">
        <v>0</v>
      </c>
      <c r="G552" s="126">
        <f t="shared" si="8"/>
        <v>0</v>
      </c>
      <c r="H552" s="127">
        <v>0</v>
      </c>
      <c r="I552" s="128">
        <f t="shared" si="9"/>
        <v>0</v>
      </c>
      <c r="J552" s="127"/>
      <c r="K552" s="128">
        <f t="shared" si="10"/>
        <v>0</v>
      </c>
      <c r="O552" s="119"/>
      <c r="AZ552" s="129">
        <f t="shared" si="11"/>
        <v>0</v>
      </c>
      <c r="CZ552" s="81">
        <v>4</v>
      </c>
    </row>
    <row r="553" spans="1:104" ht="12.75">
      <c r="A553" s="120">
        <v>282</v>
      </c>
      <c r="B553" s="121" t="s">
        <v>2013</v>
      </c>
      <c r="C553" s="122" t="s">
        <v>2823</v>
      </c>
      <c r="D553" s="123" t="s">
        <v>1931</v>
      </c>
      <c r="E553" s="124">
        <v>1</v>
      </c>
      <c r="F553" s="125">
        <v>0</v>
      </c>
      <c r="G553" s="126">
        <f t="shared" si="8"/>
        <v>0</v>
      </c>
      <c r="H553" s="127">
        <v>0</v>
      </c>
      <c r="I553" s="128">
        <f t="shared" si="9"/>
        <v>0</v>
      </c>
      <c r="J553" s="127"/>
      <c r="K553" s="128">
        <f t="shared" si="10"/>
        <v>0</v>
      </c>
      <c r="O553" s="119"/>
      <c r="AZ553" s="129">
        <f t="shared" si="11"/>
        <v>0</v>
      </c>
      <c r="CZ553" s="81">
        <v>4</v>
      </c>
    </row>
    <row r="554" spans="1:104" ht="12.75">
      <c r="A554" s="120">
        <v>283</v>
      </c>
      <c r="B554" s="121" t="s">
        <v>2015</v>
      </c>
      <c r="C554" s="122" t="s">
        <v>2786</v>
      </c>
      <c r="D554" s="123" t="s">
        <v>1931</v>
      </c>
      <c r="E554" s="124">
        <v>1</v>
      </c>
      <c r="F554" s="125">
        <v>0</v>
      </c>
      <c r="G554" s="126">
        <f t="shared" si="8"/>
        <v>0</v>
      </c>
      <c r="H554" s="127">
        <v>0</v>
      </c>
      <c r="I554" s="128">
        <f t="shared" si="9"/>
        <v>0</v>
      </c>
      <c r="J554" s="127"/>
      <c r="K554" s="128">
        <f t="shared" si="10"/>
        <v>0</v>
      </c>
      <c r="O554" s="119"/>
      <c r="AZ554" s="129">
        <f t="shared" si="11"/>
        <v>0</v>
      </c>
      <c r="CZ554" s="81">
        <v>4</v>
      </c>
    </row>
    <row r="555" spans="1:104" ht="12.75">
      <c r="A555" s="120">
        <v>284</v>
      </c>
      <c r="B555" s="121" t="s">
        <v>2017</v>
      </c>
      <c r="C555" s="122" t="s">
        <v>2824</v>
      </c>
      <c r="D555" s="123" t="s">
        <v>1931</v>
      </c>
      <c r="E555" s="124">
        <v>3</v>
      </c>
      <c r="F555" s="125">
        <v>0</v>
      </c>
      <c r="G555" s="126">
        <f t="shared" si="8"/>
        <v>0</v>
      </c>
      <c r="H555" s="127">
        <v>0</v>
      </c>
      <c r="I555" s="128">
        <f t="shared" si="9"/>
        <v>0</v>
      </c>
      <c r="J555" s="127"/>
      <c r="K555" s="128">
        <f t="shared" si="10"/>
        <v>0</v>
      </c>
      <c r="O555" s="119"/>
      <c r="AZ555" s="129">
        <f t="shared" si="11"/>
        <v>0</v>
      </c>
      <c r="CZ555" s="81">
        <v>4</v>
      </c>
    </row>
    <row r="556" spans="1:104" ht="12.75">
      <c r="A556" s="120">
        <v>285</v>
      </c>
      <c r="B556" s="121" t="s">
        <v>2825</v>
      </c>
      <c r="C556" s="122" t="s">
        <v>2826</v>
      </c>
      <c r="D556" s="123" t="s">
        <v>1931</v>
      </c>
      <c r="E556" s="124">
        <v>1</v>
      </c>
      <c r="F556" s="125">
        <v>0</v>
      </c>
      <c r="G556" s="126">
        <f t="shared" si="8"/>
        <v>0</v>
      </c>
      <c r="H556" s="127">
        <v>0</v>
      </c>
      <c r="I556" s="128">
        <f t="shared" si="9"/>
        <v>0</v>
      </c>
      <c r="J556" s="127"/>
      <c r="K556" s="128">
        <f t="shared" si="10"/>
        <v>0</v>
      </c>
      <c r="O556" s="119"/>
      <c r="AZ556" s="129">
        <f t="shared" si="11"/>
        <v>0</v>
      </c>
      <c r="CZ556" s="81">
        <v>4</v>
      </c>
    </row>
    <row r="557" spans="1:104" ht="12.75">
      <c r="A557" s="120">
        <v>286</v>
      </c>
      <c r="B557" s="121" t="s">
        <v>2018</v>
      </c>
      <c r="C557" s="122" t="s">
        <v>2827</v>
      </c>
      <c r="D557" s="123" t="s">
        <v>1931</v>
      </c>
      <c r="E557" s="124">
        <v>1</v>
      </c>
      <c r="F557" s="125">
        <v>0</v>
      </c>
      <c r="G557" s="126">
        <f t="shared" si="8"/>
        <v>0</v>
      </c>
      <c r="H557" s="127">
        <v>0</v>
      </c>
      <c r="I557" s="128">
        <f t="shared" si="9"/>
        <v>0</v>
      </c>
      <c r="J557" s="127"/>
      <c r="K557" s="128">
        <f t="shared" si="10"/>
        <v>0</v>
      </c>
      <c r="O557" s="119"/>
      <c r="AZ557" s="129">
        <f t="shared" si="11"/>
        <v>0</v>
      </c>
      <c r="CZ557" s="81">
        <v>4</v>
      </c>
    </row>
    <row r="558" spans="1:104" ht="12.75">
      <c r="A558" s="120">
        <v>287</v>
      </c>
      <c r="B558" s="121" t="s">
        <v>2019</v>
      </c>
      <c r="C558" s="122" t="s">
        <v>2828</v>
      </c>
      <c r="D558" s="123" t="s">
        <v>1931</v>
      </c>
      <c r="E558" s="124">
        <v>1</v>
      </c>
      <c r="F558" s="125">
        <v>0</v>
      </c>
      <c r="G558" s="126">
        <f t="shared" si="8"/>
        <v>0</v>
      </c>
      <c r="H558" s="127">
        <v>0</v>
      </c>
      <c r="I558" s="128">
        <f t="shared" si="9"/>
        <v>0</v>
      </c>
      <c r="J558" s="127"/>
      <c r="K558" s="128">
        <f t="shared" si="10"/>
        <v>0</v>
      </c>
      <c r="O558" s="119"/>
      <c r="AZ558" s="129">
        <f t="shared" si="11"/>
        <v>0</v>
      </c>
      <c r="CZ558" s="81">
        <v>4</v>
      </c>
    </row>
    <row r="559" spans="1:104" ht="12.75">
      <c r="A559" s="120">
        <v>288</v>
      </c>
      <c r="B559" s="121" t="s">
        <v>2020</v>
      </c>
      <c r="C559" s="122" t="s">
        <v>2829</v>
      </c>
      <c r="D559" s="123" t="s">
        <v>1931</v>
      </c>
      <c r="E559" s="124">
        <v>2</v>
      </c>
      <c r="F559" s="125">
        <v>0</v>
      </c>
      <c r="G559" s="126">
        <f t="shared" si="8"/>
        <v>0</v>
      </c>
      <c r="H559" s="127">
        <v>0</v>
      </c>
      <c r="I559" s="128">
        <f t="shared" si="9"/>
        <v>0</v>
      </c>
      <c r="J559" s="127"/>
      <c r="K559" s="128">
        <f t="shared" si="10"/>
        <v>0</v>
      </c>
      <c r="O559" s="119"/>
      <c r="AZ559" s="129">
        <f t="shared" si="11"/>
        <v>0</v>
      </c>
      <c r="CZ559" s="81">
        <v>4</v>
      </c>
    </row>
    <row r="560" spans="1:104" ht="12.75">
      <c r="A560" s="120">
        <v>289</v>
      </c>
      <c r="B560" s="121" t="s">
        <v>2022</v>
      </c>
      <c r="C560" s="122" t="s">
        <v>2830</v>
      </c>
      <c r="D560" s="123" t="s">
        <v>1931</v>
      </c>
      <c r="E560" s="124">
        <v>1</v>
      </c>
      <c r="F560" s="125">
        <v>0</v>
      </c>
      <c r="G560" s="126">
        <f t="shared" si="8"/>
        <v>0</v>
      </c>
      <c r="H560" s="127">
        <v>0</v>
      </c>
      <c r="I560" s="128">
        <f t="shared" si="9"/>
        <v>0</v>
      </c>
      <c r="J560" s="127"/>
      <c r="K560" s="128">
        <f t="shared" si="10"/>
        <v>0</v>
      </c>
      <c r="O560" s="119"/>
      <c r="AZ560" s="129">
        <f t="shared" si="11"/>
        <v>0</v>
      </c>
      <c r="CZ560" s="81">
        <v>4</v>
      </c>
    </row>
    <row r="561" spans="1:104" ht="22.5">
      <c r="A561" s="120">
        <v>290</v>
      </c>
      <c r="B561" s="121" t="s">
        <v>2023</v>
      </c>
      <c r="C561" s="122" t="s">
        <v>2831</v>
      </c>
      <c r="D561" s="123" t="s">
        <v>2491</v>
      </c>
      <c r="E561" s="124">
        <v>1</v>
      </c>
      <c r="F561" s="125">
        <v>0</v>
      </c>
      <c r="G561" s="126">
        <f t="shared" si="8"/>
        <v>0</v>
      </c>
      <c r="H561" s="127">
        <v>0</v>
      </c>
      <c r="I561" s="128">
        <f t="shared" si="9"/>
        <v>0</v>
      </c>
      <c r="J561" s="127"/>
      <c r="K561" s="128">
        <f t="shared" si="10"/>
        <v>0</v>
      </c>
      <c r="O561" s="119"/>
      <c r="AZ561" s="129">
        <f t="shared" si="11"/>
        <v>0</v>
      </c>
      <c r="CZ561" s="81">
        <v>4</v>
      </c>
    </row>
    <row r="562" spans="1:104" ht="12.75">
      <c r="A562" s="120">
        <v>291</v>
      </c>
      <c r="B562" s="121" t="s">
        <v>2025</v>
      </c>
      <c r="C562" s="122" t="s">
        <v>2832</v>
      </c>
      <c r="D562" s="123" t="s">
        <v>1931</v>
      </c>
      <c r="E562" s="124">
        <v>1</v>
      </c>
      <c r="F562" s="125">
        <v>0</v>
      </c>
      <c r="G562" s="126">
        <f t="shared" si="8"/>
        <v>0</v>
      </c>
      <c r="H562" s="127">
        <v>0</v>
      </c>
      <c r="I562" s="128">
        <f t="shared" si="9"/>
        <v>0</v>
      </c>
      <c r="J562" s="127"/>
      <c r="K562" s="128">
        <f t="shared" si="10"/>
        <v>0</v>
      </c>
      <c r="O562" s="119"/>
      <c r="AZ562" s="129">
        <f t="shared" si="11"/>
        <v>0</v>
      </c>
      <c r="CZ562" s="81">
        <v>4</v>
      </c>
    </row>
    <row r="563" spans="1:104" ht="12.75">
      <c r="A563" s="120">
        <v>292</v>
      </c>
      <c r="B563" s="121" t="s">
        <v>2026</v>
      </c>
      <c r="C563" s="122" t="s">
        <v>2833</v>
      </c>
      <c r="D563" s="123" t="s">
        <v>1931</v>
      </c>
      <c r="E563" s="124">
        <v>2</v>
      </c>
      <c r="F563" s="125">
        <v>0</v>
      </c>
      <c r="G563" s="126">
        <f t="shared" si="8"/>
        <v>0</v>
      </c>
      <c r="H563" s="127">
        <v>0</v>
      </c>
      <c r="I563" s="128">
        <f t="shared" si="9"/>
        <v>0</v>
      </c>
      <c r="J563" s="127"/>
      <c r="K563" s="128">
        <f t="shared" si="10"/>
        <v>0</v>
      </c>
      <c r="O563" s="119"/>
      <c r="AZ563" s="129">
        <f t="shared" si="11"/>
        <v>0</v>
      </c>
      <c r="CZ563" s="81">
        <v>4</v>
      </c>
    </row>
    <row r="564" spans="1:104" ht="22.5">
      <c r="A564" s="120">
        <v>293</v>
      </c>
      <c r="B564" s="121" t="s">
        <v>2027</v>
      </c>
      <c r="C564" s="122" t="s">
        <v>2834</v>
      </c>
      <c r="D564" s="123" t="s">
        <v>1931</v>
      </c>
      <c r="E564" s="124">
        <v>2</v>
      </c>
      <c r="F564" s="125">
        <v>0</v>
      </c>
      <c r="G564" s="126">
        <f t="shared" si="8"/>
        <v>0</v>
      </c>
      <c r="H564" s="127">
        <v>0</v>
      </c>
      <c r="I564" s="128">
        <f t="shared" si="9"/>
        <v>0</v>
      </c>
      <c r="J564" s="127"/>
      <c r="K564" s="128">
        <f t="shared" si="10"/>
        <v>0</v>
      </c>
      <c r="O564" s="119"/>
      <c r="AZ564" s="129">
        <f t="shared" si="11"/>
        <v>0</v>
      </c>
      <c r="CZ564" s="81">
        <v>4</v>
      </c>
    </row>
    <row r="565" spans="1:104" ht="12.75">
      <c r="A565" s="120">
        <v>294</v>
      </c>
      <c r="B565" s="121" t="s">
        <v>2028</v>
      </c>
      <c r="C565" s="122" t="s">
        <v>2835</v>
      </c>
      <c r="D565" s="123" t="s">
        <v>1931</v>
      </c>
      <c r="E565" s="124">
        <v>1</v>
      </c>
      <c r="F565" s="125">
        <v>0</v>
      </c>
      <c r="G565" s="126">
        <f t="shared" si="8"/>
        <v>0</v>
      </c>
      <c r="H565" s="127">
        <v>0</v>
      </c>
      <c r="I565" s="128">
        <f t="shared" si="9"/>
        <v>0</v>
      </c>
      <c r="J565" s="127"/>
      <c r="K565" s="128">
        <f t="shared" si="10"/>
        <v>0</v>
      </c>
      <c r="O565" s="119"/>
      <c r="AZ565" s="129">
        <f t="shared" si="11"/>
        <v>0</v>
      </c>
      <c r="CZ565" s="81">
        <v>4</v>
      </c>
    </row>
    <row r="566" spans="1:104" ht="12.75">
      <c r="A566" s="120">
        <v>295</v>
      </c>
      <c r="B566" s="121" t="s">
        <v>2030</v>
      </c>
      <c r="C566" s="122" t="s">
        <v>2836</v>
      </c>
      <c r="D566" s="123" t="s">
        <v>1931</v>
      </c>
      <c r="E566" s="124">
        <v>5</v>
      </c>
      <c r="F566" s="125">
        <v>0</v>
      </c>
      <c r="G566" s="126">
        <f t="shared" si="8"/>
        <v>0</v>
      </c>
      <c r="H566" s="127">
        <v>0</v>
      </c>
      <c r="I566" s="128">
        <f t="shared" si="9"/>
        <v>0</v>
      </c>
      <c r="J566" s="127"/>
      <c r="K566" s="128">
        <f t="shared" si="10"/>
        <v>0</v>
      </c>
      <c r="O566" s="119"/>
      <c r="AZ566" s="129">
        <f t="shared" si="11"/>
        <v>0</v>
      </c>
      <c r="CZ566" s="81">
        <v>4</v>
      </c>
    </row>
    <row r="567" spans="1:104" ht="12.75">
      <c r="A567" s="120">
        <v>296</v>
      </c>
      <c r="B567" s="121" t="s">
        <v>2031</v>
      </c>
      <c r="C567" s="122" t="s">
        <v>2837</v>
      </c>
      <c r="D567" s="123" t="s">
        <v>1931</v>
      </c>
      <c r="E567" s="124">
        <v>1</v>
      </c>
      <c r="F567" s="125">
        <v>0</v>
      </c>
      <c r="G567" s="126">
        <f t="shared" si="8"/>
        <v>0</v>
      </c>
      <c r="H567" s="127">
        <v>0</v>
      </c>
      <c r="I567" s="128">
        <f t="shared" si="9"/>
        <v>0</v>
      </c>
      <c r="J567" s="127"/>
      <c r="K567" s="128">
        <f t="shared" si="10"/>
        <v>0</v>
      </c>
      <c r="O567" s="119"/>
      <c r="AZ567" s="129">
        <f t="shared" si="11"/>
        <v>0</v>
      </c>
      <c r="CZ567" s="81">
        <v>4</v>
      </c>
    </row>
    <row r="568" spans="1:104" ht="12.75">
      <c r="A568" s="120">
        <v>297</v>
      </c>
      <c r="B568" s="121" t="s">
        <v>2032</v>
      </c>
      <c r="C568" s="122" t="s">
        <v>2838</v>
      </c>
      <c r="D568" s="123" t="s">
        <v>1931</v>
      </c>
      <c r="E568" s="124">
        <v>1</v>
      </c>
      <c r="F568" s="125">
        <v>0</v>
      </c>
      <c r="G568" s="126">
        <f t="shared" si="8"/>
        <v>0</v>
      </c>
      <c r="H568" s="127">
        <v>0</v>
      </c>
      <c r="I568" s="128">
        <f t="shared" si="9"/>
        <v>0</v>
      </c>
      <c r="J568" s="127"/>
      <c r="K568" s="128">
        <f t="shared" si="10"/>
        <v>0</v>
      </c>
      <c r="O568" s="119"/>
      <c r="AZ568" s="129">
        <f t="shared" si="11"/>
        <v>0</v>
      </c>
      <c r="CZ568" s="81">
        <v>4</v>
      </c>
    </row>
    <row r="569" spans="1:104" ht="12.75">
      <c r="A569" s="120">
        <v>298</v>
      </c>
      <c r="B569" s="121" t="s">
        <v>2033</v>
      </c>
      <c r="C569" s="122" t="s">
        <v>2839</v>
      </c>
      <c r="D569" s="123" t="s">
        <v>1931</v>
      </c>
      <c r="E569" s="124">
        <v>6</v>
      </c>
      <c r="F569" s="125">
        <v>0</v>
      </c>
      <c r="G569" s="126">
        <f aca="true" t="shared" si="12" ref="G569:G600">E569*F569</f>
        <v>0</v>
      </c>
      <c r="H569" s="127">
        <v>0</v>
      </c>
      <c r="I569" s="128">
        <f aca="true" t="shared" si="13" ref="I569:I600">E569*H569</f>
        <v>0</v>
      </c>
      <c r="J569" s="127"/>
      <c r="K569" s="128">
        <f aca="true" t="shared" si="14" ref="K569:K600">E569*J569</f>
        <v>0</v>
      </c>
      <c r="O569" s="119"/>
      <c r="AZ569" s="129">
        <f aca="true" t="shared" si="15" ref="AZ569:AZ600">G569</f>
        <v>0</v>
      </c>
      <c r="CZ569" s="81">
        <v>4</v>
      </c>
    </row>
    <row r="570" spans="1:104" ht="12.75">
      <c r="A570" s="120">
        <v>299</v>
      </c>
      <c r="B570" s="121" t="s">
        <v>2035</v>
      </c>
      <c r="C570" s="122" t="s">
        <v>2840</v>
      </c>
      <c r="D570" s="123" t="s">
        <v>1931</v>
      </c>
      <c r="E570" s="124">
        <v>12</v>
      </c>
      <c r="F570" s="125">
        <v>0</v>
      </c>
      <c r="G570" s="126">
        <f t="shared" si="12"/>
        <v>0</v>
      </c>
      <c r="H570" s="127">
        <v>0</v>
      </c>
      <c r="I570" s="128">
        <f t="shared" si="13"/>
        <v>0</v>
      </c>
      <c r="J570" s="127"/>
      <c r="K570" s="128">
        <f t="shared" si="14"/>
        <v>0</v>
      </c>
      <c r="O570" s="119"/>
      <c r="AZ570" s="129">
        <f t="shared" si="15"/>
        <v>0</v>
      </c>
      <c r="CZ570" s="81">
        <v>4</v>
      </c>
    </row>
    <row r="571" spans="1:104" ht="13.5" customHeight="1">
      <c r="A571" s="120">
        <v>300</v>
      </c>
      <c r="B571" s="121" t="s">
        <v>2036</v>
      </c>
      <c r="C571" s="122" t="s">
        <v>49</v>
      </c>
      <c r="D571" s="123" t="s">
        <v>50</v>
      </c>
      <c r="E571" s="124">
        <v>2</v>
      </c>
      <c r="F571" s="125">
        <v>0</v>
      </c>
      <c r="G571" s="126">
        <f t="shared" si="12"/>
        <v>0</v>
      </c>
      <c r="H571" s="127"/>
      <c r="I571" s="128">
        <f t="shared" si="13"/>
        <v>0</v>
      </c>
      <c r="J571" s="127"/>
      <c r="K571" s="128">
        <f t="shared" si="14"/>
        <v>0</v>
      </c>
      <c r="O571" s="119"/>
      <c r="AZ571" s="129">
        <f t="shared" si="15"/>
        <v>0</v>
      </c>
      <c r="CZ571" s="81">
        <v>48</v>
      </c>
    </row>
    <row r="572" spans="1:104" ht="12.75">
      <c r="A572" s="120">
        <v>301</v>
      </c>
      <c r="B572" s="121" t="s">
        <v>2037</v>
      </c>
      <c r="C572" s="122" t="s">
        <v>2841</v>
      </c>
      <c r="D572" s="123" t="s">
        <v>1931</v>
      </c>
      <c r="E572" s="124">
        <v>1</v>
      </c>
      <c r="F572" s="125">
        <v>0</v>
      </c>
      <c r="G572" s="126">
        <f t="shared" si="12"/>
        <v>0</v>
      </c>
      <c r="H572" s="127">
        <v>0</v>
      </c>
      <c r="I572" s="128">
        <f t="shared" si="13"/>
        <v>0</v>
      </c>
      <c r="J572" s="127"/>
      <c r="K572" s="128">
        <f t="shared" si="14"/>
        <v>0</v>
      </c>
      <c r="O572" s="119"/>
      <c r="AZ572" s="129">
        <f t="shared" si="15"/>
        <v>0</v>
      </c>
      <c r="CZ572" s="81">
        <v>4</v>
      </c>
    </row>
    <row r="573" spans="1:104" ht="12.75">
      <c r="A573" s="120">
        <v>302</v>
      </c>
      <c r="B573" s="121" t="s">
        <v>2039</v>
      </c>
      <c r="C573" s="122" t="s">
        <v>2842</v>
      </c>
      <c r="D573" s="123" t="s">
        <v>1931</v>
      </c>
      <c r="E573" s="124">
        <v>1</v>
      </c>
      <c r="F573" s="125">
        <v>0</v>
      </c>
      <c r="G573" s="126">
        <f t="shared" si="12"/>
        <v>0</v>
      </c>
      <c r="H573" s="127">
        <v>0</v>
      </c>
      <c r="I573" s="128">
        <f t="shared" si="13"/>
        <v>0</v>
      </c>
      <c r="J573" s="127"/>
      <c r="K573" s="128">
        <f t="shared" si="14"/>
        <v>0</v>
      </c>
      <c r="O573" s="119"/>
      <c r="AZ573" s="129">
        <f t="shared" si="15"/>
        <v>0</v>
      </c>
      <c r="CZ573" s="81">
        <v>4</v>
      </c>
    </row>
    <row r="574" spans="1:104" ht="12.75">
      <c r="A574" s="120">
        <v>303</v>
      </c>
      <c r="B574" s="121" t="s">
        <v>2843</v>
      </c>
      <c r="C574" s="122" t="s">
        <v>2811</v>
      </c>
      <c r="D574" s="123" t="s">
        <v>1931</v>
      </c>
      <c r="E574" s="124">
        <v>8</v>
      </c>
      <c r="F574" s="125">
        <v>0</v>
      </c>
      <c r="G574" s="126">
        <f t="shared" si="12"/>
        <v>0</v>
      </c>
      <c r="H574" s="127">
        <v>0</v>
      </c>
      <c r="I574" s="128">
        <f t="shared" si="13"/>
        <v>0</v>
      </c>
      <c r="J574" s="127"/>
      <c r="K574" s="128">
        <f t="shared" si="14"/>
        <v>0</v>
      </c>
      <c r="O574" s="119"/>
      <c r="AZ574" s="129">
        <f t="shared" si="15"/>
        <v>0</v>
      </c>
      <c r="CZ574" s="81">
        <v>3</v>
      </c>
    </row>
    <row r="575" spans="1:104" ht="12.75">
      <c r="A575" s="120">
        <v>304</v>
      </c>
      <c r="B575" s="121" t="s">
        <v>2844</v>
      </c>
      <c r="C575" s="122" t="s">
        <v>2783</v>
      </c>
      <c r="D575" s="123" t="s">
        <v>1931</v>
      </c>
      <c r="E575" s="124">
        <v>85</v>
      </c>
      <c r="F575" s="125">
        <v>0</v>
      </c>
      <c r="G575" s="126">
        <f t="shared" si="12"/>
        <v>0</v>
      </c>
      <c r="H575" s="127">
        <v>0</v>
      </c>
      <c r="I575" s="128">
        <f t="shared" si="13"/>
        <v>0</v>
      </c>
      <c r="J575" s="127"/>
      <c r="K575" s="128">
        <f t="shared" si="14"/>
        <v>0</v>
      </c>
      <c r="O575" s="119"/>
      <c r="AZ575" s="129">
        <f t="shared" si="15"/>
        <v>0</v>
      </c>
      <c r="CZ575" s="81">
        <v>3</v>
      </c>
    </row>
    <row r="576" spans="1:104" ht="12.75">
      <c r="A576" s="120">
        <v>305</v>
      </c>
      <c r="B576" s="121" t="s">
        <v>2845</v>
      </c>
      <c r="C576" s="122" t="s">
        <v>2812</v>
      </c>
      <c r="D576" s="123" t="s">
        <v>1931</v>
      </c>
      <c r="E576" s="124">
        <v>10</v>
      </c>
      <c r="F576" s="125">
        <v>0</v>
      </c>
      <c r="G576" s="126">
        <f t="shared" si="12"/>
        <v>0</v>
      </c>
      <c r="H576" s="127">
        <v>0</v>
      </c>
      <c r="I576" s="128">
        <f t="shared" si="13"/>
        <v>0</v>
      </c>
      <c r="J576" s="127"/>
      <c r="K576" s="128">
        <f t="shared" si="14"/>
        <v>0</v>
      </c>
      <c r="O576" s="119"/>
      <c r="AZ576" s="129">
        <f t="shared" si="15"/>
        <v>0</v>
      </c>
      <c r="CZ576" s="81">
        <v>3</v>
      </c>
    </row>
    <row r="577" spans="1:104" ht="12.75">
      <c r="A577" s="120">
        <v>306</v>
      </c>
      <c r="B577" s="121" t="s">
        <v>2846</v>
      </c>
      <c r="C577" s="122" t="s">
        <v>2813</v>
      </c>
      <c r="D577" s="123" t="s">
        <v>1931</v>
      </c>
      <c r="E577" s="124">
        <v>9</v>
      </c>
      <c r="F577" s="125">
        <v>0</v>
      </c>
      <c r="G577" s="126">
        <f t="shared" si="12"/>
        <v>0</v>
      </c>
      <c r="H577" s="127">
        <v>0</v>
      </c>
      <c r="I577" s="128">
        <f t="shared" si="13"/>
        <v>0</v>
      </c>
      <c r="J577" s="127"/>
      <c r="K577" s="128">
        <f t="shared" si="14"/>
        <v>0</v>
      </c>
      <c r="O577" s="119"/>
      <c r="AZ577" s="129">
        <f t="shared" si="15"/>
        <v>0</v>
      </c>
      <c r="CZ577" s="81">
        <v>3</v>
      </c>
    </row>
    <row r="578" spans="1:104" ht="12.75">
      <c r="A578" s="120">
        <v>307</v>
      </c>
      <c r="B578" s="121" t="s">
        <v>2847</v>
      </c>
      <c r="C578" s="122" t="s">
        <v>2814</v>
      </c>
      <c r="D578" s="123" t="s">
        <v>1931</v>
      </c>
      <c r="E578" s="124">
        <v>15</v>
      </c>
      <c r="F578" s="125">
        <v>0</v>
      </c>
      <c r="G578" s="126">
        <f t="shared" si="12"/>
        <v>0</v>
      </c>
      <c r="H578" s="127">
        <v>0</v>
      </c>
      <c r="I578" s="128">
        <f t="shared" si="13"/>
        <v>0</v>
      </c>
      <c r="J578" s="127"/>
      <c r="K578" s="128">
        <f t="shared" si="14"/>
        <v>0</v>
      </c>
      <c r="O578" s="119"/>
      <c r="AZ578" s="129">
        <f t="shared" si="15"/>
        <v>0</v>
      </c>
      <c r="CZ578" s="81">
        <v>3</v>
      </c>
    </row>
    <row r="579" spans="1:104" ht="12.75">
      <c r="A579" s="120">
        <v>308</v>
      </c>
      <c r="B579" s="121" t="s">
        <v>2848</v>
      </c>
      <c r="C579" s="122" t="s">
        <v>2784</v>
      </c>
      <c r="D579" s="123" t="s">
        <v>1931</v>
      </c>
      <c r="E579" s="124">
        <v>3</v>
      </c>
      <c r="F579" s="125">
        <v>0</v>
      </c>
      <c r="G579" s="126">
        <f t="shared" si="12"/>
        <v>0</v>
      </c>
      <c r="H579" s="127">
        <v>0</v>
      </c>
      <c r="I579" s="128">
        <f t="shared" si="13"/>
        <v>0</v>
      </c>
      <c r="J579" s="127"/>
      <c r="K579" s="128">
        <f t="shared" si="14"/>
        <v>0</v>
      </c>
      <c r="O579" s="119"/>
      <c r="AZ579" s="129">
        <f t="shared" si="15"/>
        <v>0</v>
      </c>
      <c r="CZ579" s="81">
        <v>3</v>
      </c>
    </row>
    <row r="580" spans="1:104" ht="12.75">
      <c r="A580" s="120">
        <v>309</v>
      </c>
      <c r="B580" s="121" t="s">
        <v>2849</v>
      </c>
      <c r="C580" s="122" t="s">
        <v>2785</v>
      </c>
      <c r="D580" s="123" t="s">
        <v>1931</v>
      </c>
      <c r="E580" s="124">
        <v>8</v>
      </c>
      <c r="F580" s="125">
        <v>0</v>
      </c>
      <c r="G580" s="126">
        <f t="shared" si="12"/>
        <v>0</v>
      </c>
      <c r="H580" s="127">
        <v>0</v>
      </c>
      <c r="I580" s="128">
        <f t="shared" si="13"/>
        <v>0</v>
      </c>
      <c r="J580" s="127"/>
      <c r="K580" s="128">
        <f t="shared" si="14"/>
        <v>0</v>
      </c>
      <c r="O580" s="119"/>
      <c r="AZ580" s="129">
        <f t="shared" si="15"/>
        <v>0</v>
      </c>
      <c r="CZ580" s="81">
        <v>3</v>
      </c>
    </row>
    <row r="581" spans="1:104" ht="12.75">
      <c r="A581" s="120">
        <v>310</v>
      </c>
      <c r="B581" s="121" t="s">
        <v>2850</v>
      </c>
      <c r="C581" s="122" t="s">
        <v>2815</v>
      </c>
      <c r="D581" s="123" t="s">
        <v>1931</v>
      </c>
      <c r="E581" s="124">
        <v>2</v>
      </c>
      <c r="F581" s="125">
        <v>0</v>
      </c>
      <c r="G581" s="126">
        <f t="shared" si="12"/>
        <v>0</v>
      </c>
      <c r="H581" s="127">
        <v>0</v>
      </c>
      <c r="I581" s="128">
        <f t="shared" si="13"/>
        <v>0</v>
      </c>
      <c r="J581" s="127"/>
      <c r="K581" s="128">
        <f t="shared" si="14"/>
        <v>0</v>
      </c>
      <c r="O581" s="119"/>
      <c r="AZ581" s="129">
        <f t="shared" si="15"/>
        <v>0</v>
      </c>
      <c r="CZ581" s="81">
        <v>3</v>
      </c>
    </row>
    <row r="582" spans="1:104" ht="12.75">
      <c r="A582" s="120">
        <v>311</v>
      </c>
      <c r="B582" s="121" t="s">
        <v>2851</v>
      </c>
      <c r="C582" s="122" t="s">
        <v>2816</v>
      </c>
      <c r="D582" s="123" t="s">
        <v>1931</v>
      </c>
      <c r="E582" s="124">
        <v>24</v>
      </c>
      <c r="F582" s="125">
        <v>0</v>
      </c>
      <c r="G582" s="126">
        <f t="shared" si="12"/>
        <v>0</v>
      </c>
      <c r="H582" s="127">
        <v>0</v>
      </c>
      <c r="I582" s="128">
        <f t="shared" si="13"/>
        <v>0</v>
      </c>
      <c r="J582" s="127"/>
      <c r="K582" s="128">
        <f t="shared" si="14"/>
        <v>0</v>
      </c>
      <c r="O582" s="119"/>
      <c r="AZ582" s="129">
        <f t="shared" si="15"/>
        <v>0</v>
      </c>
      <c r="CZ582" s="81">
        <v>3</v>
      </c>
    </row>
    <row r="583" spans="1:104" ht="12.75">
      <c r="A583" s="120">
        <v>312</v>
      </c>
      <c r="B583" s="121" t="s">
        <v>2852</v>
      </c>
      <c r="C583" s="122" t="s">
        <v>2817</v>
      </c>
      <c r="D583" s="123" t="s">
        <v>1931</v>
      </c>
      <c r="E583" s="124">
        <v>12</v>
      </c>
      <c r="F583" s="125">
        <v>0</v>
      </c>
      <c r="G583" s="126">
        <f t="shared" si="12"/>
        <v>0</v>
      </c>
      <c r="H583" s="127">
        <v>0</v>
      </c>
      <c r="I583" s="128">
        <f t="shared" si="13"/>
        <v>0</v>
      </c>
      <c r="J583" s="127"/>
      <c r="K583" s="128">
        <f t="shared" si="14"/>
        <v>0</v>
      </c>
      <c r="O583" s="119"/>
      <c r="AZ583" s="129">
        <f t="shared" si="15"/>
        <v>0</v>
      </c>
      <c r="CZ583" s="81">
        <v>3</v>
      </c>
    </row>
    <row r="584" spans="1:104" ht="12.75">
      <c r="A584" s="120">
        <v>313</v>
      </c>
      <c r="B584" s="121" t="s">
        <v>2853</v>
      </c>
      <c r="C584" s="122" t="s">
        <v>2818</v>
      </c>
      <c r="D584" s="123" t="s">
        <v>1931</v>
      </c>
      <c r="E584" s="124">
        <v>1</v>
      </c>
      <c r="F584" s="125">
        <v>0</v>
      </c>
      <c r="G584" s="126">
        <f t="shared" si="12"/>
        <v>0</v>
      </c>
      <c r="H584" s="127">
        <v>0</v>
      </c>
      <c r="I584" s="128">
        <f t="shared" si="13"/>
        <v>0</v>
      </c>
      <c r="J584" s="127"/>
      <c r="K584" s="128">
        <f t="shared" si="14"/>
        <v>0</v>
      </c>
      <c r="O584" s="119"/>
      <c r="AZ584" s="129">
        <f t="shared" si="15"/>
        <v>0</v>
      </c>
      <c r="CZ584" s="81">
        <v>3</v>
      </c>
    </row>
    <row r="585" spans="1:104" ht="12.75">
      <c r="A585" s="120">
        <v>314</v>
      </c>
      <c r="B585" s="121" t="s">
        <v>2854</v>
      </c>
      <c r="C585" s="122" t="s">
        <v>2819</v>
      </c>
      <c r="D585" s="123" t="s">
        <v>1931</v>
      </c>
      <c r="E585" s="124">
        <v>2</v>
      </c>
      <c r="F585" s="125">
        <v>0</v>
      </c>
      <c r="G585" s="126">
        <f t="shared" si="12"/>
        <v>0</v>
      </c>
      <c r="H585" s="127">
        <v>0</v>
      </c>
      <c r="I585" s="128">
        <f t="shared" si="13"/>
        <v>0</v>
      </c>
      <c r="J585" s="127"/>
      <c r="K585" s="128">
        <f t="shared" si="14"/>
        <v>0</v>
      </c>
      <c r="O585" s="119"/>
      <c r="AZ585" s="129">
        <f t="shared" si="15"/>
        <v>0</v>
      </c>
      <c r="CZ585" s="81">
        <v>3</v>
      </c>
    </row>
    <row r="586" spans="1:104" ht="12.75">
      <c r="A586" s="120">
        <v>315</v>
      </c>
      <c r="B586" s="121" t="s">
        <v>2855</v>
      </c>
      <c r="C586" s="122" t="s">
        <v>2820</v>
      </c>
      <c r="D586" s="123" t="s">
        <v>1931</v>
      </c>
      <c r="E586" s="124">
        <v>3</v>
      </c>
      <c r="F586" s="125">
        <v>0</v>
      </c>
      <c r="G586" s="126">
        <f t="shared" si="12"/>
        <v>0</v>
      </c>
      <c r="H586" s="127">
        <v>0</v>
      </c>
      <c r="I586" s="128">
        <f t="shared" si="13"/>
        <v>0</v>
      </c>
      <c r="J586" s="127"/>
      <c r="K586" s="128">
        <f t="shared" si="14"/>
        <v>0</v>
      </c>
      <c r="O586" s="119"/>
      <c r="AZ586" s="129">
        <f t="shared" si="15"/>
        <v>0</v>
      </c>
      <c r="CZ586" s="81">
        <v>3</v>
      </c>
    </row>
    <row r="587" spans="1:104" ht="12.75">
      <c r="A587" s="120">
        <v>316</v>
      </c>
      <c r="B587" s="121" t="s">
        <v>2856</v>
      </c>
      <c r="C587" s="122" t="s">
        <v>2857</v>
      </c>
      <c r="D587" s="123" t="s">
        <v>1931</v>
      </c>
      <c r="E587" s="124">
        <v>6</v>
      </c>
      <c r="F587" s="125">
        <v>0</v>
      </c>
      <c r="G587" s="126">
        <f t="shared" si="12"/>
        <v>0</v>
      </c>
      <c r="H587" s="127">
        <v>0</v>
      </c>
      <c r="I587" s="128">
        <f t="shared" si="13"/>
        <v>0</v>
      </c>
      <c r="J587" s="127"/>
      <c r="K587" s="128">
        <f t="shared" si="14"/>
        <v>0</v>
      </c>
      <c r="O587" s="119"/>
      <c r="AZ587" s="129">
        <f t="shared" si="15"/>
        <v>0</v>
      </c>
      <c r="CZ587" s="81">
        <v>3</v>
      </c>
    </row>
    <row r="588" spans="1:104" ht="12.75">
      <c r="A588" s="120">
        <v>317</v>
      </c>
      <c r="B588" s="121" t="s">
        <v>2858</v>
      </c>
      <c r="C588" s="122" t="s">
        <v>2821</v>
      </c>
      <c r="D588" s="123" t="s">
        <v>1931</v>
      </c>
      <c r="E588" s="124">
        <v>1</v>
      </c>
      <c r="F588" s="125">
        <v>0</v>
      </c>
      <c r="G588" s="126">
        <f t="shared" si="12"/>
        <v>0</v>
      </c>
      <c r="H588" s="127">
        <v>0</v>
      </c>
      <c r="I588" s="128">
        <f t="shared" si="13"/>
        <v>0</v>
      </c>
      <c r="J588" s="127"/>
      <c r="K588" s="128">
        <f t="shared" si="14"/>
        <v>0</v>
      </c>
      <c r="O588" s="119"/>
      <c r="AZ588" s="129">
        <f t="shared" si="15"/>
        <v>0</v>
      </c>
      <c r="CZ588" s="81">
        <v>3</v>
      </c>
    </row>
    <row r="589" spans="1:104" ht="12.75">
      <c r="A589" s="120">
        <v>318</v>
      </c>
      <c r="B589" s="121" t="s">
        <v>2859</v>
      </c>
      <c r="C589" s="122" t="s">
        <v>2822</v>
      </c>
      <c r="D589" s="123" t="s">
        <v>1931</v>
      </c>
      <c r="E589" s="124">
        <v>1</v>
      </c>
      <c r="F589" s="125">
        <v>0</v>
      </c>
      <c r="G589" s="126">
        <f t="shared" si="12"/>
        <v>0</v>
      </c>
      <c r="H589" s="127">
        <v>0</v>
      </c>
      <c r="I589" s="128">
        <f t="shared" si="13"/>
        <v>0</v>
      </c>
      <c r="J589" s="127"/>
      <c r="K589" s="128">
        <f t="shared" si="14"/>
        <v>0</v>
      </c>
      <c r="O589" s="119"/>
      <c r="AZ589" s="129">
        <f t="shared" si="15"/>
        <v>0</v>
      </c>
      <c r="CZ589" s="81">
        <v>3</v>
      </c>
    </row>
    <row r="590" spans="1:104" ht="12.75">
      <c r="A590" s="120">
        <v>319</v>
      </c>
      <c r="B590" s="121" t="s">
        <v>2860</v>
      </c>
      <c r="C590" s="122" t="s">
        <v>2823</v>
      </c>
      <c r="D590" s="123" t="s">
        <v>1931</v>
      </c>
      <c r="E590" s="124">
        <v>1</v>
      </c>
      <c r="F590" s="125">
        <v>0</v>
      </c>
      <c r="G590" s="126">
        <f t="shared" si="12"/>
        <v>0</v>
      </c>
      <c r="H590" s="127">
        <v>0</v>
      </c>
      <c r="I590" s="128">
        <f t="shared" si="13"/>
        <v>0</v>
      </c>
      <c r="J590" s="127"/>
      <c r="K590" s="128">
        <f t="shared" si="14"/>
        <v>0</v>
      </c>
      <c r="O590" s="119"/>
      <c r="AZ590" s="129">
        <f t="shared" si="15"/>
        <v>0</v>
      </c>
      <c r="CZ590" s="81">
        <v>3</v>
      </c>
    </row>
    <row r="591" spans="1:104" ht="12.75">
      <c r="A591" s="120">
        <v>320</v>
      </c>
      <c r="B591" s="121" t="s">
        <v>2861</v>
      </c>
      <c r="C591" s="122" t="s">
        <v>2786</v>
      </c>
      <c r="D591" s="123" t="s">
        <v>1931</v>
      </c>
      <c r="E591" s="124">
        <v>1</v>
      </c>
      <c r="F591" s="125">
        <v>0</v>
      </c>
      <c r="G591" s="126">
        <f t="shared" si="12"/>
        <v>0</v>
      </c>
      <c r="H591" s="127">
        <v>0</v>
      </c>
      <c r="I591" s="128">
        <f t="shared" si="13"/>
        <v>0</v>
      </c>
      <c r="J591" s="127"/>
      <c r="K591" s="128">
        <f t="shared" si="14"/>
        <v>0</v>
      </c>
      <c r="O591" s="119"/>
      <c r="AZ591" s="129">
        <f t="shared" si="15"/>
        <v>0</v>
      </c>
      <c r="CZ591" s="81">
        <v>3</v>
      </c>
    </row>
    <row r="592" spans="1:104" ht="12.75">
      <c r="A592" s="120">
        <v>321</v>
      </c>
      <c r="B592" s="121" t="s">
        <v>2862</v>
      </c>
      <c r="C592" s="122" t="s">
        <v>2824</v>
      </c>
      <c r="D592" s="123" t="s">
        <v>1931</v>
      </c>
      <c r="E592" s="124">
        <v>3</v>
      </c>
      <c r="F592" s="125">
        <v>0</v>
      </c>
      <c r="G592" s="126">
        <f t="shared" si="12"/>
        <v>0</v>
      </c>
      <c r="H592" s="127">
        <v>0</v>
      </c>
      <c r="I592" s="128">
        <f t="shared" si="13"/>
        <v>0</v>
      </c>
      <c r="J592" s="127"/>
      <c r="K592" s="128">
        <f t="shared" si="14"/>
        <v>0</v>
      </c>
      <c r="O592" s="119"/>
      <c r="AZ592" s="129">
        <f t="shared" si="15"/>
        <v>0</v>
      </c>
      <c r="CZ592" s="81">
        <v>3</v>
      </c>
    </row>
    <row r="593" spans="1:104" ht="12.75">
      <c r="A593" s="120">
        <v>322</v>
      </c>
      <c r="B593" s="121" t="s">
        <v>2863</v>
      </c>
      <c r="C593" s="122" t="s">
        <v>2826</v>
      </c>
      <c r="D593" s="123" t="s">
        <v>1931</v>
      </c>
      <c r="E593" s="124">
        <v>1</v>
      </c>
      <c r="F593" s="125">
        <v>0</v>
      </c>
      <c r="G593" s="126">
        <f t="shared" si="12"/>
        <v>0</v>
      </c>
      <c r="H593" s="127">
        <v>0</v>
      </c>
      <c r="I593" s="128">
        <f t="shared" si="13"/>
        <v>0</v>
      </c>
      <c r="J593" s="127"/>
      <c r="K593" s="128">
        <f t="shared" si="14"/>
        <v>0</v>
      </c>
      <c r="O593" s="119"/>
      <c r="AZ593" s="129">
        <f t="shared" si="15"/>
        <v>0</v>
      </c>
      <c r="CZ593" s="81">
        <v>3</v>
      </c>
    </row>
    <row r="594" spans="1:104" ht="12.75">
      <c r="A594" s="120">
        <v>323</v>
      </c>
      <c r="B594" s="121" t="s">
        <v>2864</v>
      </c>
      <c r="C594" s="122" t="s">
        <v>2827</v>
      </c>
      <c r="D594" s="123" t="s">
        <v>1931</v>
      </c>
      <c r="E594" s="124">
        <v>1</v>
      </c>
      <c r="F594" s="125">
        <v>0</v>
      </c>
      <c r="G594" s="126">
        <f t="shared" si="12"/>
        <v>0</v>
      </c>
      <c r="H594" s="127">
        <v>0</v>
      </c>
      <c r="I594" s="128">
        <f t="shared" si="13"/>
        <v>0</v>
      </c>
      <c r="J594" s="127"/>
      <c r="K594" s="128">
        <f t="shared" si="14"/>
        <v>0</v>
      </c>
      <c r="O594" s="119"/>
      <c r="AZ594" s="129">
        <f t="shared" si="15"/>
        <v>0</v>
      </c>
      <c r="CZ594" s="81">
        <v>3</v>
      </c>
    </row>
    <row r="595" spans="1:104" ht="12.75">
      <c r="A595" s="120">
        <v>324</v>
      </c>
      <c r="B595" s="121" t="s">
        <v>2865</v>
      </c>
      <c r="C595" s="122" t="s">
        <v>2828</v>
      </c>
      <c r="D595" s="123" t="s">
        <v>1931</v>
      </c>
      <c r="E595" s="124">
        <v>1</v>
      </c>
      <c r="F595" s="125">
        <v>0</v>
      </c>
      <c r="G595" s="126">
        <f t="shared" si="12"/>
        <v>0</v>
      </c>
      <c r="H595" s="127">
        <v>0</v>
      </c>
      <c r="I595" s="128">
        <f t="shared" si="13"/>
        <v>0</v>
      </c>
      <c r="J595" s="127"/>
      <c r="K595" s="128">
        <f t="shared" si="14"/>
        <v>0</v>
      </c>
      <c r="O595" s="119"/>
      <c r="AZ595" s="129">
        <f t="shared" si="15"/>
        <v>0</v>
      </c>
      <c r="CZ595" s="81">
        <v>3</v>
      </c>
    </row>
    <row r="596" spans="1:104" ht="12.75">
      <c r="A596" s="120">
        <v>325</v>
      </c>
      <c r="B596" s="121" t="s">
        <v>2866</v>
      </c>
      <c r="C596" s="122" t="s">
        <v>2829</v>
      </c>
      <c r="D596" s="123" t="s">
        <v>1931</v>
      </c>
      <c r="E596" s="124">
        <v>2</v>
      </c>
      <c r="F596" s="125">
        <v>0</v>
      </c>
      <c r="G596" s="126">
        <f t="shared" si="12"/>
        <v>0</v>
      </c>
      <c r="H596" s="127">
        <v>0</v>
      </c>
      <c r="I596" s="128">
        <f t="shared" si="13"/>
        <v>0</v>
      </c>
      <c r="J596" s="127"/>
      <c r="K596" s="128">
        <f t="shared" si="14"/>
        <v>0</v>
      </c>
      <c r="O596" s="119"/>
      <c r="AZ596" s="129">
        <f t="shared" si="15"/>
        <v>0</v>
      </c>
      <c r="CZ596" s="81">
        <v>3</v>
      </c>
    </row>
    <row r="597" spans="1:104" ht="12.75">
      <c r="A597" s="120">
        <v>326</v>
      </c>
      <c r="B597" s="121" t="s">
        <v>2867</v>
      </c>
      <c r="C597" s="122" t="s">
        <v>2830</v>
      </c>
      <c r="D597" s="123" t="s">
        <v>1931</v>
      </c>
      <c r="E597" s="124">
        <v>1</v>
      </c>
      <c r="F597" s="125">
        <v>0</v>
      </c>
      <c r="G597" s="126">
        <f t="shared" si="12"/>
        <v>0</v>
      </c>
      <c r="H597" s="127">
        <v>0</v>
      </c>
      <c r="I597" s="128">
        <f t="shared" si="13"/>
        <v>0</v>
      </c>
      <c r="J597" s="127"/>
      <c r="K597" s="128">
        <f t="shared" si="14"/>
        <v>0</v>
      </c>
      <c r="O597" s="119"/>
      <c r="AZ597" s="129">
        <f t="shared" si="15"/>
        <v>0</v>
      </c>
      <c r="CZ597" s="81">
        <v>3</v>
      </c>
    </row>
    <row r="598" spans="1:104" ht="22.5">
      <c r="A598" s="120">
        <v>327</v>
      </c>
      <c r="B598" s="121" t="s">
        <v>2868</v>
      </c>
      <c r="C598" s="122" t="s">
        <v>2831</v>
      </c>
      <c r="D598" s="123" t="s">
        <v>2491</v>
      </c>
      <c r="E598" s="124">
        <v>1</v>
      </c>
      <c r="F598" s="125">
        <v>0</v>
      </c>
      <c r="G598" s="126">
        <f t="shared" si="12"/>
        <v>0</v>
      </c>
      <c r="H598" s="127">
        <v>0</v>
      </c>
      <c r="I598" s="128">
        <f t="shared" si="13"/>
        <v>0</v>
      </c>
      <c r="J598" s="127"/>
      <c r="K598" s="128">
        <f t="shared" si="14"/>
        <v>0</v>
      </c>
      <c r="O598" s="119"/>
      <c r="AZ598" s="129">
        <f t="shared" si="15"/>
        <v>0</v>
      </c>
      <c r="CZ598" s="81">
        <v>3</v>
      </c>
    </row>
    <row r="599" spans="1:104" ht="12.75">
      <c r="A599" s="120">
        <v>328</v>
      </c>
      <c r="B599" s="121" t="s">
        <v>2869</v>
      </c>
      <c r="C599" s="122" t="s">
        <v>2832</v>
      </c>
      <c r="D599" s="123" t="s">
        <v>1931</v>
      </c>
      <c r="E599" s="124">
        <v>1</v>
      </c>
      <c r="F599" s="125">
        <v>0</v>
      </c>
      <c r="G599" s="126">
        <f t="shared" si="12"/>
        <v>0</v>
      </c>
      <c r="H599" s="127">
        <v>0</v>
      </c>
      <c r="I599" s="128">
        <f t="shared" si="13"/>
        <v>0</v>
      </c>
      <c r="J599" s="127"/>
      <c r="K599" s="128">
        <f t="shared" si="14"/>
        <v>0</v>
      </c>
      <c r="O599" s="119"/>
      <c r="AZ599" s="129">
        <f t="shared" si="15"/>
        <v>0</v>
      </c>
      <c r="CZ599" s="81">
        <v>3</v>
      </c>
    </row>
    <row r="600" spans="1:104" ht="12.75">
      <c r="A600" s="120">
        <v>329</v>
      </c>
      <c r="B600" s="121" t="s">
        <v>2870</v>
      </c>
      <c r="C600" s="122" t="s">
        <v>2833</v>
      </c>
      <c r="D600" s="123" t="s">
        <v>1931</v>
      </c>
      <c r="E600" s="124">
        <v>2</v>
      </c>
      <c r="F600" s="125">
        <v>0</v>
      </c>
      <c r="G600" s="126">
        <f t="shared" si="12"/>
        <v>0</v>
      </c>
      <c r="H600" s="127">
        <v>0</v>
      </c>
      <c r="I600" s="128">
        <f t="shared" si="13"/>
        <v>0</v>
      </c>
      <c r="J600" s="127"/>
      <c r="K600" s="128">
        <f t="shared" si="14"/>
        <v>0</v>
      </c>
      <c r="O600" s="119"/>
      <c r="AZ600" s="129">
        <f t="shared" si="15"/>
        <v>0</v>
      </c>
      <c r="CZ600" s="81">
        <v>3</v>
      </c>
    </row>
    <row r="601" spans="1:104" ht="22.5">
      <c r="A601" s="120">
        <v>330</v>
      </c>
      <c r="B601" s="121" t="s">
        <v>2871</v>
      </c>
      <c r="C601" s="122" t="s">
        <v>2834</v>
      </c>
      <c r="D601" s="123" t="s">
        <v>1931</v>
      </c>
      <c r="E601" s="124">
        <v>2</v>
      </c>
      <c r="F601" s="125">
        <v>0</v>
      </c>
      <c r="G601" s="126">
        <f aca="true" t="shared" si="16" ref="G601:G611">E601*F601</f>
        <v>0</v>
      </c>
      <c r="H601" s="127">
        <v>0</v>
      </c>
      <c r="I601" s="128">
        <f aca="true" t="shared" si="17" ref="I601:I611">E601*H601</f>
        <v>0</v>
      </c>
      <c r="J601" s="127"/>
      <c r="K601" s="128">
        <f aca="true" t="shared" si="18" ref="K601:K611">E601*J601</f>
        <v>0</v>
      </c>
      <c r="O601" s="119"/>
      <c r="AZ601" s="129">
        <f aca="true" t="shared" si="19" ref="AZ601:AZ611">G601</f>
        <v>0</v>
      </c>
      <c r="CZ601" s="81">
        <v>3</v>
      </c>
    </row>
    <row r="602" spans="1:104" ht="12.75">
      <c r="A602" s="120">
        <v>331</v>
      </c>
      <c r="B602" s="121" t="s">
        <v>2872</v>
      </c>
      <c r="C602" s="122" t="s">
        <v>2835</v>
      </c>
      <c r="D602" s="123" t="s">
        <v>1931</v>
      </c>
      <c r="E602" s="124">
        <v>1</v>
      </c>
      <c r="F602" s="125">
        <v>0</v>
      </c>
      <c r="G602" s="126">
        <f t="shared" si="16"/>
        <v>0</v>
      </c>
      <c r="H602" s="127">
        <v>0</v>
      </c>
      <c r="I602" s="128">
        <f t="shared" si="17"/>
        <v>0</v>
      </c>
      <c r="J602" s="127"/>
      <c r="K602" s="128">
        <f t="shared" si="18"/>
        <v>0</v>
      </c>
      <c r="O602" s="119"/>
      <c r="AZ602" s="129">
        <f t="shared" si="19"/>
        <v>0</v>
      </c>
      <c r="CZ602" s="81">
        <v>3</v>
      </c>
    </row>
    <row r="603" spans="1:104" ht="12.75">
      <c r="A603" s="120">
        <v>332</v>
      </c>
      <c r="B603" s="121" t="s">
        <v>2873</v>
      </c>
      <c r="C603" s="122" t="s">
        <v>2836</v>
      </c>
      <c r="D603" s="123" t="s">
        <v>1931</v>
      </c>
      <c r="E603" s="124">
        <v>5</v>
      </c>
      <c r="F603" s="125">
        <v>0</v>
      </c>
      <c r="G603" s="126">
        <f t="shared" si="16"/>
        <v>0</v>
      </c>
      <c r="H603" s="127">
        <v>0</v>
      </c>
      <c r="I603" s="128">
        <f t="shared" si="17"/>
        <v>0</v>
      </c>
      <c r="J603" s="127"/>
      <c r="K603" s="128">
        <f t="shared" si="18"/>
        <v>0</v>
      </c>
      <c r="O603" s="119"/>
      <c r="AZ603" s="129">
        <f t="shared" si="19"/>
        <v>0</v>
      </c>
      <c r="CZ603" s="81">
        <v>3</v>
      </c>
    </row>
    <row r="604" spans="1:104" ht="12.75">
      <c r="A604" s="120">
        <v>333</v>
      </c>
      <c r="B604" s="121" t="s">
        <v>2874</v>
      </c>
      <c r="C604" s="122" t="s">
        <v>2837</v>
      </c>
      <c r="D604" s="123" t="s">
        <v>1931</v>
      </c>
      <c r="E604" s="124">
        <v>1</v>
      </c>
      <c r="F604" s="125">
        <v>0</v>
      </c>
      <c r="G604" s="126">
        <f t="shared" si="16"/>
        <v>0</v>
      </c>
      <c r="H604" s="127">
        <v>0</v>
      </c>
      <c r="I604" s="128">
        <f t="shared" si="17"/>
        <v>0</v>
      </c>
      <c r="J604" s="127"/>
      <c r="K604" s="128">
        <f t="shared" si="18"/>
        <v>0</v>
      </c>
      <c r="O604" s="119"/>
      <c r="AZ604" s="129">
        <f t="shared" si="19"/>
        <v>0</v>
      </c>
      <c r="CZ604" s="81">
        <v>3</v>
      </c>
    </row>
    <row r="605" spans="1:104" ht="12.75">
      <c r="A605" s="120">
        <v>334</v>
      </c>
      <c r="B605" s="121" t="s">
        <v>2875</v>
      </c>
      <c r="C605" s="122" t="s">
        <v>2838</v>
      </c>
      <c r="D605" s="123" t="s">
        <v>1931</v>
      </c>
      <c r="E605" s="124">
        <v>1</v>
      </c>
      <c r="F605" s="125">
        <v>0</v>
      </c>
      <c r="G605" s="126">
        <f t="shared" si="16"/>
        <v>0</v>
      </c>
      <c r="H605" s="127">
        <v>0</v>
      </c>
      <c r="I605" s="128">
        <f t="shared" si="17"/>
        <v>0</v>
      </c>
      <c r="J605" s="127"/>
      <c r="K605" s="128">
        <f t="shared" si="18"/>
        <v>0</v>
      </c>
      <c r="O605" s="119"/>
      <c r="AZ605" s="129">
        <f t="shared" si="19"/>
        <v>0</v>
      </c>
      <c r="CZ605" s="81">
        <v>3</v>
      </c>
    </row>
    <row r="606" spans="1:104" ht="12.75">
      <c r="A606" s="120">
        <v>335</v>
      </c>
      <c r="B606" s="121" t="s">
        <v>2876</v>
      </c>
      <c r="C606" s="122" t="s">
        <v>2839</v>
      </c>
      <c r="D606" s="123" t="s">
        <v>1931</v>
      </c>
      <c r="E606" s="124">
        <v>6</v>
      </c>
      <c r="F606" s="125">
        <v>0</v>
      </c>
      <c r="G606" s="126">
        <f t="shared" si="16"/>
        <v>0</v>
      </c>
      <c r="H606" s="127">
        <v>0</v>
      </c>
      <c r="I606" s="128">
        <f t="shared" si="17"/>
        <v>0</v>
      </c>
      <c r="J606" s="127"/>
      <c r="K606" s="128">
        <f t="shared" si="18"/>
        <v>0</v>
      </c>
      <c r="O606" s="119"/>
      <c r="AZ606" s="129">
        <f t="shared" si="19"/>
        <v>0</v>
      </c>
      <c r="CZ606" s="81">
        <v>3</v>
      </c>
    </row>
    <row r="607" spans="1:104" ht="12.75">
      <c r="A607" s="120">
        <v>336</v>
      </c>
      <c r="B607" s="121" t="s">
        <v>2877</v>
      </c>
      <c r="C607" s="122" t="s">
        <v>2840</v>
      </c>
      <c r="D607" s="123" t="s">
        <v>1931</v>
      </c>
      <c r="E607" s="124">
        <v>12</v>
      </c>
      <c r="F607" s="125">
        <v>0</v>
      </c>
      <c r="G607" s="126">
        <f t="shared" si="16"/>
        <v>0</v>
      </c>
      <c r="H607" s="127">
        <v>0</v>
      </c>
      <c r="I607" s="128">
        <f t="shared" si="17"/>
        <v>0</v>
      </c>
      <c r="J607" s="127"/>
      <c r="K607" s="128">
        <f t="shared" si="18"/>
        <v>0</v>
      </c>
      <c r="O607" s="119"/>
      <c r="AZ607" s="129">
        <f t="shared" si="19"/>
        <v>0</v>
      </c>
      <c r="CZ607" s="81">
        <v>3</v>
      </c>
    </row>
    <row r="608" spans="1:104" ht="12.75">
      <c r="A608" s="120">
        <v>337</v>
      </c>
      <c r="B608" s="121" t="s">
        <v>2878</v>
      </c>
      <c r="C608" s="122" t="s">
        <v>2879</v>
      </c>
      <c r="D608" s="123" t="s">
        <v>1931</v>
      </c>
      <c r="E608" s="124">
        <v>2</v>
      </c>
      <c r="F608" s="125">
        <v>0</v>
      </c>
      <c r="G608" s="126">
        <f t="shared" si="16"/>
        <v>0</v>
      </c>
      <c r="H608" s="127">
        <v>0</v>
      </c>
      <c r="I608" s="128">
        <f t="shared" si="17"/>
        <v>0</v>
      </c>
      <c r="J608" s="127"/>
      <c r="K608" s="128">
        <f t="shared" si="18"/>
        <v>0</v>
      </c>
      <c r="O608" s="119"/>
      <c r="AZ608" s="129">
        <f t="shared" si="19"/>
        <v>0</v>
      </c>
      <c r="CZ608" s="81">
        <v>3</v>
      </c>
    </row>
    <row r="609" spans="1:104" ht="12.75">
      <c r="A609" s="120">
        <v>338</v>
      </c>
      <c r="B609" s="121" t="s">
        <v>2880</v>
      </c>
      <c r="C609" s="122" t="s">
        <v>2841</v>
      </c>
      <c r="D609" s="123" t="s">
        <v>1931</v>
      </c>
      <c r="E609" s="124">
        <v>1</v>
      </c>
      <c r="F609" s="125">
        <v>0</v>
      </c>
      <c r="G609" s="126">
        <f t="shared" si="16"/>
        <v>0</v>
      </c>
      <c r="H609" s="127">
        <v>0</v>
      </c>
      <c r="I609" s="128">
        <f t="shared" si="17"/>
        <v>0</v>
      </c>
      <c r="J609" s="127"/>
      <c r="K609" s="128">
        <f t="shared" si="18"/>
        <v>0</v>
      </c>
      <c r="O609" s="119"/>
      <c r="AZ609" s="129">
        <f t="shared" si="19"/>
        <v>0</v>
      </c>
      <c r="CZ609" s="81">
        <v>3</v>
      </c>
    </row>
    <row r="610" spans="1:104" ht="12.75">
      <c r="A610" s="120">
        <v>339</v>
      </c>
      <c r="B610" s="121" t="s">
        <v>2881</v>
      </c>
      <c r="C610" s="122" t="s">
        <v>2842</v>
      </c>
      <c r="D610" s="123" t="s">
        <v>1931</v>
      </c>
      <c r="E610" s="124">
        <v>1</v>
      </c>
      <c r="F610" s="125">
        <v>0</v>
      </c>
      <c r="G610" s="126">
        <f t="shared" si="16"/>
        <v>0</v>
      </c>
      <c r="H610" s="127">
        <v>0</v>
      </c>
      <c r="I610" s="128">
        <f t="shared" si="17"/>
        <v>0</v>
      </c>
      <c r="J610" s="127"/>
      <c r="K610" s="128">
        <f t="shared" si="18"/>
        <v>0</v>
      </c>
      <c r="O610" s="119"/>
      <c r="AZ610" s="129">
        <f t="shared" si="19"/>
        <v>0</v>
      </c>
      <c r="CZ610" s="81">
        <v>3</v>
      </c>
    </row>
    <row r="611" spans="1:104" ht="12.75">
      <c r="A611" s="120">
        <v>340</v>
      </c>
      <c r="B611" s="121" t="s">
        <v>2882</v>
      </c>
      <c r="C611" s="122" t="s">
        <v>2808</v>
      </c>
      <c r="D611" s="123" t="s">
        <v>2491</v>
      </c>
      <c r="E611" s="124">
        <v>1</v>
      </c>
      <c r="F611" s="125">
        <v>0</v>
      </c>
      <c r="G611" s="126">
        <f t="shared" si="16"/>
        <v>0</v>
      </c>
      <c r="H611" s="127">
        <v>0</v>
      </c>
      <c r="I611" s="128">
        <f t="shared" si="17"/>
        <v>0</v>
      </c>
      <c r="J611" s="127"/>
      <c r="K611" s="128">
        <f t="shared" si="18"/>
        <v>0</v>
      </c>
      <c r="O611" s="119"/>
      <c r="AZ611" s="129">
        <f t="shared" si="19"/>
        <v>0</v>
      </c>
      <c r="CZ611" s="81">
        <v>3</v>
      </c>
    </row>
    <row r="612" spans="1:58" ht="12.75">
      <c r="A612" s="140" t="s">
        <v>51</v>
      </c>
      <c r="B612" s="141" t="s">
        <v>2809</v>
      </c>
      <c r="C612" s="142" t="s">
        <v>2810</v>
      </c>
      <c r="D612" s="143"/>
      <c r="E612" s="144"/>
      <c r="F612" s="144"/>
      <c r="G612" s="145">
        <f>SUM(G536:G611)</f>
        <v>0</v>
      </c>
      <c r="H612" s="146"/>
      <c r="I612" s="145">
        <f>SUM(I536:I611)</f>
        <v>0</v>
      </c>
      <c r="J612" s="147"/>
      <c r="K612" s="145">
        <f>SUM(K536:K611)</f>
        <v>0</v>
      </c>
      <c r="O612" s="119"/>
      <c r="X612" s="129">
        <f>K612</f>
        <v>0</v>
      </c>
      <c r="Y612" s="129">
        <f>I612</f>
        <v>0</v>
      </c>
      <c r="Z612" s="129">
        <f>G612</f>
        <v>0</v>
      </c>
      <c r="BA612" s="148"/>
      <c r="BB612" s="148"/>
      <c r="BC612" s="148"/>
      <c r="BD612" s="148"/>
      <c r="BE612" s="148"/>
      <c r="BF612" s="148"/>
    </row>
    <row r="613" spans="1:15" ht="14.25" customHeight="1">
      <c r="A613" s="109" t="s">
        <v>46</v>
      </c>
      <c r="B613" s="110" t="s">
        <v>2883</v>
      </c>
      <c r="C613" s="111" t="s">
        <v>2884</v>
      </c>
      <c r="D613" s="112"/>
      <c r="E613" s="113"/>
      <c r="F613" s="113"/>
      <c r="G613" s="114"/>
      <c r="H613" s="115"/>
      <c r="I613" s="116"/>
      <c r="J613" s="117"/>
      <c r="K613" s="118"/>
      <c r="O613" s="119"/>
    </row>
    <row r="614" spans="1:104" ht="12.75">
      <c r="A614" s="120">
        <v>341</v>
      </c>
      <c r="B614" s="121" t="s">
        <v>2375</v>
      </c>
      <c r="C614" s="122" t="s">
        <v>2783</v>
      </c>
      <c r="D614" s="123" t="s">
        <v>1931</v>
      </c>
      <c r="E614" s="124">
        <v>21</v>
      </c>
      <c r="F614" s="125">
        <v>0</v>
      </c>
      <c r="G614" s="126">
        <f aca="true" t="shared" si="20" ref="G614:G634">E614*F614</f>
        <v>0</v>
      </c>
      <c r="H614" s="127">
        <v>0</v>
      </c>
      <c r="I614" s="128">
        <f aca="true" t="shared" si="21" ref="I614:I634">E614*H614</f>
        <v>0</v>
      </c>
      <c r="J614" s="127"/>
      <c r="K614" s="128">
        <f aca="true" t="shared" si="22" ref="K614:K634">E614*J614</f>
        <v>0</v>
      </c>
      <c r="O614" s="119"/>
      <c r="AZ614" s="129">
        <f aca="true" t="shared" si="23" ref="AZ614:AZ634">G614</f>
        <v>0</v>
      </c>
      <c r="CZ614" s="81">
        <v>4</v>
      </c>
    </row>
    <row r="615" spans="1:104" ht="12.75">
      <c r="A615" s="120">
        <v>342</v>
      </c>
      <c r="B615" s="121" t="s">
        <v>2060</v>
      </c>
      <c r="C615" s="122" t="s">
        <v>2814</v>
      </c>
      <c r="D615" s="123" t="s">
        <v>1931</v>
      </c>
      <c r="E615" s="124">
        <v>3</v>
      </c>
      <c r="F615" s="125">
        <v>0</v>
      </c>
      <c r="G615" s="126">
        <f t="shared" si="20"/>
        <v>0</v>
      </c>
      <c r="H615" s="127">
        <v>0</v>
      </c>
      <c r="I615" s="128">
        <f t="shared" si="21"/>
        <v>0</v>
      </c>
      <c r="J615" s="127"/>
      <c r="K615" s="128">
        <f t="shared" si="22"/>
        <v>0</v>
      </c>
      <c r="O615" s="119"/>
      <c r="AZ615" s="129">
        <f t="shared" si="23"/>
        <v>0</v>
      </c>
      <c r="CZ615" s="81">
        <v>4</v>
      </c>
    </row>
    <row r="616" spans="1:104" ht="12.75">
      <c r="A616" s="120">
        <v>343</v>
      </c>
      <c r="B616" s="121" t="s">
        <v>2061</v>
      </c>
      <c r="C616" s="122" t="s">
        <v>2815</v>
      </c>
      <c r="D616" s="123" t="s">
        <v>1931</v>
      </c>
      <c r="E616" s="124">
        <v>1</v>
      </c>
      <c r="F616" s="125">
        <v>0</v>
      </c>
      <c r="G616" s="126">
        <f t="shared" si="20"/>
        <v>0</v>
      </c>
      <c r="H616" s="127">
        <v>0</v>
      </c>
      <c r="I616" s="128">
        <f t="shared" si="21"/>
        <v>0</v>
      </c>
      <c r="J616" s="127"/>
      <c r="K616" s="128">
        <f t="shared" si="22"/>
        <v>0</v>
      </c>
      <c r="O616" s="119"/>
      <c r="AZ616" s="129">
        <f t="shared" si="23"/>
        <v>0</v>
      </c>
      <c r="CZ616" s="81">
        <v>4</v>
      </c>
    </row>
    <row r="617" spans="1:104" ht="12.75">
      <c r="A617" s="120">
        <v>344</v>
      </c>
      <c r="B617" s="121" t="s">
        <v>2062</v>
      </c>
      <c r="C617" s="122" t="s">
        <v>2817</v>
      </c>
      <c r="D617" s="123" t="s">
        <v>1931</v>
      </c>
      <c r="E617" s="124">
        <v>15</v>
      </c>
      <c r="F617" s="125">
        <v>0</v>
      </c>
      <c r="G617" s="126">
        <f t="shared" si="20"/>
        <v>0</v>
      </c>
      <c r="H617" s="127">
        <v>0</v>
      </c>
      <c r="I617" s="128">
        <f t="shared" si="21"/>
        <v>0</v>
      </c>
      <c r="J617" s="127"/>
      <c r="K617" s="128">
        <f t="shared" si="22"/>
        <v>0</v>
      </c>
      <c r="O617" s="119"/>
      <c r="AZ617" s="129">
        <f t="shared" si="23"/>
        <v>0</v>
      </c>
      <c r="CZ617" s="81">
        <v>4</v>
      </c>
    </row>
    <row r="618" spans="1:104" ht="12.75">
      <c r="A618" s="120">
        <v>345</v>
      </c>
      <c r="B618" s="121" t="s">
        <v>2064</v>
      </c>
      <c r="C618" s="122" t="s">
        <v>2821</v>
      </c>
      <c r="D618" s="123" t="s">
        <v>1931</v>
      </c>
      <c r="E618" s="124">
        <v>1</v>
      </c>
      <c r="F618" s="125">
        <v>0</v>
      </c>
      <c r="G618" s="126">
        <f t="shared" si="20"/>
        <v>0</v>
      </c>
      <c r="H618" s="127">
        <v>0</v>
      </c>
      <c r="I618" s="128">
        <f t="shared" si="21"/>
        <v>0</v>
      </c>
      <c r="J618" s="127"/>
      <c r="K618" s="128">
        <f t="shared" si="22"/>
        <v>0</v>
      </c>
      <c r="O618" s="119"/>
      <c r="AZ618" s="129">
        <f t="shared" si="23"/>
        <v>0</v>
      </c>
      <c r="CZ618" s="81">
        <v>4</v>
      </c>
    </row>
    <row r="619" spans="1:104" ht="12.75">
      <c r="A619" s="120">
        <v>346</v>
      </c>
      <c r="B619" s="121" t="s">
        <v>2065</v>
      </c>
      <c r="C619" s="122" t="s">
        <v>2829</v>
      </c>
      <c r="D619" s="123" t="s">
        <v>1931</v>
      </c>
      <c r="E619" s="124">
        <v>3</v>
      </c>
      <c r="F619" s="125">
        <v>0</v>
      </c>
      <c r="G619" s="126">
        <f t="shared" si="20"/>
        <v>0</v>
      </c>
      <c r="H619" s="127">
        <v>0</v>
      </c>
      <c r="I619" s="128">
        <f t="shared" si="21"/>
        <v>0</v>
      </c>
      <c r="J619" s="127"/>
      <c r="K619" s="128">
        <f t="shared" si="22"/>
        <v>0</v>
      </c>
      <c r="O619" s="119"/>
      <c r="AZ619" s="129">
        <f t="shared" si="23"/>
        <v>0</v>
      </c>
      <c r="CZ619" s="81">
        <v>4</v>
      </c>
    </row>
    <row r="620" spans="1:104" ht="12.75">
      <c r="A620" s="120">
        <v>347</v>
      </c>
      <c r="B620" s="121" t="s">
        <v>2066</v>
      </c>
      <c r="C620" s="122" t="s">
        <v>2885</v>
      </c>
      <c r="D620" s="123" t="s">
        <v>1931</v>
      </c>
      <c r="E620" s="124">
        <v>1</v>
      </c>
      <c r="F620" s="125">
        <v>0</v>
      </c>
      <c r="G620" s="126">
        <f t="shared" si="20"/>
        <v>0</v>
      </c>
      <c r="H620" s="127">
        <v>0</v>
      </c>
      <c r="I620" s="128">
        <f t="shared" si="21"/>
        <v>0</v>
      </c>
      <c r="J620" s="127"/>
      <c r="K620" s="128">
        <f t="shared" si="22"/>
        <v>0</v>
      </c>
      <c r="O620" s="119"/>
      <c r="AZ620" s="129">
        <f t="shared" si="23"/>
        <v>0</v>
      </c>
      <c r="CZ620" s="81">
        <v>4</v>
      </c>
    </row>
    <row r="621" spans="1:104" ht="13.5" customHeight="1">
      <c r="A621" s="120">
        <v>348</v>
      </c>
      <c r="B621" s="121" t="s">
        <v>2067</v>
      </c>
      <c r="C621" s="122" t="s">
        <v>49</v>
      </c>
      <c r="D621" s="123" t="s">
        <v>50</v>
      </c>
      <c r="E621" s="124">
        <v>1</v>
      </c>
      <c r="F621" s="125">
        <v>0</v>
      </c>
      <c r="G621" s="126">
        <f t="shared" si="20"/>
        <v>0</v>
      </c>
      <c r="H621" s="127"/>
      <c r="I621" s="128">
        <f t="shared" si="21"/>
        <v>0</v>
      </c>
      <c r="J621" s="127"/>
      <c r="K621" s="128">
        <f t="shared" si="22"/>
        <v>0</v>
      </c>
      <c r="O621" s="119"/>
      <c r="AZ621" s="129">
        <f t="shared" si="23"/>
        <v>0</v>
      </c>
      <c r="CZ621" s="81">
        <v>15</v>
      </c>
    </row>
    <row r="622" spans="1:104" ht="12.75">
      <c r="A622" s="120">
        <v>349</v>
      </c>
      <c r="B622" s="121" t="s">
        <v>2068</v>
      </c>
      <c r="C622" s="122" t="s">
        <v>2886</v>
      </c>
      <c r="D622" s="123" t="s">
        <v>1931</v>
      </c>
      <c r="E622" s="124">
        <v>1</v>
      </c>
      <c r="F622" s="125">
        <v>0</v>
      </c>
      <c r="G622" s="126">
        <f t="shared" si="20"/>
        <v>0</v>
      </c>
      <c r="H622" s="127">
        <v>0</v>
      </c>
      <c r="I622" s="128">
        <f t="shared" si="21"/>
        <v>0</v>
      </c>
      <c r="J622" s="127"/>
      <c r="K622" s="128">
        <f t="shared" si="22"/>
        <v>0</v>
      </c>
      <c r="O622" s="119"/>
      <c r="AZ622" s="129">
        <f t="shared" si="23"/>
        <v>0</v>
      </c>
      <c r="CZ622" s="81">
        <v>4</v>
      </c>
    </row>
    <row r="623" spans="1:104" ht="12.75">
      <c r="A623" s="120">
        <v>350</v>
      </c>
      <c r="B623" s="121" t="s">
        <v>2069</v>
      </c>
      <c r="C623" s="122" t="s">
        <v>2887</v>
      </c>
      <c r="D623" s="123" t="s">
        <v>1931</v>
      </c>
      <c r="E623" s="124">
        <v>1</v>
      </c>
      <c r="F623" s="125">
        <v>0</v>
      </c>
      <c r="G623" s="126">
        <f t="shared" si="20"/>
        <v>0</v>
      </c>
      <c r="H623" s="127">
        <v>0</v>
      </c>
      <c r="I623" s="128">
        <f t="shared" si="21"/>
        <v>0</v>
      </c>
      <c r="J623" s="127"/>
      <c r="K623" s="128">
        <f t="shared" si="22"/>
        <v>0</v>
      </c>
      <c r="O623" s="119"/>
      <c r="AZ623" s="129">
        <f t="shared" si="23"/>
        <v>0</v>
      </c>
      <c r="CZ623" s="81">
        <v>4</v>
      </c>
    </row>
    <row r="624" spans="1:104" ht="12.75">
      <c r="A624" s="120">
        <v>351</v>
      </c>
      <c r="B624" s="121" t="s">
        <v>2888</v>
      </c>
      <c r="C624" s="122" t="s">
        <v>2783</v>
      </c>
      <c r="D624" s="123" t="s">
        <v>1931</v>
      </c>
      <c r="E624" s="124">
        <v>21</v>
      </c>
      <c r="F624" s="125">
        <v>0</v>
      </c>
      <c r="G624" s="126">
        <f t="shared" si="20"/>
        <v>0</v>
      </c>
      <c r="H624" s="127">
        <v>0</v>
      </c>
      <c r="I624" s="128">
        <f t="shared" si="21"/>
        <v>0</v>
      </c>
      <c r="J624" s="127"/>
      <c r="K624" s="128">
        <f t="shared" si="22"/>
        <v>0</v>
      </c>
      <c r="O624" s="119"/>
      <c r="AZ624" s="129">
        <f t="shared" si="23"/>
        <v>0</v>
      </c>
      <c r="CZ624" s="81">
        <v>3</v>
      </c>
    </row>
    <row r="625" spans="1:104" ht="12.75">
      <c r="A625" s="120">
        <v>352</v>
      </c>
      <c r="B625" s="121" t="s">
        <v>2889</v>
      </c>
      <c r="C625" s="122" t="s">
        <v>2814</v>
      </c>
      <c r="D625" s="123" t="s">
        <v>1931</v>
      </c>
      <c r="E625" s="124">
        <v>3</v>
      </c>
      <c r="F625" s="125">
        <v>0</v>
      </c>
      <c r="G625" s="126">
        <f t="shared" si="20"/>
        <v>0</v>
      </c>
      <c r="H625" s="127">
        <v>0</v>
      </c>
      <c r="I625" s="128">
        <f t="shared" si="21"/>
        <v>0</v>
      </c>
      <c r="J625" s="127"/>
      <c r="K625" s="128">
        <f t="shared" si="22"/>
        <v>0</v>
      </c>
      <c r="O625" s="119"/>
      <c r="AZ625" s="129">
        <f t="shared" si="23"/>
        <v>0</v>
      </c>
      <c r="CZ625" s="81">
        <v>3</v>
      </c>
    </row>
    <row r="626" spans="1:104" ht="12.75">
      <c r="A626" s="120">
        <v>353</v>
      </c>
      <c r="B626" s="121" t="s">
        <v>2890</v>
      </c>
      <c r="C626" s="122" t="s">
        <v>2815</v>
      </c>
      <c r="D626" s="123" t="s">
        <v>1931</v>
      </c>
      <c r="E626" s="124">
        <v>1</v>
      </c>
      <c r="F626" s="125">
        <v>0</v>
      </c>
      <c r="G626" s="126">
        <f t="shared" si="20"/>
        <v>0</v>
      </c>
      <c r="H626" s="127">
        <v>0</v>
      </c>
      <c r="I626" s="128">
        <f t="shared" si="21"/>
        <v>0</v>
      </c>
      <c r="J626" s="127"/>
      <c r="K626" s="128">
        <f t="shared" si="22"/>
        <v>0</v>
      </c>
      <c r="O626" s="119"/>
      <c r="AZ626" s="129">
        <f t="shared" si="23"/>
        <v>0</v>
      </c>
      <c r="CZ626" s="81">
        <v>3</v>
      </c>
    </row>
    <row r="627" spans="1:104" ht="12.75">
      <c r="A627" s="120">
        <v>354</v>
      </c>
      <c r="B627" s="121" t="s">
        <v>2891</v>
      </c>
      <c r="C627" s="122" t="s">
        <v>2817</v>
      </c>
      <c r="D627" s="123" t="s">
        <v>1931</v>
      </c>
      <c r="E627" s="124">
        <v>15</v>
      </c>
      <c r="F627" s="125">
        <v>0</v>
      </c>
      <c r="G627" s="126">
        <f t="shared" si="20"/>
        <v>0</v>
      </c>
      <c r="H627" s="127">
        <v>0</v>
      </c>
      <c r="I627" s="128">
        <f t="shared" si="21"/>
        <v>0</v>
      </c>
      <c r="J627" s="127"/>
      <c r="K627" s="128">
        <f t="shared" si="22"/>
        <v>0</v>
      </c>
      <c r="O627" s="119"/>
      <c r="AZ627" s="129">
        <f t="shared" si="23"/>
        <v>0</v>
      </c>
      <c r="CZ627" s="81">
        <v>3</v>
      </c>
    </row>
    <row r="628" spans="1:104" ht="12.75">
      <c r="A628" s="120">
        <v>355</v>
      </c>
      <c r="B628" s="121" t="s">
        <v>2892</v>
      </c>
      <c r="C628" s="122" t="s">
        <v>2821</v>
      </c>
      <c r="D628" s="123" t="s">
        <v>1931</v>
      </c>
      <c r="E628" s="124">
        <v>1</v>
      </c>
      <c r="F628" s="125">
        <v>0</v>
      </c>
      <c r="G628" s="126">
        <f t="shared" si="20"/>
        <v>0</v>
      </c>
      <c r="H628" s="127">
        <v>0</v>
      </c>
      <c r="I628" s="128">
        <f t="shared" si="21"/>
        <v>0</v>
      </c>
      <c r="J628" s="127"/>
      <c r="K628" s="128">
        <f t="shared" si="22"/>
        <v>0</v>
      </c>
      <c r="O628" s="119"/>
      <c r="AZ628" s="129">
        <f t="shared" si="23"/>
        <v>0</v>
      </c>
      <c r="CZ628" s="81">
        <v>3</v>
      </c>
    </row>
    <row r="629" spans="1:104" ht="12.75">
      <c r="A629" s="120">
        <v>356</v>
      </c>
      <c r="B629" s="121" t="s">
        <v>2893</v>
      </c>
      <c r="C629" s="122" t="s">
        <v>2829</v>
      </c>
      <c r="D629" s="123" t="s">
        <v>1931</v>
      </c>
      <c r="E629" s="124">
        <v>3</v>
      </c>
      <c r="F629" s="125">
        <v>0</v>
      </c>
      <c r="G629" s="126">
        <f t="shared" si="20"/>
        <v>0</v>
      </c>
      <c r="H629" s="127">
        <v>0</v>
      </c>
      <c r="I629" s="128">
        <f t="shared" si="21"/>
        <v>0</v>
      </c>
      <c r="J629" s="127"/>
      <c r="K629" s="128">
        <f t="shared" si="22"/>
        <v>0</v>
      </c>
      <c r="O629" s="119"/>
      <c r="AZ629" s="129">
        <f t="shared" si="23"/>
        <v>0</v>
      </c>
      <c r="CZ629" s="81">
        <v>3</v>
      </c>
    </row>
    <row r="630" spans="1:104" ht="12.75">
      <c r="A630" s="120">
        <v>357</v>
      </c>
      <c r="B630" s="121" t="s">
        <v>2894</v>
      </c>
      <c r="C630" s="122" t="s">
        <v>2885</v>
      </c>
      <c r="D630" s="123" t="s">
        <v>1931</v>
      </c>
      <c r="E630" s="124">
        <v>1</v>
      </c>
      <c r="F630" s="125">
        <v>0</v>
      </c>
      <c r="G630" s="126">
        <f t="shared" si="20"/>
        <v>0</v>
      </c>
      <c r="H630" s="127">
        <v>0</v>
      </c>
      <c r="I630" s="128">
        <f t="shared" si="21"/>
        <v>0</v>
      </c>
      <c r="J630" s="127"/>
      <c r="K630" s="128">
        <f t="shared" si="22"/>
        <v>0</v>
      </c>
      <c r="O630" s="119"/>
      <c r="AZ630" s="129">
        <f t="shared" si="23"/>
        <v>0</v>
      </c>
      <c r="CZ630" s="81">
        <v>3</v>
      </c>
    </row>
    <row r="631" spans="1:104" ht="12.75">
      <c r="A631" s="120">
        <v>358</v>
      </c>
      <c r="B631" s="121" t="s">
        <v>2895</v>
      </c>
      <c r="C631" s="122" t="s">
        <v>2896</v>
      </c>
      <c r="D631" s="123" t="s">
        <v>1931</v>
      </c>
      <c r="E631" s="124">
        <v>1</v>
      </c>
      <c r="F631" s="125">
        <v>0</v>
      </c>
      <c r="G631" s="126">
        <f t="shared" si="20"/>
        <v>0</v>
      </c>
      <c r="H631" s="127">
        <v>0</v>
      </c>
      <c r="I631" s="128">
        <f t="shared" si="21"/>
        <v>0</v>
      </c>
      <c r="J631" s="127"/>
      <c r="K631" s="128">
        <f t="shared" si="22"/>
        <v>0</v>
      </c>
      <c r="O631" s="119"/>
      <c r="AZ631" s="129">
        <f t="shared" si="23"/>
        <v>0</v>
      </c>
      <c r="CZ631" s="81">
        <v>3</v>
      </c>
    </row>
    <row r="632" spans="1:104" ht="12.75">
      <c r="A632" s="120">
        <v>359</v>
      </c>
      <c r="B632" s="121" t="s">
        <v>2897</v>
      </c>
      <c r="C632" s="122" t="s">
        <v>2886</v>
      </c>
      <c r="D632" s="123" t="s">
        <v>1931</v>
      </c>
      <c r="E632" s="124">
        <v>1</v>
      </c>
      <c r="F632" s="125">
        <v>0</v>
      </c>
      <c r="G632" s="126">
        <f t="shared" si="20"/>
        <v>0</v>
      </c>
      <c r="H632" s="127">
        <v>0</v>
      </c>
      <c r="I632" s="128">
        <f t="shared" si="21"/>
        <v>0</v>
      </c>
      <c r="J632" s="127"/>
      <c r="K632" s="128">
        <f t="shared" si="22"/>
        <v>0</v>
      </c>
      <c r="O632" s="119"/>
      <c r="AZ632" s="129">
        <f t="shared" si="23"/>
        <v>0</v>
      </c>
      <c r="CZ632" s="81">
        <v>3</v>
      </c>
    </row>
    <row r="633" spans="1:104" ht="12.75">
      <c r="A633" s="120">
        <v>360</v>
      </c>
      <c r="B633" s="121" t="s">
        <v>2898</v>
      </c>
      <c r="C633" s="122" t="s">
        <v>2887</v>
      </c>
      <c r="D633" s="123" t="s">
        <v>1931</v>
      </c>
      <c r="E633" s="124">
        <v>1</v>
      </c>
      <c r="F633" s="125">
        <v>0</v>
      </c>
      <c r="G633" s="126">
        <f t="shared" si="20"/>
        <v>0</v>
      </c>
      <c r="H633" s="127">
        <v>0</v>
      </c>
      <c r="I633" s="128">
        <f t="shared" si="21"/>
        <v>0</v>
      </c>
      <c r="J633" s="127"/>
      <c r="K633" s="128">
        <f t="shared" si="22"/>
        <v>0</v>
      </c>
      <c r="O633" s="119"/>
      <c r="AZ633" s="129">
        <f t="shared" si="23"/>
        <v>0</v>
      </c>
      <c r="CZ633" s="81">
        <v>3</v>
      </c>
    </row>
    <row r="634" spans="1:104" ht="12.75">
      <c r="A634" s="120">
        <v>361</v>
      </c>
      <c r="B634" s="121" t="s">
        <v>2899</v>
      </c>
      <c r="C634" s="122" t="s">
        <v>2808</v>
      </c>
      <c r="D634" s="123" t="s">
        <v>2491</v>
      </c>
      <c r="E634" s="124">
        <v>1</v>
      </c>
      <c r="F634" s="125">
        <v>0</v>
      </c>
      <c r="G634" s="126">
        <f t="shared" si="20"/>
        <v>0</v>
      </c>
      <c r="H634" s="127">
        <v>0</v>
      </c>
      <c r="I634" s="128">
        <f t="shared" si="21"/>
        <v>0</v>
      </c>
      <c r="J634" s="127"/>
      <c r="K634" s="128">
        <f t="shared" si="22"/>
        <v>0</v>
      </c>
      <c r="O634" s="119"/>
      <c r="AZ634" s="129">
        <f t="shared" si="23"/>
        <v>0</v>
      </c>
      <c r="CZ634" s="81">
        <v>3</v>
      </c>
    </row>
    <row r="635" spans="1:58" ht="12.75">
      <c r="A635" s="140" t="s">
        <v>51</v>
      </c>
      <c r="B635" s="141" t="s">
        <v>2883</v>
      </c>
      <c r="C635" s="142" t="s">
        <v>2884</v>
      </c>
      <c r="D635" s="143"/>
      <c r="E635" s="144"/>
      <c r="F635" s="144"/>
      <c r="G635" s="145">
        <f>SUM(G613:G634)</f>
        <v>0</v>
      </c>
      <c r="H635" s="146"/>
      <c r="I635" s="145">
        <f>SUM(I613:I634)</f>
        <v>0</v>
      </c>
      <c r="J635" s="147"/>
      <c r="K635" s="145">
        <f>SUM(K613:K634)</f>
        <v>0</v>
      </c>
      <c r="O635" s="119"/>
      <c r="X635" s="129">
        <f>K635</f>
        <v>0</v>
      </c>
      <c r="Y635" s="129">
        <f>I635</f>
        <v>0</v>
      </c>
      <c r="Z635" s="129">
        <f>G635</f>
        <v>0</v>
      </c>
      <c r="BA635" s="148"/>
      <c r="BB635" s="148"/>
      <c r="BC635" s="148"/>
      <c r="BD635" s="148"/>
      <c r="BE635" s="148"/>
      <c r="BF635" s="148"/>
    </row>
    <row r="636" spans="1:15" ht="14.25" customHeight="1">
      <c r="A636" s="109" t="s">
        <v>46</v>
      </c>
      <c r="B636" s="110" t="s">
        <v>2900</v>
      </c>
      <c r="C636" s="111" t="s">
        <v>2901</v>
      </c>
      <c r="D636" s="112"/>
      <c r="E636" s="113"/>
      <c r="F636" s="113"/>
      <c r="G636" s="114"/>
      <c r="H636" s="115"/>
      <c r="I636" s="116"/>
      <c r="J636" s="117"/>
      <c r="K636" s="118"/>
      <c r="O636" s="119"/>
    </row>
    <row r="637" spans="1:104" ht="12.75">
      <c r="A637" s="120">
        <v>362</v>
      </c>
      <c r="B637" s="121" t="s">
        <v>2071</v>
      </c>
      <c r="C637" s="122" t="s">
        <v>2783</v>
      </c>
      <c r="D637" s="123" t="s">
        <v>1931</v>
      </c>
      <c r="E637" s="124">
        <v>18</v>
      </c>
      <c r="F637" s="125">
        <v>0</v>
      </c>
      <c r="G637" s="126">
        <f aca="true" t="shared" si="24" ref="G637:G661">E637*F637</f>
        <v>0</v>
      </c>
      <c r="H637" s="127">
        <v>0</v>
      </c>
      <c r="I637" s="128">
        <f aca="true" t="shared" si="25" ref="I637:I661">E637*H637</f>
        <v>0</v>
      </c>
      <c r="J637" s="127"/>
      <c r="K637" s="128">
        <f aca="true" t="shared" si="26" ref="K637:K661">E637*J637</f>
        <v>0</v>
      </c>
      <c r="O637" s="119"/>
      <c r="AZ637" s="129">
        <f aca="true" t="shared" si="27" ref="AZ637:AZ661">G637</f>
        <v>0</v>
      </c>
      <c r="CZ637" s="81">
        <v>4</v>
      </c>
    </row>
    <row r="638" spans="1:104" ht="12.75">
      <c r="A638" s="120">
        <v>363</v>
      </c>
      <c r="B638" s="121" t="s">
        <v>2072</v>
      </c>
      <c r="C638" s="122" t="s">
        <v>2814</v>
      </c>
      <c r="D638" s="123" t="s">
        <v>1931</v>
      </c>
      <c r="E638" s="124">
        <v>3</v>
      </c>
      <c r="F638" s="125">
        <v>0</v>
      </c>
      <c r="G638" s="126">
        <f t="shared" si="24"/>
        <v>0</v>
      </c>
      <c r="H638" s="127">
        <v>0</v>
      </c>
      <c r="I638" s="128">
        <f t="shared" si="25"/>
        <v>0</v>
      </c>
      <c r="J638" s="127"/>
      <c r="K638" s="128">
        <f t="shared" si="26"/>
        <v>0</v>
      </c>
      <c r="O638" s="119"/>
      <c r="AZ638" s="129">
        <f t="shared" si="27"/>
        <v>0</v>
      </c>
      <c r="CZ638" s="81">
        <v>4</v>
      </c>
    </row>
    <row r="639" spans="1:104" ht="12.75">
      <c r="A639" s="120">
        <v>364</v>
      </c>
      <c r="B639" s="121" t="s">
        <v>2073</v>
      </c>
      <c r="C639" s="122" t="s">
        <v>2815</v>
      </c>
      <c r="D639" s="123" t="s">
        <v>1931</v>
      </c>
      <c r="E639" s="124">
        <v>1</v>
      </c>
      <c r="F639" s="125">
        <v>0</v>
      </c>
      <c r="G639" s="126">
        <f t="shared" si="24"/>
        <v>0</v>
      </c>
      <c r="H639" s="127">
        <v>0</v>
      </c>
      <c r="I639" s="128">
        <f t="shared" si="25"/>
        <v>0</v>
      </c>
      <c r="J639" s="127"/>
      <c r="K639" s="128">
        <f t="shared" si="26"/>
        <v>0</v>
      </c>
      <c r="O639" s="119"/>
      <c r="AZ639" s="129">
        <f t="shared" si="27"/>
        <v>0</v>
      </c>
      <c r="CZ639" s="81">
        <v>4</v>
      </c>
    </row>
    <row r="640" spans="1:104" ht="12.75">
      <c r="A640" s="120">
        <v>365</v>
      </c>
      <c r="B640" s="121" t="s">
        <v>2074</v>
      </c>
      <c r="C640" s="122" t="s">
        <v>2817</v>
      </c>
      <c r="D640" s="123" t="s">
        <v>1931</v>
      </c>
      <c r="E640" s="124">
        <v>9</v>
      </c>
      <c r="F640" s="125">
        <v>0</v>
      </c>
      <c r="G640" s="126">
        <f t="shared" si="24"/>
        <v>0</v>
      </c>
      <c r="H640" s="127">
        <v>0</v>
      </c>
      <c r="I640" s="128">
        <f t="shared" si="25"/>
        <v>0</v>
      </c>
      <c r="J640" s="127"/>
      <c r="K640" s="128">
        <f t="shared" si="26"/>
        <v>0</v>
      </c>
      <c r="O640" s="119"/>
      <c r="AZ640" s="129">
        <f t="shared" si="27"/>
        <v>0</v>
      </c>
      <c r="CZ640" s="81">
        <v>4</v>
      </c>
    </row>
    <row r="641" spans="1:104" ht="12.75">
      <c r="A641" s="120">
        <v>366</v>
      </c>
      <c r="B641" s="121" t="s">
        <v>2075</v>
      </c>
      <c r="C641" s="122" t="s">
        <v>2819</v>
      </c>
      <c r="D641" s="123" t="s">
        <v>1931</v>
      </c>
      <c r="E641" s="124">
        <v>1</v>
      </c>
      <c r="F641" s="125">
        <v>0</v>
      </c>
      <c r="G641" s="126">
        <f t="shared" si="24"/>
        <v>0</v>
      </c>
      <c r="H641" s="127">
        <v>0</v>
      </c>
      <c r="I641" s="128">
        <f t="shared" si="25"/>
        <v>0</v>
      </c>
      <c r="J641" s="127"/>
      <c r="K641" s="128">
        <f t="shared" si="26"/>
        <v>0</v>
      </c>
      <c r="O641" s="119"/>
      <c r="AZ641" s="129">
        <f t="shared" si="27"/>
        <v>0</v>
      </c>
      <c r="CZ641" s="81">
        <v>4</v>
      </c>
    </row>
    <row r="642" spans="1:104" ht="12.75">
      <c r="A642" s="120">
        <v>367</v>
      </c>
      <c r="B642" s="121" t="s">
        <v>2077</v>
      </c>
      <c r="C642" s="122" t="s">
        <v>2821</v>
      </c>
      <c r="D642" s="123" t="s">
        <v>1931</v>
      </c>
      <c r="E642" s="124">
        <v>1</v>
      </c>
      <c r="F642" s="125">
        <v>0</v>
      </c>
      <c r="G642" s="126">
        <f t="shared" si="24"/>
        <v>0</v>
      </c>
      <c r="H642" s="127">
        <v>0</v>
      </c>
      <c r="I642" s="128">
        <f t="shared" si="25"/>
        <v>0</v>
      </c>
      <c r="J642" s="127"/>
      <c r="K642" s="128">
        <f t="shared" si="26"/>
        <v>0</v>
      </c>
      <c r="O642" s="119"/>
      <c r="AZ642" s="129">
        <f t="shared" si="27"/>
        <v>0</v>
      </c>
      <c r="CZ642" s="81">
        <v>4</v>
      </c>
    </row>
    <row r="643" spans="1:104" ht="12.75">
      <c r="A643" s="120">
        <v>368</v>
      </c>
      <c r="B643" s="121" t="s">
        <v>2078</v>
      </c>
      <c r="C643" s="122" t="s">
        <v>2830</v>
      </c>
      <c r="D643" s="123" t="s">
        <v>1931</v>
      </c>
      <c r="E643" s="124">
        <v>1</v>
      </c>
      <c r="F643" s="125">
        <v>0</v>
      </c>
      <c r="G643" s="126">
        <f t="shared" si="24"/>
        <v>0</v>
      </c>
      <c r="H643" s="127">
        <v>0</v>
      </c>
      <c r="I643" s="128">
        <f t="shared" si="25"/>
        <v>0</v>
      </c>
      <c r="J643" s="127"/>
      <c r="K643" s="128">
        <f t="shared" si="26"/>
        <v>0</v>
      </c>
      <c r="O643" s="119"/>
      <c r="AZ643" s="129">
        <f t="shared" si="27"/>
        <v>0</v>
      </c>
      <c r="CZ643" s="81">
        <v>4</v>
      </c>
    </row>
    <row r="644" spans="1:104" ht="12.75">
      <c r="A644" s="120">
        <v>369</v>
      </c>
      <c r="B644" s="121" t="s">
        <v>2079</v>
      </c>
      <c r="C644" s="122" t="s">
        <v>2829</v>
      </c>
      <c r="D644" s="123" t="s">
        <v>1931</v>
      </c>
      <c r="E644" s="124">
        <v>2</v>
      </c>
      <c r="F644" s="125">
        <v>0</v>
      </c>
      <c r="G644" s="126">
        <f t="shared" si="24"/>
        <v>0</v>
      </c>
      <c r="H644" s="127">
        <v>0</v>
      </c>
      <c r="I644" s="128">
        <f t="shared" si="25"/>
        <v>0</v>
      </c>
      <c r="J644" s="127"/>
      <c r="K644" s="128">
        <f t="shared" si="26"/>
        <v>0</v>
      </c>
      <c r="O644" s="119"/>
      <c r="AZ644" s="129">
        <f t="shared" si="27"/>
        <v>0</v>
      </c>
      <c r="CZ644" s="81">
        <v>4</v>
      </c>
    </row>
    <row r="645" spans="1:104" ht="12.75">
      <c r="A645" s="120">
        <v>370</v>
      </c>
      <c r="B645" s="121" t="s">
        <v>2080</v>
      </c>
      <c r="C645" s="122" t="s">
        <v>2885</v>
      </c>
      <c r="D645" s="123" t="s">
        <v>1931</v>
      </c>
      <c r="E645" s="124">
        <v>1</v>
      </c>
      <c r="F645" s="125">
        <v>0</v>
      </c>
      <c r="G645" s="126">
        <f t="shared" si="24"/>
        <v>0</v>
      </c>
      <c r="H645" s="127">
        <v>0</v>
      </c>
      <c r="I645" s="128">
        <f t="shared" si="25"/>
        <v>0</v>
      </c>
      <c r="J645" s="127"/>
      <c r="K645" s="128">
        <f t="shared" si="26"/>
        <v>0</v>
      </c>
      <c r="O645" s="119"/>
      <c r="AZ645" s="129">
        <f t="shared" si="27"/>
        <v>0</v>
      </c>
      <c r="CZ645" s="81">
        <v>4</v>
      </c>
    </row>
    <row r="646" spans="1:104" ht="12.75">
      <c r="A646" s="120">
        <v>371</v>
      </c>
      <c r="B646" s="121" t="s">
        <v>2081</v>
      </c>
      <c r="C646" s="122" t="s">
        <v>2896</v>
      </c>
      <c r="D646" s="123" t="s">
        <v>1931</v>
      </c>
      <c r="E646" s="124">
        <v>1</v>
      </c>
      <c r="F646" s="125">
        <v>0</v>
      </c>
      <c r="G646" s="126">
        <f t="shared" si="24"/>
        <v>0</v>
      </c>
      <c r="H646" s="127">
        <v>0</v>
      </c>
      <c r="I646" s="128">
        <f t="shared" si="25"/>
        <v>0</v>
      </c>
      <c r="J646" s="127"/>
      <c r="K646" s="128">
        <f t="shared" si="26"/>
        <v>0</v>
      </c>
      <c r="O646" s="119"/>
      <c r="AZ646" s="129">
        <f t="shared" si="27"/>
        <v>0</v>
      </c>
      <c r="CZ646" s="81">
        <v>4</v>
      </c>
    </row>
    <row r="647" spans="1:104" ht="12.75">
      <c r="A647" s="120">
        <v>372</v>
      </c>
      <c r="B647" s="121" t="s">
        <v>2082</v>
      </c>
      <c r="C647" s="122" t="s">
        <v>2886</v>
      </c>
      <c r="D647" s="123" t="s">
        <v>1931</v>
      </c>
      <c r="E647" s="124">
        <v>1</v>
      </c>
      <c r="F647" s="125">
        <v>0</v>
      </c>
      <c r="G647" s="126">
        <f t="shared" si="24"/>
        <v>0</v>
      </c>
      <c r="H647" s="127">
        <v>0</v>
      </c>
      <c r="I647" s="128">
        <f t="shared" si="25"/>
        <v>0</v>
      </c>
      <c r="J647" s="127"/>
      <c r="K647" s="128">
        <f t="shared" si="26"/>
        <v>0</v>
      </c>
      <c r="O647" s="119"/>
      <c r="AZ647" s="129">
        <f t="shared" si="27"/>
        <v>0</v>
      </c>
      <c r="CZ647" s="81">
        <v>4</v>
      </c>
    </row>
    <row r="648" spans="1:104" ht="12.75">
      <c r="A648" s="120">
        <v>373</v>
      </c>
      <c r="B648" s="121" t="s">
        <v>2083</v>
      </c>
      <c r="C648" s="122" t="s">
        <v>2887</v>
      </c>
      <c r="D648" s="123" t="s">
        <v>1931</v>
      </c>
      <c r="E648" s="124">
        <v>1</v>
      </c>
      <c r="F648" s="125">
        <v>0</v>
      </c>
      <c r="G648" s="126">
        <f t="shared" si="24"/>
        <v>0</v>
      </c>
      <c r="H648" s="127">
        <v>0</v>
      </c>
      <c r="I648" s="128">
        <f t="shared" si="25"/>
        <v>0</v>
      </c>
      <c r="J648" s="127"/>
      <c r="K648" s="128">
        <f t="shared" si="26"/>
        <v>0</v>
      </c>
      <c r="O648" s="119"/>
      <c r="AZ648" s="129">
        <f t="shared" si="27"/>
        <v>0</v>
      </c>
      <c r="CZ648" s="81">
        <v>4</v>
      </c>
    </row>
    <row r="649" spans="1:104" ht="12.75">
      <c r="A649" s="120">
        <v>374</v>
      </c>
      <c r="B649" s="121" t="s">
        <v>2902</v>
      </c>
      <c r="C649" s="122" t="s">
        <v>2783</v>
      </c>
      <c r="D649" s="123" t="s">
        <v>1931</v>
      </c>
      <c r="E649" s="124">
        <v>18</v>
      </c>
      <c r="F649" s="125">
        <v>0</v>
      </c>
      <c r="G649" s="126">
        <f t="shared" si="24"/>
        <v>0</v>
      </c>
      <c r="H649" s="127">
        <v>0</v>
      </c>
      <c r="I649" s="128">
        <f t="shared" si="25"/>
        <v>0</v>
      </c>
      <c r="J649" s="127"/>
      <c r="K649" s="128">
        <f t="shared" si="26"/>
        <v>0</v>
      </c>
      <c r="O649" s="119"/>
      <c r="AZ649" s="129">
        <f t="shared" si="27"/>
        <v>0</v>
      </c>
      <c r="CZ649" s="81">
        <v>3</v>
      </c>
    </row>
    <row r="650" spans="1:104" ht="12.75">
      <c r="A650" s="120">
        <v>375</v>
      </c>
      <c r="B650" s="121" t="s">
        <v>2903</v>
      </c>
      <c r="C650" s="122" t="s">
        <v>2814</v>
      </c>
      <c r="D650" s="123" t="s">
        <v>1931</v>
      </c>
      <c r="E650" s="124">
        <v>3</v>
      </c>
      <c r="F650" s="125">
        <v>0</v>
      </c>
      <c r="G650" s="126">
        <f t="shared" si="24"/>
        <v>0</v>
      </c>
      <c r="H650" s="127">
        <v>0</v>
      </c>
      <c r="I650" s="128">
        <f t="shared" si="25"/>
        <v>0</v>
      </c>
      <c r="J650" s="127"/>
      <c r="K650" s="128">
        <f t="shared" si="26"/>
        <v>0</v>
      </c>
      <c r="O650" s="119"/>
      <c r="AZ650" s="129">
        <f t="shared" si="27"/>
        <v>0</v>
      </c>
      <c r="CZ650" s="81">
        <v>3</v>
      </c>
    </row>
    <row r="651" spans="1:104" ht="12.75">
      <c r="A651" s="120">
        <v>376</v>
      </c>
      <c r="B651" s="121" t="s">
        <v>2904</v>
      </c>
      <c r="C651" s="122" t="s">
        <v>2815</v>
      </c>
      <c r="D651" s="123" t="s">
        <v>1931</v>
      </c>
      <c r="E651" s="124">
        <v>1</v>
      </c>
      <c r="F651" s="125">
        <v>0</v>
      </c>
      <c r="G651" s="126">
        <f t="shared" si="24"/>
        <v>0</v>
      </c>
      <c r="H651" s="127">
        <v>0</v>
      </c>
      <c r="I651" s="128">
        <f t="shared" si="25"/>
        <v>0</v>
      </c>
      <c r="J651" s="127"/>
      <c r="K651" s="128">
        <f t="shared" si="26"/>
        <v>0</v>
      </c>
      <c r="O651" s="119"/>
      <c r="AZ651" s="129">
        <f t="shared" si="27"/>
        <v>0</v>
      </c>
      <c r="CZ651" s="81">
        <v>3</v>
      </c>
    </row>
    <row r="652" spans="1:104" ht="12.75">
      <c r="A652" s="120">
        <v>377</v>
      </c>
      <c r="B652" s="121" t="s">
        <v>2905</v>
      </c>
      <c r="C652" s="122" t="s">
        <v>2817</v>
      </c>
      <c r="D652" s="123" t="s">
        <v>1931</v>
      </c>
      <c r="E652" s="124">
        <v>9</v>
      </c>
      <c r="F652" s="125">
        <v>0</v>
      </c>
      <c r="G652" s="126">
        <f t="shared" si="24"/>
        <v>0</v>
      </c>
      <c r="H652" s="127">
        <v>0</v>
      </c>
      <c r="I652" s="128">
        <f t="shared" si="25"/>
        <v>0</v>
      </c>
      <c r="J652" s="127"/>
      <c r="K652" s="128">
        <f t="shared" si="26"/>
        <v>0</v>
      </c>
      <c r="O652" s="119"/>
      <c r="AZ652" s="129">
        <f t="shared" si="27"/>
        <v>0</v>
      </c>
      <c r="CZ652" s="81">
        <v>3</v>
      </c>
    </row>
    <row r="653" spans="1:104" ht="12.75">
      <c r="A653" s="120">
        <v>378</v>
      </c>
      <c r="B653" s="121" t="s">
        <v>2906</v>
      </c>
      <c r="C653" s="122" t="s">
        <v>2819</v>
      </c>
      <c r="D653" s="123" t="s">
        <v>1931</v>
      </c>
      <c r="E653" s="124">
        <v>1</v>
      </c>
      <c r="F653" s="125">
        <v>0</v>
      </c>
      <c r="G653" s="126">
        <f t="shared" si="24"/>
        <v>0</v>
      </c>
      <c r="H653" s="127">
        <v>0</v>
      </c>
      <c r="I653" s="128">
        <f t="shared" si="25"/>
        <v>0</v>
      </c>
      <c r="J653" s="127"/>
      <c r="K653" s="128">
        <f t="shared" si="26"/>
        <v>0</v>
      </c>
      <c r="O653" s="119"/>
      <c r="AZ653" s="129">
        <f t="shared" si="27"/>
        <v>0</v>
      </c>
      <c r="CZ653" s="81">
        <v>3</v>
      </c>
    </row>
    <row r="654" spans="1:104" ht="12.75">
      <c r="A654" s="120">
        <v>379</v>
      </c>
      <c r="B654" s="121" t="s">
        <v>2907</v>
      </c>
      <c r="C654" s="122" t="s">
        <v>2821</v>
      </c>
      <c r="D654" s="123" t="s">
        <v>1931</v>
      </c>
      <c r="E654" s="124">
        <v>1</v>
      </c>
      <c r="F654" s="125">
        <v>0</v>
      </c>
      <c r="G654" s="126">
        <f t="shared" si="24"/>
        <v>0</v>
      </c>
      <c r="H654" s="127">
        <v>0</v>
      </c>
      <c r="I654" s="128">
        <f t="shared" si="25"/>
        <v>0</v>
      </c>
      <c r="J654" s="127"/>
      <c r="K654" s="128">
        <f t="shared" si="26"/>
        <v>0</v>
      </c>
      <c r="O654" s="119"/>
      <c r="AZ654" s="129">
        <f t="shared" si="27"/>
        <v>0</v>
      </c>
      <c r="CZ654" s="81">
        <v>3</v>
      </c>
    </row>
    <row r="655" spans="1:104" ht="12.75">
      <c r="A655" s="120">
        <v>380</v>
      </c>
      <c r="B655" s="121" t="s">
        <v>2908</v>
      </c>
      <c r="C655" s="122" t="s">
        <v>2830</v>
      </c>
      <c r="D655" s="123" t="s">
        <v>1931</v>
      </c>
      <c r="E655" s="124">
        <v>1</v>
      </c>
      <c r="F655" s="125">
        <v>0</v>
      </c>
      <c r="G655" s="126">
        <f t="shared" si="24"/>
        <v>0</v>
      </c>
      <c r="H655" s="127">
        <v>0</v>
      </c>
      <c r="I655" s="128">
        <f t="shared" si="25"/>
        <v>0</v>
      </c>
      <c r="J655" s="127"/>
      <c r="K655" s="128">
        <f t="shared" si="26"/>
        <v>0</v>
      </c>
      <c r="O655" s="119"/>
      <c r="AZ655" s="129">
        <f t="shared" si="27"/>
        <v>0</v>
      </c>
      <c r="CZ655" s="81">
        <v>3</v>
      </c>
    </row>
    <row r="656" spans="1:104" ht="12.75">
      <c r="A656" s="120">
        <v>381</v>
      </c>
      <c r="B656" s="121" t="s">
        <v>2909</v>
      </c>
      <c r="C656" s="122" t="s">
        <v>2829</v>
      </c>
      <c r="D656" s="123" t="s">
        <v>1931</v>
      </c>
      <c r="E656" s="124">
        <v>2</v>
      </c>
      <c r="F656" s="125">
        <v>0</v>
      </c>
      <c r="G656" s="126">
        <f t="shared" si="24"/>
        <v>0</v>
      </c>
      <c r="H656" s="127">
        <v>0</v>
      </c>
      <c r="I656" s="128">
        <f t="shared" si="25"/>
        <v>0</v>
      </c>
      <c r="J656" s="127"/>
      <c r="K656" s="128">
        <f t="shared" si="26"/>
        <v>0</v>
      </c>
      <c r="O656" s="119"/>
      <c r="AZ656" s="129">
        <f t="shared" si="27"/>
        <v>0</v>
      </c>
      <c r="CZ656" s="81">
        <v>3</v>
      </c>
    </row>
    <row r="657" spans="1:104" ht="12.75">
      <c r="A657" s="120">
        <v>382</v>
      </c>
      <c r="B657" s="121" t="s">
        <v>2910</v>
      </c>
      <c r="C657" s="122" t="s">
        <v>2885</v>
      </c>
      <c r="D657" s="123" t="s">
        <v>1931</v>
      </c>
      <c r="E657" s="124">
        <v>1</v>
      </c>
      <c r="F657" s="125">
        <v>0</v>
      </c>
      <c r="G657" s="126">
        <f t="shared" si="24"/>
        <v>0</v>
      </c>
      <c r="H657" s="127">
        <v>0</v>
      </c>
      <c r="I657" s="128">
        <f t="shared" si="25"/>
        <v>0</v>
      </c>
      <c r="J657" s="127"/>
      <c r="K657" s="128">
        <f t="shared" si="26"/>
        <v>0</v>
      </c>
      <c r="O657" s="119"/>
      <c r="AZ657" s="129">
        <f t="shared" si="27"/>
        <v>0</v>
      </c>
      <c r="CZ657" s="81">
        <v>3</v>
      </c>
    </row>
    <row r="658" spans="1:104" ht="12.75">
      <c r="A658" s="120">
        <v>383</v>
      </c>
      <c r="B658" s="121" t="s">
        <v>2911</v>
      </c>
      <c r="C658" s="122" t="s">
        <v>2896</v>
      </c>
      <c r="D658" s="123" t="s">
        <v>1931</v>
      </c>
      <c r="E658" s="124">
        <v>1</v>
      </c>
      <c r="F658" s="125">
        <v>0</v>
      </c>
      <c r="G658" s="126">
        <f t="shared" si="24"/>
        <v>0</v>
      </c>
      <c r="H658" s="127">
        <v>0</v>
      </c>
      <c r="I658" s="128">
        <f t="shared" si="25"/>
        <v>0</v>
      </c>
      <c r="J658" s="127"/>
      <c r="K658" s="128">
        <f t="shared" si="26"/>
        <v>0</v>
      </c>
      <c r="O658" s="119"/>
      <c r="AZ658" s="129">
        <f t="shared" si="27"/>
        <v>0</v>
      </c>
      <c r="CZ658" s="81">
        <v>3</v>
      </c>
    </row>
    <row r="659" spans="1:104" ht="12.75">
      <c r="A659" s="120">
        <v>384</v>
      </c>
      <c r="B659" s="121" t="s">
        <v>2912</v>
      </c>
      <c r="C659" s="122" t="s">
        <v>2886</v>
      </c>
      <c r="D659" s="123" t="s">
        <v>1931</v>
      </c>
      <c r="E659" s="124">
        <v>1</v>
      </c>
      <c r="F659" s="125">
        <v>0</v>
      </c>
      <c r="G659" s="126">
        <f t="shared" si="24"/>
        <v>0</v>
      </c>
      <c r="H659" s="127">
        <v>0</v>
      </c>
      <c r="I659" s="128">
        <f t="shared" si="25"/>
        <v>0</v>
      </c>
      <c r="J659" s="127"/>
      <c r="K659" s="128">
        <f t="shared" si="26"/>
        <v>0</v>
      </c>
      <c r="O659" s="119"/>
      <c r="AZ659" s="129">
        <f t="shared" si="27"/>
        <v>0</v>
      </c>
      <c r="CZ659" s="81">
        <v>3</v>
      </c>
    </row>
    <row r="660" spans="1:104" ht="12.75">
      <c r="A660" s="120">
        <v>385</v>
      </c>
      <c r="B660" s="121" t="s">
        <v>2913</v>
      </c>
      <c r="C660" s="122" t="s">
        <v>2887</v>
      </c>
      <c r="D660" s="123" t="s">
        <v>1931</v>
      </c>
      <c r="E660" s="124">
        <v>1</v>
      </c>
      <c r="F660" s="125">
        <v>0</v>
      </c>
      <c r="G660" s="126">
        <f t="shared" si="24"/>
        <v>0</v>
      </c>
      <c r="H660" s="127">
        <v>0</v>
      </c>
      <c r="I660" s="128">
        <f t="shared" si="25"/>
        <v>0</v>
      </c>
      <c r="J660" s="127"/>
      <c r="K660" s="128">
        <f t="shared" si="26"/>
        <v>0</v>
      </c>
      <c r="O660" s="119"/>
      <c r="AZ660" s="129">
        <f t="shared" si="27"/>
        <v>0</v>
      </c>
      <c r="CZ660" s="81">
        <v>3</v>
      </c>
    </row>
    <row r="661" spans="1:104" ht="12.75">
      <c r="A661" s="120">
        <v>386</v>
      </c>
      <c r="B661" s="121" t="s">
        <v>2914</v>
      </c>
      <c r="C661" s="122" t="s">
        <v>2808</v>
      </c>
      <c r="D661" s="123" t="s">
        <v>2491</v>
      </c>
      <c r="E661" s="124">
        <v>1</v>
      </c>
      <c r="F661" s="125">
        <v>0</v>
      </c>
      <c r="G661" s="126">
        <f t="shared" si="24"/>
        <v>0</v>
      </c>
      <c r="H661" s="127">
        <v>0</v>
      </c>
      <c r="I661" s="128">
        <f t="shared" si="25"/>
        <v>0</v>
      </c>
      <c r="J661" s="127"/>
      <c r="K661" s="128">
        <f t="shared" si="26"/>
        <v>0</v>
      </c>
      <c r="O661" s="119"/>
      <c r="AZ661" s="129">
        <f t="shared" si="27"/>
        <v>0</v>
      </c>
      <c r="CZ661" s="81">
        <v>3</v>
      </c>
    </row>
    <row r="662" spans="1:58" ht="12.75">
      <c r="A662" s="140" t="s">
        <v>51</v>
      </c>
      <c r="B662" s="141" t="s">
        <v>2900</v>
      </c>
      <c r="C662" s="142" t="s">
        <v>2901</v>
      </c>
      <c r="D662" s="143"/>
      <c r="E662" s="144"/>
      <c r="F662" s="144"/>
      <c r="G662" s="145">
        <f>SUM(G636:G661)</f>
        <v>0</v>
      </c>
      <c r="H662" s="146"/>
      <c r="I662" s="145">
        <f>SUM(I636:I661)</f>
        <v>0</v>
      </c>
      <c r="J662" s="147"/>
      <c r="K662" s="145">
        <f>SUM(K636:K661)</f>
        <v>0</v>
      </c>
      <c r="O662" s="119"/>
      <c r="X662" s="129">
        <f>K662</f>
        <v>0</v>
      </c>
      <c r="Y662" s="129">
        <f>I662</f>
        <v>0</v>
      </c>
      <c r="Z662" s="129">
        <f>G662</f>
        <v>0</v>
      </c>
      <c r="BA662" s="148"/>
      <c r="BB662" s="148"/>
      <c r="BC662" s="148"/>
      <c r="BD662" s="148"/>
      <c r="BE662" s="148"/>
      <c r="BF662" s="148"/>
    </row>
    <row r="663" spans="1:15" ht="14.25" customHeight="1">
      <c r="A663" s="109" t="s">
        <v>46</v>
      </c>
      <c r="B663" s="110" t="s">
        <v>2915</v>
      </c>
      <c r="C663" s="111" t="s">
        <v>2916</v>
      </c>
      <c r="D663" s="112"/>
      <c r="E663" s="113"/>
      <c r="F663" s="113"/>
      <c r="G663" s="114"/>
      <c r="H663" s="115"/>
      <c r="I663" s="116"/>
      <c r="J663" s="117"/>
      <c r="K663" s="118"/>
      <c r="O663" s="119"/>
    </row>
    <row r="664" spans="1:104" ht="12.75">
      <c r="A664" s="120">
        <v>387</v>
      </c>
      <c r="B664" s="121" t="s">
        <v>2085</v>
      </c>
      <c r="C664" s="122" t="s">
        <v>2783</v>
      </c>
      <c r="D664" s="123" t="s">
        <v>1931</v>
      </c>
      <c r="E664" s="124">
        <v>25</v>
      </c>
      <c r="F664" s="125">
        <v>0</v>
      </c>
      <c r="G664" s="126">
        <f aca="true" t="shared" si="28" ref="G664:G686">E664*F664</f>
        <v>0</v>
      </c>
      <c r="H664" s="127">
        <v>0</v>
      </c>
      <c r="I664" s="128">
        <f aca="true" t="shared" si="29" ref="I664:I686">E664*H664</f>
        <v>0</v>
      </c>
      <c r="J664" s="127"/>
      <c r="K664" s="128">
        <f aca="true" t="shared" si="30" ref="K664:K686">E664*J664</f>
        <v>0</v>
      </c>
      <c r="O664" s="119"/>
      <c r="AZ664" s="129">
        <f aca="true" t="shared" si="31" ref="AZ664:AZ686">G664</f>
        <v>0</v>
      </c>
      <c r="CZ664" s="81">
        <v>4</v>
      </c>
    </row>
    <row r="665" spans="1:104" ht="12.75">
      <c r="A665" s="120">
        <v>388</v>
      </c>
      <c r="B665" s="121" t="s">
        <v>2086</v>
      </c>
      <c r="C665" s="122" t="s">
        <v>2814</v>
      </c>
      <c r="D665" s="123" t="s">
        <v>1931</v>
      </c>
      <c r="E665" s="124">
        <v>3</v>
      </c>
      <c r="F665" s="125">
        <v>0</v>
      </c>
      <c r="G665" s="126">
        <f t="shared" si="28"/>
        <v>0</v>
      </c>
      <c r="H665" s="127">
        <v>0</v>
      </c>
      <c r="I665" s="128">
        <f t="shared" si="29"/>
        <v>0</v>
      </c>
      <c r="J665" s="127"/>
      <c r="K665" s="128">
        <f t="shared" si="30"/>
        <v>0</v>
      </c>
      <c r="O665" s="119"/>
      <c r="AZ665" s="129">
        <f t="shared" si="31"/>
        <v>0</v>
      </c>
      <c r="CZ665" s="81">
        <v>4</v>
      </c>
    </row>
    <row r="666" spans="1:104" ht="12.75">
      <c r="A666" s="120">
        <v>389</v>
      </c>
      <c r="B666" s="121" t="s">
        <v>2087</v>
      </c>
      <c r="C666" s="122" t="s">
        <v>2815</v>
      </c>
      <c r="D666" s="123" t="s">
        <v>1931</v>
      </c>
      <c r="E666" s="124">
        <v>2</v>
      </c>
      <c r="F666" s="125">
        <v>0</v>
      </c>
      <c r="G666" s="126">
        <f t="shared" si="28"/>
        <v>0</v>
      </c>
      <c r="H666" s="127">
        <v>0</v>
      </c>
      <c r="I666" s="128">
        <f t="shared" si="29"/>
        <v>0</v>
      </c>
      <c r="J666" s="127"/>
      <c r="K666" s="128">
        <f t="shared" si="30"/>
        <v>0</v>
      </c>
      <c r="O666" s="119"/>
      <c r="AZ666" s="129">
        <f t="shared" si="31"/>
        <v>0</v>
      </c>
      <c r="CZ666" s="81">
        <v>4</v>
      </c>
    </row>
    <row r="667" spans="1:104" ht="12.75">
      <c r="A667" s="120">
        <v>390</v>
      </c>
      <c r="B667" s="121" t="s">
        <v>2088</v>
      </c>
      <c r="C667" s="122" t="s">
        <v>2817</v>
      </c>
      <c r="D667" s="123" t="s">
        <v>1931</v>
      </c>
      <c r="E667" s="124">
        <v>13</v>
      </c>
      <c r="F667" s="125">
        <v>0</v>
      </c>
      <c r="G667" s="126">
        <f t="shared" si="28"/>
        <v>0</v>
      </c>
      <c r="H667" s="127">
        <v>0</v>
      </c>
      <c r="I667" s="128">
        <f t="shared" si="29"/>
        <v>0</v>
      </c>
      <c r="J667" s="127"/>
      <c r="K667" s="128">
        <f t="shared" si="30"/>
        <v>0</v>
      </c>
      <c r="O667" s="119"/>
      <c r="AZ667" s="129">
        <f t="shared" si="31"/>
        <v>0</v>
      </c>
      <c r="CZ667" s="81">
        <v>4</v>
      </c>
    </row>
    <row r="668" spans="1:104" ht="12.75">
      <c r="A668" s="120">
        <v>391</v>
      </c>
      <c r="B668" s="121" t="s">
        <v>2089</v>
      </c>
      <c r="C668" s="122" t="s">
        <v>2821</v>
      </c>
      <c r="D668" s="123" t="s">
        <v>1931</v>
      </c>
      <c r="E668" s="124">
        <v>1</v>
      </c>
      <c r="F668" s="125">
        <v>0</v>
      </c>
      <c r="G668" s="126">
        <f t="shared" si="28"/>
        <v>0</v>
      </c>
      <c r="H668" s="127">
        <v>0</v>
      </c>
      <c r="I668" s="128">
        <f t="shared" si="29"/>
        <v>0</v>
      </c>
      <c r="J668" s="127"/>
      <c r="K668" s="128">
        <f t="shared" si="30"/>
        <v>0</v>
      </c>
      <c r="O668" s="119"/>
      <c r="AZ668" s="129">
        <f t="shared" si="31"/>
        <v>0</v>
      </c>
      <c r="CZ668" s="81">
        <v>4</v>
      </c>
    </row>
    <row r="669" spans="1:104" ht="12.75">
      <c r="A669" s="120">
        <v>392</v>
      </c>
      <c r="B669" s="121" t="s">
        <v>2090</v>
      </c>
      <c r="C669" s="122" t="s">
        <v>2829</v>
      </c>
      <c r="D669" s="123" t="s">
        <v>1931</v>
      </c>
      <c r="E669" s="124">
        <v>3</v>
      </c>
      <c r="F669" s="125">
        <v>0</v>
      </c>
      <c r="G669" s="126">
        <f t="shared" si="28"/>
        <v>0</v>
      </c>
      <c r="H669" s="127">
        <v>0</v>
      </c>
      <c r="I669" s="128">
        <f t="shared" si="29"/>
        <v>0</v>
      </c>
      <c r="J669" s="127"/>
      <c r="K669" s="128">
        <f t="shared" si="30"/>
        <v>0</v>
      </c>
      <c r="O669" s="119"/>
      <c r="AZ669" s="129">
        <f t="shared" si="31"/>
        <v>0</v>
      </c>
      <c r="CZ669" s="81">
        <v>4</v>
      </c>
    </row>
    <row r="670" spans="1:104" ht="12.75">
      <c r="A670" s="120">
        <v>393</v>
      </c>
      <c r="B670" s="121" t="s">
        <v>2091</v>
      </c>
      <c r="C670" s="122" t="s">
        <v>2824</v>
      </c>
      <c r="D670" s="123" t="s">
        <v>1931</v>
      </c>
      <c r="E670" s="124">
        <v>4</v>
      </c>
      <c r="F670" s="125">
        <v>0</v>
      </c>
      <c r="G670" s="126">
        <f t="shared" si="28"/>
        <v>0</v>
      </c>
      <c r="H670" s="127">
        <v>0</v>
      </c>
      <c r="I670" s="128">
        <f t="shared" si="29"/>
        <v>0</v>
      </c>
      <c r="J670" s="127"/>
      <c r="K670" s="128">
        <f t="shared" si="30"/>
        <v>0</v>
      </c>
      <c r="O670" s="119"/>
      <c r="AZ670" s="129">
        <f t="shared" si="31"/>
        <v>0</v>
      </c>
      <c r="CZ670" s="81">
        <v>4</v>
      </c>
    </row>
    <row r="671" spans="1:104" ht="12.75">
      <c r="A671" s="120">
        <v>394</v>
      </c>
      <c r="B671" s="121" t="s">
        <v>2092</v>
      </c>
      <c r="C671" s="122" t="s">
        <v>2885</v>
      </c>
      <c r="D671" s="123" t="s">
        <v>1931</v>
      </c>
      <c r="E671" s="124">
        <v>1</v>
      </c>
      <c r="F671" s="125">
        <v>0</v>
      </c>
      <c r="G671" s="126">
        <f t="shared" si="28"/>
        <v>0</v>
      </c>
      <c r="H671" s="127">
        <v>0</v>
      </c>
      <c r="I671" s="128">
        <f t="shared" si="29"/>
        <v>0</v>
      </c>
      <c r="J671" s="127"/>
      <c r="K671" s="128">
        <f t="shared" si="30"/>
        <v>0</v>
      </c>
      <c r="O671" s="119"/>
      <c r="AZ671" s="129">
        <f t="shared" si="31"/>
        <v>0</v>
      </c>
      <c r="CZ671" s="81">
        <v>4</v>
      </c>
    </row>
    <row r="672" spans="1:104" ht="12.75">
      <c r="A672" s="120">
        <v>395</v>
      </c>
      <c r="B672" s="121" t="s">
        <v>2093</v>
      </c>
      <c r="C672" s="122" t="s">
        <v>2896</v>
      </c>
      <c r="D672" s="123" t="s">
        <v>1931</v>
      </c>
      <c r="E672" s="124">
        <v>1</v>
      </c>
      <c r="F672" s="125">
        <v>0</v>
      </c>
      <c r="G672" s="126">
        <f t="shared" si="28"/>
        <v>0</v>
      </c>
      <c r="H672" s="127">
        <v>0</v>
      </c>
      <c r="I672" s="128">
        <f t="shared" si="29"/>
        <v>0</v>
      </c>
      <c r="J672" s="127"/>
      <c r="K672" s="128">
        <f t="shared" si="30"/>
        <v>0</v>
      </c>
      <c r="O672" s="119"/>
      <c r="AZ672" s="129">
        <f t="shared" si="31"/>
        <v>0</v>
      </c>
      <c r="CZ672" s="81">
        <v>4</v>
      </c>
    </row>
    <row r="673" spans="1:104" ht="12.75">
      <c r="A673" s="120">
        <v>396</v>
      </c>
      <c r="B673" s="121" t="s">
        <v>2094</v>
      </c>
      <c r="C673" s="122" t="s">
        <v>2886</v>
      </c>
      <c r="D673" s="123" t="s">
        <v>1931</v>
      </c>
      <c r="E673" s="124">
        <v>1</v>
      </c>
      <c r="F673" s="125">
        <v>0</v>
      </c>
      <c r="G673" s="126">
        <f t="shared" si="28"/>
        <v>0</v>
      </c>
      <c r="H673" s="127">
        <v>0</v>
      </c>
      <c r="I673" s="128">
        <f t="shared" si="29"/>
        <v>0</v>
      </c>
      <c r="J673" s="127"/>
      <c r="K673" s="128">
        <f t="shared" si="30"/>
        <v>0</v>
      </c>
      <c r="O673" s="119"/>
      <c r="AZ673" s="129">
        <f t="shared" si="31"/>
        <v>0</v>
      </c>
      <c r="CZ673" s="81">
        <v>4</v>
      </c>
    </row>
    <row r="674" spans="1:104" ht="12.75">
      <c r="A674" s="120">
        <v>397</v>
      </c>
      <c r="B674" s="121" t="s">
        <v>2096</v>
      </c>
      <c r="C674" s="122" t="s">
        <v>2887</v>
      </c>
      <c r="D674" s="123" t="s">
        <v>1931</v>
      </c>
      <c r="E674" s="124">
        <v>1</v>
      </c>
      <c r="F674" s="125">
        <v>0</v>
      </c>
      <c r="G674" s="126">
        <f t="shared" si="28"/>
        <v>0</v>
      </c>
      <c r="H674" s="127">
        <v>0</v>
      </c>
      <c r="I674" s="128">
        <f t="shared" si="29"/>
        <v>0</v>
      </c>
      <c r="J674" s="127"/>
      <c r="K674" s="128">
        <f t="shared" si="30"/>
        <v>0</v>
      </c>
      <c r="O674" s="119"/>
      <c r="AZ674" s="129">
        <f t="shared" si="31"/>
        <v>0</v>
      </c>
      <c r="CZ674" s="81">
        <v>4</v>
      </c>
    </row>
    <row r="675" spans="1:104" ht="12.75">
      <c r="A675" s="120">
        <v>398</v>
      </c>
      <c r="B675" s="121" t="s">
        <v>2917</v>
      </c>
      <c r="C675" s="122" t="s">
        <v>2783</v>
      </c>
      <c r="D675" s="123" t="s">
        <v>1931</v>
      </c>
      <c r="E675" s="124">
        <v>25</v>
      </c>
      <c r="F675" s="125">
        <v>0</v>
      </c>
      <c r="G675" s="126">
        <f t="shared" si="28"/>
        <v>0</v>
      </c>
      <c r="H675" s="127">
        <v>0</v>
      </c>
      <c r="I675" s="128">
        <f t="shared" si="29"/>
        <v>0</v>
      </c>
      <c r="J675" s="127"/>
      <c r="K675" s="128">
        <f t="shared" si="30"/>
        <v>0</v>
      </c>
      <c r="O675" s="119"/>
      <c r="AZ675" s="129">
        <f t="shared" si="31"/>
        <v>0</v>
      </c>
      <c r="CZ675" s="81">
        <v>3</v>
      </c>
    </row>
    <row r="676" spans="1:104" ht="12.75">
      <c r="A676" s="120">
        <v>399</v>
      </c>
      <c r="B676" s="121" t="s">
        <v>2918</v>
      </c>
      <c r="C676" s="122" t="s">
        <v>2814</v>
      </c>
      <c r="D676" s="123" t="s">
        <v>1931</v>
      </c>
      <c r="E676" s="124">
        <v>3</v>
      </c>
      <c r="F676" s="125">
        <v>0</v>
      </c>
      <c r="G676" s="126">
        <f t="shared" si="28"/>
        <v>0</v>
      </c>
      <c r="H676" s="127">
        <v>0</v>
      </c>
      <c r="I676" s="128">
        <f t="shared" si="29"/>
        <v>0</v>
      </c>
      <c r="J676" s="127"/>
      <c r="K676" s="128">
        <f t="shared" si="30"/>
        <v>0</v>
      </c>
      <c r="O676" s="119"/>
      <c r="AZ676" s="129">
        <f t="shared" si="31"/>
        <v>0</v>
      </c>
      <c r="CZ676" s="81">
        <v>3</v>
      </c>
    </row>
    <row r="677" spans="1:104" ht="12.75">
      <c r="A677" s="120">
        <v>400</v>
      </c>
      <c r="B677" s="121" t="s">
        <v>2919</v>
      </c>
      <c r="C677" s="122" t="s">
        <v>2815</v>
      </c>
      <c r="D677" s="123" t="s">
        <v>1931</v>
      </c>
      <c r="E677" s="124">
        <v>2</v>
      </c>
      <c r="F677" s="125">
        <v>0</v>
      </c>
      <c r="G677" s="126">
        <f t="shared" si="28"/>
        <v>0</v>
      </c>
      <c r="H677" s="127">
        <v>0</v>
      </c>
      <c r="I677" s="128">
        <f t="shared" si="29"/>
        <v>0</v>
      </c>
      <c r="J677" s="127"/>
      <c r="K677" s="128">
        <f t="shared" si="30"/>
        <v>0</v>
      </c>
      <c r="O677" s="119"/>
      <c r="AZ677" s="129">
        <f t="shared" si="31"/>
        <v>0</v>
      </c>
      <c r="CZ677" s="81">
        <v>3</v>
      </c>
    </row>
    <row r="678" spans="1:104" ht="12.75">
      <c r="A678" s="120">
        <v>401</v>
      </c>
      <c r="B678" s="121" t="s">
        <v>2920</v>
      </c>
      <c r="C678" s="122" t="s">
        <v>2817</v>
      </c>
      <c r="D678" s="123" t="s">
        <v>1931</v>
      </c>
      <c r="E678" s="124">
        <v>13</v>
      </c>
      <c r="F678" s="125">
        <v>0</v>
      </c>
      <c r="G678" s="126">
        <f t="shared" si="28"/>
        <v>0</v>
      </c>
      <c r="H678" s="127">
        <v>0</v>
      </c>
      <c r="I678" s="128">
        <f t="shared" si="29"/>
        <v>0</v>
      </c>
      <c r="J678" s="127"/>
      <c r="K678" s="128">
        <f t="shared" si="30"/>
        <v>0</v>
      </c>
      <c r="O678" s="119"/>
      <c r="AZ678" s="129">
        <f t="shared" si="31"/>
        <v>0</v>
      </c>
      <c r="CZ678" s="81">
        <v>3</v>
      </c>
    </row>
    <row r="679" spans="1:104" ht="12.75">
      <c r="A679" s="120">
        <v>402</v>
      </c>
      <c r="B679" s="121" t="s">
        <v>2921</v>
      </c>
      <c r="C679" s="122" t="s">
        <v>2821</v>
      </c>
      <c r="D679" s="123" t="s">
        <v>1931</v>
      </c>
      <c r="E679" s="124">
        <v>1</v>
      </c>
      <c r="F679" s="125">
        <v>0</v>
      </c>
      <c r="G679" s="126">
        <f t="shared" si="28"/>
        <v>0</v>
      </c>
      <c r="H679" s="127">
        <v>0</v>
      </c>
      <c r="I679" s="128">
        <f t="shared" si="29"/>
        <v>0</v>
      </c>
      <c r="J679" s="127"/>
      <c r="K679" s="128">
        <f t="shared" si="30"/>
        <v>0</v>
      </c>
      <c r="O679" s="119"/>
      <c r="AZ679" s="129">
        <f t="shared" si="31"/>
        <v>0</v>
      </c>
      <c r="CZ679" s="81">
        <v>3</v>
      </c>
    </row>
    <row r="680" spans="1:104" ht="12.75">
      <c r="A680" s="120">
        <v>403</v>
      </c>
      <c r="B680" s="121" t="s">
        <v>2922</v>
      </c>
      <c r="C680" s="122" t="s">
        <v>2829</v>
      </c>
      <c r="D680" s="123" t="s">
        <v>1931</v>
      </c>
      <c r="E680" s="124">
        <v>3</v>
      </c>
      <c r="F680" s="125">
        <v>0</v>
      </c>
      <c r="G680" s="126">
        <f t="shared" si="28"/>
        <v>0</v>
      </c>
      <c r="H680" s="127">
        <v>0</v>
      </c>
      <c r="I680" s="128">
        <f t="shared" si="29"/>
        <v>0</v>
      </c>
      <c r="J680" s="127"/>
      <c r="K680" s="128">
        <f t="shared" si="30"/>
        <v>0</v>
      </c>
      <c r="O680" s="119"/>
      <c r="AZ680" s="129">
        <f t="shared" si="31"/>
        <v>0</v>
      </c>
      <c r="CZ680" s="81">
        <v>3</v>
      </c>
    </row>
    <row r="681" spans="1:104" ht="12.75">
      <c r="A681" s="120">
        <v>404</v>
      </c>
      <c r="B681" s="121" t="s">
        <v>2923</v>
      </c>
      <c r="C681" s="122" t="s">
        <v>2824</v>
      </c>
      <c r="D681" s="123" t="s">
        <v>1931</v>
      </c>
      <c r="E681" s="124">
        <v>4</v>
      </c>
      <c r="F681" s="125">
        <v>0</v>
      </c>
      <c r="G681" s="126">
        <f t="shared" si="28"/>
        <v>0</v>
      </c>
      <c r="H681" s="127">
        <v>0</v>
      </c>
      <c r="I681" s="128">
        <f t="shared" si="29"/>
        <v>0</v>
      </c>
      <c r="J681" s="127"/>
      <c r="K681" s="128">
        <f t="shared" si="30"/>
        <v>0</v>
      </c>
      <c r="O681" s="119"/>
      <c r="AZ681" s="129">
        <f t="shared" si="31"/>
        <v>0</v>
      </c>
      <c r="CZ681" s="81">
        <v>3</v>
      </c>
    </row>
    <row r="682" spans="1:104" ht="12.75">
      <c r="A682" s="120">
        <v>405</v>
      </c>
      <c r="B682" s="121" t="s">
        <v>2924</v>
      </c>
      <c r="C682" s="122" t="s">
        <v>2885</v>
      </c>
      <c r="D682" s="123" t="s">
        <v>1931</v>
      </c>
      <c r="E682" s="124">
        <v>1</v>
      </c>
      <c r="F682" s="125">
        <v>0</v>
      </c>
      <c r="G682" s="126">
        <f t="shared" si="28"/>
        <v>0</v>
      </c>
      <c r="H682" s="127">
        <v>0</v>
      </c>
      <c r="I682" s="128">
        <f t="shared" si="29"/>
        <v>0</v>
      </c>
      <c r="J682" s="127"/>
      <c r="K682" s="128">
        <f t="shared" si="30"/>
        <v>0</v>
      </c>
      <c r="O682" s="119"/>
      <c r="AZ682" s="129">
        <f t="shared" si="31"/>
        <v>0</v>
      </c>
      <c r="CZ682" s="81">
        <v>3</v>
      </c>
    </row>
    <row r="683" spans="1:104" ht="12.75">
      <c r="A683" s="120">
        <v>406</v>
      </c>
      <c r="B683" s="121" t="s">
        <v>2925</v>
      </c>
      <c r="C683" s="122" t="s">
        <v>2896</v>
      </c>
      <c r="D683" s="123" t="s">
        <v>1931</v>
      </c>
      <c r="E683" s="124">
        <v>1</v>
      </c>
      <c r="F683" s="125">
        <v>0</v>
      </c>
      <c r="G683" s="126">
        <f t="shared" si="28"/>
        <v>0</v>
      </c>
      <c r="H683" s="127">
        <v>0</v>
      </c>
      <c r="I683" s="128">
        <f t="shared" si="29"/>
        <v>0</v>
      </c>
      <c r="J683" s="127"/>
      <c r="K683" s="128">
        <f t="shared" si="30"/>
        <v>0</v>
      </c>
      <c r="O683" s="119"/>
      <c r="AZ683" s="129">
        <f t="shared" si="31"/>
        <v>0</v>
      </c>
      <c r="CZ683" s="81">
        <v>3</v>
      </c>
    </row>
    <row r="684" spans="1:104" ht="12.75">
      <c r="A684" s="120">
        <v>407</v>
      </c>
      <c r="B684" s="121" t="s">
        <v>2926</v>
      </c>
      <c r="C684" s="122" t="s">
        <v>2886</v>
      </c>
      <c r="D684" s="123" t="s">
        <v>1931</v>
      </c>
      <c r="E684" s="124">
        <v>1</v>
      </c>
      <c r="F684" s="125">
        <v>0</v>
      </c>
      <c r="G684" s="126">
        <f t="shared" si="28"/>
        <v>0</v>
      </c>
      <c r="H684" s="127">
        <v>0</v>
      </c>
      <c r="I684" s="128">
        <f t="shared" si="29"/>
        <v>0</v>
      </c>
      <c r="J684" s="127"/>
      <c r="K684" s="128">
        <f t="shared" si="30"/>
        <v>0</v>
      </c>
      <c r="O684" s="119"/>
      <c r="AZ684" s="129">
        <f t="shared" si="31"/>
        <v>0</v>
      </c>
      <c r="CZ684" s="81">
        <v>3</v>
      </c>
    </row>
    <row r="685" spans="1:104" ht="12.75">
      <c r="A685" s="120">
        <v>408</v>
      </c>
      <c r="B685" s="121" t="s">
        <v>2927</v>
      </c>
      <c r="C685" s="122" t="s">
        <v>2887</v>
      </c>
      <c r="D685" s="123" t="s">
        <v>1931</v>
      </c>
      <c r="E685" s="124">
        <v>1</v>
      </c>
      <c r="F685" s="125">
        <v>0</v>
      </c>
      <c r="G685" s="126">
        <f t="shared" si="28"/>
        <v>0</v>
      </c>
      <c r="H685" s="127">
        <v>0</v>
      </c>
      <c r="I685" s="128">
        <f t="shared" si="29"/>
        <v>0</v>
      </c>
      <c r="J685" s="127"/>
      <c r="K685" s="128">
        <f t="shared" si="30"/>
        <v>0</v>
      </c>
      <c r="O685" s="119"/>
      <c r="AZ685" s="129">
        <f t="shared" si="31"/>
        <v>0</v>
      </c>
      <c r="CZ685" s="81">
        <v>3</v>
      </c>
    </row>
    <row r="686" spans="1:104" ht="12.75">
      <c r="A686" s="120">
        <v>409</v>
      </c>
      <c r="B686" s="121" t="s">
        <v>2928</v>
      </c>
      <c r="C686" s="122" t="s">
        <v>2808</v>
      </c>
      <c r="D686" s="123" t="s">
        <v>2491</v>
      </c>
      <c r="E686" s="124">
        <v>1</v>
      </c>
      <c r="F686" s="125">
        <v>0</v>
      </c>
      <c r="G686" s="126">
        <f t="shared" si="28"/>
        <v>0</v>
      </c>
      <c r="H686" s="127">
        <v>0</v>
      </c>
      <c r="I686" s="128">
        <f t="shared" si="29"/>
        <v>0</v>
      </c>
      <c r="J686" s="127"/>
      <c r="K686" s="128">
        <f t="shared" si="30"/>
        <v>0</v>
      </c>
      <c r="O686" s="119"/>
      <c r="AZ686" s="129">
        <f t="shared" si="31"/>
        <v>0</v>
      </c>
      <c r="CZ686" s="81">
        <v>3</v>
      </c>
    </row>
    <row r="687" spans="1:58" ht="12.75">
      <c r="A687" s="140" t="s">
        <v>51</v>
      </c>
      <c r="B687" s="141" t="s">
        <v>2915</v>
      </c>
      <c r="C687" s="142" t="s">
        <v>2916</v>
      </c>
      <c r="D687" s="143"/>
      <c r="E687" s="144"/>
      <c r="F687" s="144"/>
      <c r="G687" s="145">
        <f>SUM(G663:G686)</f>
        <v>0</v>
      </c>
      <c r="H687" s="146"/>
      <c r="I687" s="145">
        <f>SUM(I663:I686)</f>
        <v>0</v>
      </c>
      <c r="J687" s="147"/>
      <c r="K687" s="145">
        <f>SUM(K663:K686)</f>
        <v>0</v>
      </c>
      <c r="O687" s="119"/>
      <c r="X687" s="129">
        <f>K687</f>
        <v>0</v>
      </c>
      <c r="Y687" s="129">
        <f>I687</f>
        <v>0</v>
      </c>
      <c r="Z687" s="129">
        <f>G687</f>
        <v>0</v>
      </c>
      <c r="BA687" s="148"/>
      <c r="BB687" s="148"/>
      <c r="BC687" s="148"/>
      <c r="BD687" s="148"/>
      <c r="BE687" s="148"/>
      <c r="BF687" s="148"/>
    </row>
    <row r="688" spans="1:15" ht="14.25" customHeight="1">
      <c r="A688" s="109" t="s">
        <v>46</v>
      </c>
      <c r="B688" s="110" t="s">
        <v>2929</v>
      </c>
      <c r="C688" s="111" t="s">
        <v>2930</v>
      </c>
      <c r="D688" s="112"/>
      <c r="E688" s="113"/>
      <c r="F688" s="113"/>
      <c r="G688" s="114"/>
      <c r="H688" s="115"/>
      <c r="I688" s="116"/>
      <c r="J688" s="117"/>
      <c r="K688" s="118"/>
      <c r="O688" s="119"/>
    </row>
    <row r="689" spans="1:104" ht="12.75">
      <c r="A689" s="120">
        <v>410</v>
      </c>
      <c r="B689" s="121" t="s">
        <v>2098</v>
      </c>
      <c r="C689" s="122" t="s">
        <v>2783</v>
      </c>
      <c r="D689" s="123" t="s">
        <v>1931</v>
      </c>
      <c r="E689" s="124">
        <v>27</v>
      </c>
      <c r="F689" s="125">
        <v>0</v>
      </c>
      <c r="G689" s="126">
        <f aca="true" t="shared" si="32" ref="G689:G709">E689*F689</f>
        <v>0</v>
      </c>
      <c r="H689" s="127">
        <v>0</v>
      </c>
      <c r="I689" s="128">
        <f aca="true" t="shared" si="33" ref="I689:I709">E689*H689</f>
        <v>0</v>
      </c>
      <c r="J689" s="127"/>
      <c r="K689" s="128">
        <f aca="true" t="shared" si="34" ref="K689:K709">E689*J689</f>
        <v>0</v>
      </c>
      <c r="O689" s="119"/>
      <c r="AZ689" s="129">
        <f aca="true" t="shared" si="35" ref="AZ689:AZ709">G689</f>
        <v>0</v>
      </c>
      <c r="CZ689" s="81">
        <v>4</v>
      </c>
    </row>
    <row r="690" spans="1:104" ht="12.75">
      <c r="A690" s="120">
        <v>411</v>
      </c>
      <c r="B690" s="121" t="s">
        <v>2100</v>
      </c>
      <c r="C690" s="122" t="s">
        <v>2814</v>
      </c>
      <c r="D690" s="123" t="s">
        <v>1931</v>
      </c>
      <c r="E690" s="124">
        <v>3</v>
      </c>
      <c r="F690" s="125">
        <v>0</v>
      </c>
      <c r="G690" s="126">
        <f t="shared" si="32"/>
        <v>0</v>
      </c>
      <c r="H690" s="127">
        <v>0</v>
      </c>
      <c r="I690" s="128">
        <f t="shared" si="33"/>
        <v>0</v>
      </c>
      <c r="J690" s="127"/>
      <c r="K690" s="128">
        <f t="shared" si="34"/>
        <v>0</v>
      </c>
      <c r="O690" s="119"/>
      <c r="AZ690" s="129">
        <f t="shared" si="35"/>
        <v>0</v>
      </c>
      <c r="CZ690" s="81">
        <v>4</v>
      </c>
    </row>
    <row r="691" spans="1:104" ht="12.75">
      <c r="A691" s="120">
        <v>412</v>
      </c>
      <c r="B691" s="121" t="s">
        <v>2101</v>
      </c>
      <c r="C691" s="122" t="s">
        <v>2815</v>
      </c>
      <c r="D691" s="123" t="s">
        <v>1931</v>
      </c>
      <c r="E691" s="124">
        <v>1</v>
      </c>
      <c r="F691" s="125">
        <v>0</v>
      </c>
      <c r="G691" s="126">
        <f t="shared" si="32"/>
        <v>0</v>
      </c>
      <c r="H691" s="127">
        <v>0</v>
      </c>
      <c r="I691" s="128">
        <f t="shared" si="33"/>
        <v>0</v>
      </c>
      <c r="J691" s="127"/>
      <c r="K691" s="128">
        <f t="shared" si="34"/>
        <v>0</v>
      </c>
      <c r="O691" s="119"/>
      <c r="AZ691" s="129">
        <f t="shared" si="35"/>
        <v>0</v>
      </c>
      <c r="CZ691" s="81">
        <v>4</v>
      </c>
    </row>
    <row r="692" spans="1:104" ht="12.75">
      <c r="A692" s="120">
        <v>413</v>
      </c>
      <c r="B692" s="121" t="s">
        <v>2102</v>
      </c>
      <c r="C692" s="122" t="s">
        <v>2817</v>
      </c>
      <c r="D692" s="123" t="s">
        <v>1931</v>
      </c>
      <c r="E692" s="124">
        <v>15</v>
      </c>
      <c r="F692" s="125">
        <v>0</v>
      </c>
      <c r="G692" s="126">
        <f t="shared" si="32"/>
        <v>0</v>
      </c>
      <c r="H692" s="127">
        <v>0</v>
      </c>
      <c r="I692" s="128">
        <f t="shared" si="33"/>
        <v>0</v>
      </c>
      <c r="J692" s="127"/>
      <c r="K692" s="128">
        <f t="shared" si="34"/>
        <v>0</v>
      </c>
      <c r="O692" s="119"/>
      <c r="AZ692" s="129">
        <f t="shared" si="35"/>
        <v>0</v>
      </c>
      <c r="CZ692" s="81">
        <v>4</v>
      </c>
    </row>
    <row r="693" spans="1:104" ht="12.75">
      <c r="A693" s="120">
        <v>414</v>
      </c>
      <c r="B693" s="121" t="s">
        <v>2103</v>
      </c>
      <c r="C693" s="122" t="s">
        <v>2821</v>
      </c>
      <c r="D693" s="123" t="s">
        <v>1931</v>
      </c>
      <c r="E693" s="124">
        <v>1</v>
      </c>
      <c r="F693" s="125">
        <v>0</v>
      </c>
      <c r="G693" s="126">
        <f t="shared" si="32"/>
        <v>0</v>
      </c>
      <c r="H693" s="127">
        <v>0</v>
      </c>
      <c r="I693" s="128">
        <f t="shared" si="33"/>
        <v>0</v>
      </c>
      <c r="J693" s="127"/>
      <c r="K693" s="128">
        <f t="shared" si="34"/>
        <v>0</v>
      </c>
      <c r="O693" s="119"/>
      <c r="AZ693" s="129">
        <f t="shared" si="35"/>
        <v>0</v>
      </c>
      <c r="CZ693" s="81">
        <v>4</v>
      </c>
    </row>
    <row r="694" spans="1:104" ht="12.75">
      <c r="A694" s="120">
        <v>415</v>
      </c>
      <c r="B694" s="121" t="s">
        <v>2104</v>
      </c>
      <c r="C694" s="122" t="s">
        <v>2829</v>
      </c>
      <c r="D694" s="123" t="s">
        <v>1931</v>
      </c>
      <c r="E694" s="124">
        <v>3</v>
      </c>
      <c r="F694" s="125">
        <v>0</v>
      </c>
      <c r="G694" s="126">
        <f t="shared" si="32"/>
        <v>0</v>
      </c>
      <c r="H694" s="127">
        <v>0</v>
      </c>
      <c r="I694" s="128">
        <f t="shared" si="33"/>
        <v>0</v>
      </c>
      <c r="J694" s="127"/>
      <c r="K694" s="128">
        <f t="shared" si="34"/>
        <v>0</v>
      </c>
      <c r="O694" s="119"/>
      <c r="AZ694" s="129">
        <f t="shared" si="35"/>
        <v>0</v>
      </c>
      <c r="CZ694" s="81">
        <v>4</v>
      </c>
    </row>
    <row r="695" spans="1:104" ht="12.75">
      <c r="A695" s="120">
        <v>416</v>
      </c>
      <c r="B695" s="121" t="s">
        <v>2105</v>
      </c>
      <c r="C695" s="122" t="s">
        <v>2885</v>
      </c>
      <c r="D695" s="123" t="s">
        <v>1931</v>
      </c>
      <c r="E695" s="124">
        <v>3</v>
      </c>
      <c r="F695" s="125">
        <v>0</v>
      </c>
      <c r="G695" s="126">
        <f t="shared" si="32"/>
        <v>0</v>
      </c>
      <c r="H695" s="127">
        <v>0</v>
      </c>
      <c r="I695" s="128">
        <f t="shared" si="33"/>
        <v>0</v>
      </c>
      <c r="J695" s="127"/>
      <c r="K695" s="128">
        <f t="shared" si="34"/>
        <v>0</v>
      </c>
      <c r="O695" s="119"/>
      <c r="AZ695" s="129">
        <f t="shared" si="35"/>
        <v>0</v>
      </c>
      <c r="CZ695" s="81">
        <v>4</v>
      </c>
    </row>
    <row r="696" spans="1:104" ht="12.75">
      <c r="A696" s="120">
        <v>417</v>
      </c>
      <c r="B696" s="121" t="s">
        <v>2106</v>
      </c>
      <c r="C696" s="122" t="s">
        <v>2896</v>
      </c>
      <c r="D696" s="123" t="s">
        <v>1931</v>
      </c>
      <c r="E696" s="124">
        <v>1</v>
      </c>
      <c r="F696" s="125">
        <v>0</v>
      </c>
      <c r="G696" s="126">
        <f t="shared" si="32"/>
        <v>0</v>
      </c>
      <c r="H696" s="127">
        <v>0</v>
      </c>
      <c r="I696" s="128">
        <f t="shared" si="33"/>
        <v>0</v>
      </c>
      <c r="J696" s="127"/>
      <c r="K696" s="128">
        <f t="shared" si="34"/>
        <v>0</v>
      </c>
      <c r="O696" s="119"/>
      <c r="AZ696" s="129">
        <f t="shared" si="35"/>
        <v>0</v>
      </c>
      <c r="CZ696" s="81">
        <v>4</v>
      </c>
    </row>
    <row r="697" spans="1:104" ht="12.75">
      <c r="A697" s="120">
        <v>418</v>
      </c>
      <c r="B697" s="121" t="s">
        <v>2107</v>
      </c>
      <c r="C697" s="122" t="s">
        <v>2886</v>
      </c>
      <c r="D697" s="123" t="s">
        <v>1931</v>
      </c>
      <c r="E697" s="124">
        <v>1</v>
      </c>
      <c r="F697" s="125">
        <v>0</v>
      </c>
      <c r="G697" s="126">
        <f t="shared" si="32"/>
        <v>0</v>
      </c>
      <c r="H697" s="127">
        <v>0</v>
      </c>
      <c r="I697" s="128">
        <f t="shared" si="33"/>
        <v>0</v>
      </c>
      <c r="J697" s="127"/>
      <c r="K697" s="128">
        <f t="shared" si="34"/>
        <v>0</v>
      </c>
      <c r="O697" s="119"/>
      <c r="AZ697" s="129">
        <f t="shared" si="35"/>
        <v>0</v>
      </c>
      <c r="CZ697" s="81">
        <v>4</v>
      </c>
    </row>
    <row r="698" spans="1:104" ht="12.75">
      <c r="A698" s="120">
        <v>419</v>
      </c>
      <c r="B698" s="121" t="s">
        <v>2108</v>
      </c>
      <c r="C698" s="122" t="s">
        <v>2887</v>
      </c>
      <c r="D698" s="123" t="s">
        <v>1931</v>
      </c>
      <c r="E698" s="124">
        <v>1</v>
      </c>
      <c r="F698" s="125">
        <v>0</v>
      </c>
      <c r="G698" s="126">
        <f t="shared" si="32"/>
        <v>0</v>
      </c>
      <c r="H698" s="127">
        <v>0</v>
      </c>
      <c r="I698" s="128">
        <f t="shared" si="33"/>
        <v>0</v>
      </c>
      <c r="J698" s="127"/>
      <c r="K698" s="128">
        <f t="shared" si="34"/>
        <v>0</v>
      </c>
      <c r="O698" s="119"/>
      <c r="AZ698" s="129">
        <f t="shared" si="35"/>
        <v>0</v>
      </c>
      <c r="CZ698" s="81">
        <v>4</v>
      </c>
    </row>
    <row r="699" spans="1:104" ht="12.75">
      <c r="A699" s="120">
        <v>420</v>
      </c>
      <c r="B699" s="121" t="s">
        <v>2931</v>
      </c>
      <c r="C699" s="122" t="s">
        <v>2783</v>
      </c>
      <c r="D699" s="123" t="s">
        <v>1931</v>
      </c>
      <c r="E699" s="124">
        <v>27</v>
      </c>
      <c r="F699" s="125">
        <v>0</v>
      </c>
      <c r="G699" s="126">
        <f t="shared" si="32"/>
        <v>0</v>
      </c>
      <c r="H699" s="127">
        <v>0</v>
      </c>
      <c r="I699" s="128">
        <f t="shared" si="33"/>
        <v>0</v>
      </c>
      <c r="J699" s="127"/>
      <c r="K699" s="128">
        <f t="shared" si="34"/>
        <v>0</v>
      </c>
      <c r="O699" s="119"/>
      <c r="AZ699" s="129">
        <f t="shared" si="35"/>
        <v>0</v>
      </c>
      <c r="CZ699" s="81">
        <v>3</v>
      </c>
    </row>
    <row r="700" spans="1:104" ht="12.75">
      <c r="A700" s="120">
        <v>421</v>
      </c>
      <c r="B700" s="121" t="s">
        <v>2932</v>
      </c>
      <c r="C700" s="122" t="s">
        <v>2814</v>
      </c>
      <c r="D700" s="123" t="s">
        <v>1931</v>
      </c>
      <c r="E700" s="124">
        <v>3</v>
      </c>
      <c r="F700" s="125">
        <v>0</v>
      </c>
      <c r="G700" s="126">
        <f t="shared" si="32"/>
        <v>0</v>
      </c>
      <c r="H700" s="127">
        <v>0</v>
      </c>
      <c r="I700" s="128">
        <f t="shared" si="33"/>
        <v>0</v>
      </c>
      <c r="J700" s="127"/>
      <c r="K700" s="128">
        <f t="shared" si="34"/>
        <v>0</v>
      </c>
      <c r="O700" s="119"/>
      <c r="AZ700" s="129">
        <f t="shared" si="35"/>
        <v>0</v>
      </c>
      <c r="CZ700" s="81">
        <v>3</v>
      </c>
    </row>
    <row r="701" spans="1:104" ht="12.75">
      <c r="A701" s="120">
        <v>422</v>
      </c>
      <c r="B701" s="121" t="s">
        <v>2933</v>
      </c>
      <c r="C701" s="122" t="s">
        <v>2815</v>
      </c>
      <c r="D701" s="123" t="s">
        <v>1931</v>
      </c>
      <c r="E701" s="124">
        <v>1</v>
      </c>
      <c r="F701" s="125">
        <v>0</v>
      </c>
      <c r="G701" s="126">
        <f t="shared" si="32"/>
        <v>0</v>
      </c>
      <c r="H701" s="127">
        <v>0</v>
      </c>
      <c r="I701" s="128">
        <f t="shared" si="33"/>
        <v>0</v>
      </c>
      <c r="J701" s="127"/>
      <c r="K701" s="128">
        <f t="shared" si="34"/>
        <v>0</v>
      </c>
      <c r="O701" s="119"/>
      <c r="AZ701" s="129">
        <f t="shared" si="35"/>
        <v>0</v>
      </c>
      <c r="CZ701" s="81">
        <v>3</v>
      </c>
    </row>
    <row r="702" spans="1:104" ht="12.75">
      <c r="A702" s="120">
        <v>423</v>
      </c>
      <c r="B702" s="121" t="s">
        <v>2934</v>
      </c>
      <c r="C702" s="122" t="s">
        <v>2817</v>
      </c>
      <c r="D702" s="123" t="s">
        <v>1931</v>
      </c>
      <c r="E702" s="124">
        <v>15</v>
      </c>
      <c r="F702" s="125">
        <v>0</v>
      </c>
      <c r="G702" s="126">
        <f t="shared" si="32"/>
        <v>0</v>
      </c>
      <c r="H702" s="127">
        <v>0</v>
      </c>
      <c r="I702" s="128">
        <f t="shared" si="33"/>
        <v>0</v>
      </c>
      <c r="J702" s="127"/>
      <c r="K702" s="128">
        <f t="shared" si="34"/>
        <v>0</v>
      </c>
      <c r="O702" s="119"/>
      <c r="AZ702" s="129">
        <f t="shared" si="35"/>
        <v>0</v>
      </c>
      <c r="CZ702" s="81">
        <v>3</v>
      </c>
    </row>
    <row r="703" spans="1:104" ht="12.75">
      <c r="A703" s="120">
        <v>424</v>
      </c>
      <c r="B703" s="121" t="s">
        <v>2935</v>
      </c>
      <c r="C703" s="122" t="s">
        <v>2821</v>
      </c>
      <c r="D703" s="123" t="s">
        <v>1931</v>
      </c>
      <c r="E703" s="124">
        <v>1</v>
      </c>
      <c r="F703" s="125">
        <v>0</v>
      </c>
      <c r="G703" s="126">
        <f t="shared" si="32"/>
        <v>0</v>
      </c>
      <c r="H703" s="127">
        <v>0</v>
      </c>
      <c r="I703" s="128">
        <f t="shared" si="33"/>
        <v>0</v>
      </c>
      <c r="J703" s="127"/>
      <c r="K703" s="128">
        <f t="shared" si="34"/>
        <v>0</v>
      </c>
      <c r="O703" s="119"/>
      <c r="AZ703" s="129">
        <f t="shared" si="35"/>
        <v>0</v>
      </c>
      <c r="CZ703" s="81">
        <v>3</v>
      </c>
    </row>
    <row r="704" spans="1:104" ht="12.75">
      <c r="A704" s="120">
        <v>425</v>
      </c>
      <c r="B704" s="121" t="s">
        <v>2936</v>
      </c>
      <c r="C704" s="122" t="s">
        <v>2829</v>
      </c>
      <c r="D704" s="123" t="s">
        <v>1931</v>
      </c>
      <c r="E704" s="124">
        <v>3</v>
      </c>
      <c r="F704" s="125">
        <v>0</v>
      </c>
      <c r="G704" s="126">
        <f t="shared" si="32"/>
        <v>0</v>
      </c>
      <c r="H704" s="127">
        <v>0</v>
      </c>
      <c r="I704" s="128">
        <f t="shared" si="33"/>
        <v>0</v>
      </c>
      <c r="J704" s="127"/>
      <c r="K704" s="128">
        <f t="shared" si="34"/>
        <v>0</v>
      </c>
      <c r="O704" s="119"/>
      <c r="AZ704" s="129">
        <f t="shared" si="35"/>
        <v>0</v>
      </c>
      <c r="CZ704" s="81">
        <v>3</v>
      </c>
    </row>
    <row r="705" spans="1:104" ht="12.75">
      <c r="A705" s="120">
        <v>426</v>
      </c>
      <c r="B705" s="121" t="s">
        <v>2937</v>
      </c>
      <c r="C705" s="122" t="s">
        <v>2885</v>
      </c>
      <c r="D705" s="123" t="s">
        <v>1931</v>
      </c>
      <c r="E705" s="124">
        <v>3</v>
      </c>
      <c r="F705" s="125">
        <v>0</v>
      </c>
      <c r="G705" s="126">
        <f t="shared" si="32"/>
        <v>0</v>
      </c>
      <c r="H705" s="127">
        <v>0</v>
      </c>
      <c r="I705" s="128">
        <f t="shared" si="33"/>
        <v>0</v>
      </c>
      <c r="J705" s="127"/>
      <c r="K705" s="128">
        <f t="shared" si="34"/>
        <v>0</v>
      </c>
      <c r="O705" s="119"/>
      <c r="AZ705" s="129">
        <f t="shared" si="35"/>
        <v>0</v>
      </c>
      <c r="CZ705" s="81">
        <v>3</v>
      </c>
    </row>
    <row r="706" spans="1:104" ht="12.75">
      <c r="A706" s="120">
        <v>427</v>
      </c>
      <c r="B706" s="121" t="s">
        <v>2938</v>
      </c>
      <c r="C706" s="122" t="s">
        <v>2896</v>
      </c>
      <c r="D706" s="123" t="s">
        <v>1931</v>
      </c>
      <c r="E706" s="124">
        <v>1</v>
      </c>
      <c r="F706" s="125">
        <v>0</v>
      </c>
      <c r="G706" s="126">
        <f t="shared" si="32"/>
        <v>0</v>
      </c>
      <c r="H706" s="127">
        <v>0</v>
      </c>
      <c r="I706" s="128">
        <f t="shared" si="33"/>
        <v>0</v>
      </c>
      <c r="J706" s="127"/>
      <c r="K706" s="128">
        <f t="shared" si="34"/>
        <v>0</v>
      </c>
      <c r="O706" s="119"/>
      <c r="AZ706" s="129">
        <f t="shared" si="35"/>
        <v>0</v>
      </c>
      <c r="CZ706" s="81">
        <v>3</v>
      </c>
    </row>
    <row r="707" spans="1:104" ht="12.75">
      <c r="A707" s="120">
        <v>428</v>
      </c>
      <c r="B707" s="121" t="s">
        <v>2939</v>
      </c>
      <c r="C707" s="122" t="s">
        <v>2886</v>
      </c>
      <c r="D707" s="123" t="s">
        <v>1931</v>
      </c>
      <c r="E707" s="124">
        <v>1</v>
      </c>
      <c r="F707" s="125">
        <v>0</v>
      </c>
      <c r="G707" s="126">
        <f t="shared" si="32"/>
        <v>0</v>
      </c>
      <c r="H707" s="127">
        <v>0</v>
      </c>
      <c r="I707" s="128">
        <f t="shared" si="33"/>
        <v>0</v>
      </c>
      <c r="J707" s="127"/>
      <c r="K707" s="128">
        <f t="shared" si="34"/>
        <v>0</v>
      </c>
      <c r="O707" s="119"/>
      <c r="AZ707" s="129">
        <f t="shared" si="35"/>
        <v>0</v>
      </c>
      <c r="CZ707" s="81">
        <v>3</v>
      </c>
    </row>
    <row r="708" spans="1:104" ht="12.75">
      <c r="A708" s="120">
        <v>429</v>
      </c>
      <c r="B708" s="121" t="s">
        <v>2940</v>
      </c>
      <c r="C708" s="122" t="s">
        <v>2887</v>
      </c>
      <c r="D708" s="123" t="s">
        <v>1931</v>
      </c>
      <c r="E708" s="124">
        <v>1</v>
      </c>
      <c r="F708" s="125">
        <v>0</v>
      </c>
      <c r="G708" s="126">
        <f t="shared" si="32"/>
        <v>0</v>
      </c>
      <c r="H708" s="127">
        <v>0</v>
      </c>
      <c r="I708" s="128">
        <f t="shared" si="33"/>
        <v>0</v>
      </c>
      <c r="J708" s="127"/>
      <c r="K708" s="128">
        <f t="shared" si="34"/>
        <v>0</v>
      </c>
      <c r="O708" s="119"/>
      <c r="AZ708" s="129">
        <f t="shared" si="35"/>
        <v>0</v>
      </c>
      <c r="CZ708" s="81">
        <v>3</v>
      </c>
    </row>
    <row r="709" spans="1:104" ht="12.75">
      <c r="A709" s="120">
        <v>430</v>
      </c>
      <c r="B709" s="121" t="s">
        <v>2941</v>
      </c>
      <c r="C709" s="122" t="s">
        <v>2808</v>
      </c>
      <c r="D709" s="123" t="s">
        <v>2491</v>
      </c>
      <c r="E709" s="124">
        <v>1</v>
      </c>
      <c r="F709" s="125">
        <v>0</v>
      </c>
      <c r="G709" s="126">
        <f t="shared" si="32"/>
        <v>0</v>
      </c>
      <c r="H709" s="127">
        <v>0</v>
      </c>
      <c r="I709" s="128">
        <f t="shared" si="33"/>
        <v>0</v>
      </c>
      <c r="J709" s="127"/>
      <c r="K709" s="128">
        <f t="shared" si="34"/>
        <v>0</v>
      </c>
      <c r="O709" s="119"/>
      <c r="AZ709" s="129">
        <f t="shared" si="35"/>
        <v>0</v>
      </c>
      <c r="CZ709" s="81">
        <v>3</v>
      </c>
    </row>
    <row r="710" spans="1:58" ht="12.75">
      <c r="A710" s="140" t="s">
        <v>51</v>
      </c>
      <c r="B710" s="141" t="s">
        <v>2929</v>
      </c>
      <c r="C710" s="142" t="s">
        <v>2930</v>
      </c>
      <c r="D710" s="143"/>
      <c r="E710" s="144"/>
      <c r="F710" s="144"/>
      <c r="G710" s="145">
        <f>SUM(G688:G709)</f>
        <v>0</v>
      </c>
      <c r="H710" s="146"/>
      <c r="I710" s="145">
        <f>SUM(I688:I709)</f>
        <v>0</v>
      </c>
      <c r="J710" s="147"/>
      <c r="K710" s="145">
        <f>SUM(K688:K709)</f>
        <v>0</v>
      </c>
      <c r="O710" s="119"/>
      <c r="X710" s="129">
        <f>K710</f>
        <v>0</v>
      </c>
      <c r="Y710" s="129">
        <f>I710</f>
        <v>0</v>
      </c>
      <c r="Z710" s="129">
        <f>G710</f>
        <v>0</v>
      </c>
      <c r="BA710" s="148"/>
      <c r="BB710" s="148"/>
      <c r="BC710" s="148"/>
      <c r="BD710" s="148"/>
      <c r="BE710" s="148"/>
      <c r="BF710" s="148"/>
    </row>
    <row r="711" spans="1:15" ht="14.25" customHeight="1">
      <c r="A711" s="109" t="s">
        <v>46</v>
      </c>
      <c r="B711" s="110" t="s">
        <v>2942</v>
      </c>
      <c r="C711" s="111" t="s">
        <v>2943</v>
      </c>
      <c r="D711" s="112"/>
      <c r="E711" s="113"/>
      <c r="F711" s="113"/>
      <c r="G711" s="114"/>
      <c r="H711" s="115"/>
      <c r="I711" s="116"/>
      <c r="J711" s="117"/>
      <c r="K711" s="118"/>
      <c r="O711" s="119"/>
    </row>
    <row r="712" spans="1:104" ht="13.5" customHeight="1">
      <c r="A712" s="120">
        <v>431</v>
      </c>
      <c r="B712" s="121" t="s">
        <v>2115</v>
      </c>
      <c r="C712" s="122" t="s">
        <v>49</v>
      </c>
      <c r="D712" s="123" t="s">
        <v>50</v>
      </c>
      <c r="E712" s="124">
        <v>13</v>
      </c>
      <c r="F712" s="125">
        <v>0</v>
      </c>
      <c r="G712" s="126">
        <f aca="true" t="shared" si="36" ref="G712:G730">E712*F712</f>
        <v>0</v>
      </c>
      <c r="H712" s="127"/>
      <c r="I712" s="128">
        <f aca="true" t="shared" si="37" ref="I712:I730">E712*H712</f>
        <v>0</v>
      </c>
      <c r="J712" s="127"/>
      <c r="K712" s="128">
        <f aca="true" t="shared" si="38" ref="K712:K730">E712*J712</f>
        <v>0</v>
      </c>
      <c r="O712" s="119"/>
      <c r="AZ712" s="129">
        <f aca="true" t="shared" si="39" ref="AZ712:AZ730">G712</f>
        <v>0</v>
      </c>
      <c r="CZ712" s="81">
        <v>59</v>
      </c>
    </row>
    <row r="713" spans="1:104" ht="12.75">
      <c r="A713" s="120">
        <v>432</v>
      </c>
      <c r="B713" s="121" t="s">
        <v>2117</v>
      </c>
      <c r="C713" s="122" t="s">
        <v>2812</v>
      </c>
      <c r="D713" s="123" t="s">
        <v>1931</v>
      </c>
      <c r="E713" s="124">
        <v>6</v>
      </c>
      <c r="F713" s="125">
        <v>0</v>
      </c>
      <c r="G713" s="126">
        <f t="shared" si="36"/>
        <v>0</v>
      </c>
      <c r="H713" s="127">
        <v>0</v>
      </c>
      <c r="I713" s="128">
        <f t="shared" si="37"/>
        <v>0</v>
      </c>
      <c r="J713" s="127"/>
      <c r="K713" s="128">
        <f t="shared" si="38"/>
        <v>0</v>
      </c>
      <c r="O713" s="119"/>
      <c r="AZ713" s="129">
        <f t="shared" si="39"/>
        <v>0</v>
      </c>
      <c r="CZ713" s="81">
        <v>4</v>
      </c>
    </row>
    <row r="714" spans="1:104" ht="12.75">
      <c r="A714" s="120">
        <v>433</v>
      </c>
      <c r="B714" s="121" t="s">
        <v>2120</v>
      </c>
      <c r="C714" s="122" t="s">
        <v>2784</v>
      </c>
      <c r="D714" s="123" t="s">
        <v>1931</v>
      </c>
      <c r="E714" s="124">
        <v>3</v>
      </c>
      <c r="F714" s="125">
        <v>0</v>
      </c>
      <c r="G714" s="126">
        <f t="shared" si="36"/>
        <v>0</v>
      </c>
      <c r="H714" s="127">
        <v>0</v>
      </c>
      <c r="I714" s="128">
        <f t="shared" si="37"/>
        <v>0</v>
      </c>
      <c r="J714" s="127"/>
      <c r="K714" s="128">
        <f t="shared" si="38"/>
        <v>0</v>
      </c>
      <c r="O714" s="119"/>
      <c r="AZ714" s="129">
        <f t="shared" si="39"/>
        <v>0</v>
      </c>
      <c r="CZ714" s="81">
        <v>4</v>
      </c>
    </row>
    <row r="715" spans="1:104" ht="12.75">
      <c r="A715" s="120">
        <v>434</v>
      </c>
      <c r="B715" s="121" t="s">
        <v>2122</v>
      </c>
      <c r="C715" s="122" t="s">
        <v>2816</v>
      </c>
      <c r="D715" s="123" t="s">
        <v>1931</v>
      </c>
      <c r="E715" s="124">
        <v>4</v>
      </c>
      <c r="F715" s="125">
        <v>0</v>
      </c>
      <c r="G715" s="126">
        <f t="shared" si="36"/>
        <v>0</v>
      </c>
      <c r="H715" s="127">
        <v>0</v>
      </c>
      <c r="I715" s="128">
        <f t="shared" si="37"/>
        <v>0</v>
      </c>
      <c r="J715" s="127"/>
      <c r="K715" s="128">
        <f t="shared" si="38"/>
        <v>0</v>
      </c>
      <c r="O715" s="119"/>
      <c r="AZ715" s="129">
        <f t="shared" si="39"/>
        <v>0</v>
      </c>
      <c r="CZ715" s="81">
        <v>4</v>
      </c>
    </row>
    <row r="716" spans="1:104" ht="12.75">
      <c r="A716" s="120">
        <v>435</v>
      </c>
      <c r="B716" s="121" t="s">
        <v>2124</v>
      </c>
      <c r="C716" s="122" t="s">
        <v>2819</v>
      </c>
      <c r="D716" s="123" t="s">
        <v>1931</v>
      </c>
      <c r="E716" s="124">
        <v>3</v>
      </c>
      <c r="F716" s="125">
        <v>0</v>
      </c>
      <c r="G716" s="126">
        <f t="shared" si="36"/>
        <v>0</v>
      </c>
      <c r="H716" s="127">
        <v>0</v>
      </c>
      <c r="I716" s="128">
        <f t="shared" si="37"/>
        <v>0</v>
      </c>
      <c r="J716" s="127"/>
      <c r="K716" s="128">
        <f t="shared" si="38"/>
        <v>0</v>
      </c>
      <c r="O716" s="119"/>
      <c r="AZ716" s="129">
        <f t="shared" si="39"/>
        <v>0</v>
      </c>
      <c r="CZ716" s="81">
        <v>4</v>
      </c>
    </row>
    <row r="717" spans="1:104" ht="12.75">
      <c r="A717" s="120">
        <v>436</v>
      </c>
      <c r="B717" s="121" t="s">
        <v>2125</v>
      </c>
      <c r="C717" s="122" t="s">
        <v>2821</v>
      </c>
      <c r="D717" s="123" t="s">
        <v>1931</v>
      </c>
      <c r="E717" s="124">
        <v>3</v>
      </c>
      <c r="F717" s="125">
        <v>0</v>
      </c>
      <c r="G717" s="126">
        <f t="shared" si="36"/>
        <v>0</v>
      </c>
      <c r="H717" s="127">
        <v>0</v>
      </c>
      <c r="I717" s="128">
        <f t="shared" si="37"/>
        <v>0</v>
      </c>
      <c r="J717" s="127"/>
      <c r="K717" s="128">
        <f t="shared" si="38"/>
        <v>0</v>
      </c>
      <c r="O717" s="119"/>
      <c r="AZ717" s="129">
        <f t="shared" si="39"/>
        <v>0</v>
      </c>
      <c r="CZ717" s="81">
        <v>4</v>
      </c>
    </row>
    <row r="718" spans="1:104" ht="12.75">
      <c r="A718" s="120">
        <v>437</v>
      </c>
      <c r="B718" s="121" t="s">
        <v>2126</v>
      </c>
      <c r="C718" s="122" t="s">
        <v>2896</v>
      </c>
      <c r="D718" s="123" t="s">
        <v>1931</v>
      </c>
      <c r="E718" s="124">
        <v>1</v>
      </c>
      <c r="F718" s="125">
        <v>0</v>
      </c>
      <c r="G718" s="126">
        <f t="shared" si="36"/>
        <v>0</v>
      </c>
      <c r="H718" s="127">
        <v>0</v>
      </c>
      <c r="I718" s="128">
        <f t="shared" si="37"/>
        <v>0</v>
      </c>
      <c r="J718" s="127"/>
      <c r="K718" s="128">
        <f t="shared" si="38"/>
        <v>0</v>
      </c>
      <c r="O718" s="119"/>
      <c r="AZ718" s="129">
        <f t="shared" si="39"/>
        <v>0</v>
      </c>
      <c r="CZ718" s="81">
        <v>4</v>
      </c>
    </row>
    <row r="719" spans="1:104" ht="12.75">
      <c r="A719" s="120">
        <v>438</v>
      </c>
      <c r="B719" s="121" t="s">
        <v>2128</v>
      </c>
      <c r="C719" s="122" t="s">
        <v>2944</v>
      </c>
      <c r="D719" s="123" t="s">
        <v>1931</v>
      </c>
      <c r="E719" s="124">
        <v>1</v>
      </c>
      <c r="F719" s="125">
        <v>0</v>
      </c>
      <c r="G719" s="126">
        <f t="shared" si="36"/>
        <v>0</v>
      </c>
      <c r="H719" s="127">
        <v>0</v>
      </c>
      <c r="I719" s="128">
        <f t="shared" si="37"/>
        <v>0</v>
      </c>
      <c r="J719" s="127"/>
      <c r="K719" s="128">
        <f t="shared" si="38"/>
        <v>0</v>
      </c>
      <c r="O719" s="119"/>
      <c r="AZ719" s="129">
        <f t="shared" si="39"/>
        <v>0</v>
      </c>
      <c r="CZ719" s="81">
        <v>4</v>
      </c>
    </row>
    <row r="720" spans="1:104" ht="12.75">
      <c r="A720" s="120">
        <v>439</v>
      </c>
      <c r="B720" s="121" t="s">
        <v>2130</v>
      </c>
      <c r="C720" s="122" t="s">
        <v>2945</v>
      </c>
      <c r="D720" s="123" t="s">
        <v>1931</v>
      </c>
      <c r="E720" s="124">
        <v>1</v>
      </c>
      <c r="F720" s="125">
        <v>0</v>
      </c>
      <c r="G720" s="126">
        <f t="shared" si="36"/>
        <v>0</v>
      </c>
      <c r="H720" s="127">
        <v>0</v>
      </c>
      <c r="I720" s="128">
        <f t="shared" si="37"/>
        <v>0</v>
      </c>
      <c r="J720" s="127"/>
      <c r="K720" s="128">
        <f t="shared" si="38"/>
        <v>0</v>
      </c>
      <c r="O720" s="119"/>
      <c r="AZ720" s="129">
        <f t="shared" si="39"/>
        <v>0</v>
      </c>
      <c r="CZ720" s="81">
        <v>4</v>
      </c>
    </row>
    <row r="721" spans="1:104" ht="12.75">
      <c r="A721" s="120">
        <v>440</v>
      </c>
      <c r="B721" s="121" t="s">
        <v>2946</v>
      </c>
      <c r="C721" s="122" t="s">
        <v>2783</v>
      </c>
      <c r="D721" s="123" t="s">
        <v>1931</v>
      </c>
      <c r="E721" s="124">
        <v>13</v>
      </c>
      <c r="F721" s="125">
        <v>0</v>
      </c>
      <c r="G721" s="126">
        <f t="shared" si="36"/>
        <v>0</v>
      </c>
      <c r="H721" s="127">
        <v>0</v>
      </c>
      <c r="I721" s="128">
        <f t="shared" si="37"/>
        <v>0</v>
      </c>
      <c r="J721" s="127"/>
      <c r="K721" s="128">
        <f t="shared" si="38"/>
        <v>0</v>
      </c>
      <c r="O721" s="119"/>
      <c r="AZ721" s="129">
        <f t="shared" si="39"/>
        <v>0</v>
      </c>
      <c r="CZ721" s="81">
        <v>3</v>
      </c>
    </row>
    <row r="722" spans="1:104" ht="12.75">
      <c r="A722" s="120">
        <v>441</v>
      </c>
      <c r="B722" s="121" t="s">
        <v>2947</v>
      </c>
      <c r="C722" s="122" t="s">
        <v>2812</v>
      </c>
      <c r="D722" s="123" t="s">
        <v>1931</v>
      </c>
      <c r="E722" s="124">
        <v>6</v>
      </c>
      <c r="F722" s="125">
        <v>0</v>
      </c>
      <c r="G722" s="126">
        <f t="shared" si="36"/>
        <v>0</v>
      </c>
      <c r="H722" s="127">
        <v>0</v>
      </c>
      <c r="I722" s="128">
        <f t="shared" si="37"/>
        <v>0</v>
      </c>
      <c r="J722" s="127"/>
      <c r="K722" s="128">
        <f t="shared" si="38"/>
        <v>0</v>
      </c>
      <c r="O722" s="119"/>
      <c r="AZ722" s="129">
        <f t="shared" si="39"/>
        <v>0</v>
      </c>
      <c r="CZ722" s="81">
        <v>3</v>
      </c>
    </row>
    <row r="723" spans="1:104" ht="12.75">
      <c r="A723" s="120">
        <v>442</v>
      </c>
      <c r="B723" s="121" t="s">
        <v>2948</v>
      </c>
      <c r="C723" s="122" t="s">
        <v>2784</v>
      </c>
      <c r="D723" s="123" t="s">
        <v>1931</v>
      </c>
      <c r="E723" s="124">
        <v>3</v>
      </c>
      <c r="F723" s="125">
        <v>0</v>
      </c>
      <c r="G723" s="126">
        <f t="shared" si="36"/>
        <v>0</v>
      </c>
      <c r="H723" s="127">
        <v>0</v>
      </c>
      <c r="I723" s="128">
        <f t="shared" si="37"/>
        <v>0</v>
      </c>
      <c r="J723" s="127"/>
      <c r="K723" s="128">
        <f t="shared" si="38"/>
        <v>0</v>
      </c>
      <c r="O723" s="119"/>
      <c r="AZ723" s="129">
        <f t="shared" si="39"/>
        <v>0</v>
      </c>
      <c r="CZ723" s="81">
        <v>3</v>
      </c>
    </row>
    <row r="724" spans="1:104" ht="12.75">
      <c r="A724" s="120">
        <v>443</v>
      </c>
      <c r="B724" s="121" t="s">
        <v>2949</v>
      </c>
      <c r="C724" s="122" t="s">
        <v>2816</v>
      </c>
      <c r="D724" s="123" t="s">
        <v>1931</v>
      </c>
      <c r="E724" s="124">
        <v>4</v>
      </c>
      <c r="F724" s="125">
        <v>0</v>
      </c>
      <c r="G724" s="126">
        <f t="shared" si="36"/>
        <v>0</v>
      </c>
      <c r="H724" s="127">
        <v>0</v>
      </c>
      <c r="I724" s="128">
        <f t="shared" si="37"/>
        <v>0</v>
      </c>
      <c r="J724" s="127"/>
      <c r="K724" s="128">
        <f t="shared" si="38"/>
        <v>0</v>
      </c>
      <c r="O724" s="119"/>
      <c r="AZ724" s="129">
        <f t="shared" si="39"/>
        <v>0</v>
      </c>
      <c r="CZ724" s="81">
        <v>3</v>
      </c>
    </row>
    <row r="725" spans="1:104" ht="12.75">
      <c r="A725" s="120">
        <v>444</v>
      </c>
      <c r="B725" s="121" t="s">
        <v>2950</v>
      </c>
      <c r="C725" s="122" t="s">
        <v>2819</v>
      </c>
      <c r="D725" s="123" t="s">
        <v>1931</v>
      </c>
      <c r="E725" s="124">
        <v>3</v>
      </c>
      <c r="F725" s="125">
        <v>0</v>
      </c>
      <c r="G725" s="126">
        <f t="shared" si="36"/>
        <v>0</v>
      </c>
      <c r="H725" s="127">
        <v>0</v>
      </c>
      <c r="I725" s="128">
        <f t="shared" si="37"/>
        <v>0</v>
      </c>
      <c r="J725" s="127"/>
      <c r="K725" s="128">
        <f t="shared" si="38"/>
        <v>0</v>
      </c>
      <c r="O725" s="119"/>
      <c r="AZ725" s="129">
        <f t="shared" si="39"/>
        <v>0</v>
      </c>
      <c r="CZ725" s="81">
        <v>3</v>
      </c>
    </row>
    <row r="726" spans="1:104" ht="12.75">
      <c r="A726" s="120">
        <v>445</v>
      </c>
      <c r="B726" s="121" t="s">
        <v>2951</v>
      </c>
      <c r="C726" s="122" t="s">
        <v>2821</v>
      </c>
      <c r="D726" s="123" t="s">
        <v>1931</v>
      </c>
      <c r="E726" s="124">
        <v>3</v>
      </c>
      <c r="F726" s="125">
        <v>0</v>
      </c>
      <c r="G726" s="126">
        <f t="shared" si="36"/>
        <v>0</v>
      </c>
      <c r="H726" s="127">
        <v>0</v>
      </c>
      <c r="I726" s="128">
        <f t="shared" si="37"/>
        <v>0</v>
      </c>
      <c r="J726" s="127"/>
      <c r="K726" s="128">
        <f t="shared" si="38"/>
        <v>0</v>
      </c>
      <c r="O726" s="119"/>
      <c r="AZ726" s="129">
        <f t="shared" si="39"/>
        <v>0</v>
      </c>
      <c r="CZ726" s="81">
        <v>3</v>
      </c>
    </row>
    <row r="727" spans="1:104" ht="12.75">
      <c r="A727" s="120">
        <v>446</v>
      </c>
      <c r="B727" s="121" t="s">
        <v>2952</v>
      </c>
      <c r="C727" s="122" t="s">
        <v>2896</v>
      </c>
      <c r="D727" s="123" t="s">
        <v>1931</v>
      </c>
      <c r="E727" s="124">
        <v>1</v>
      </c>
      <c r="F727" s="125">
        <v>0</v>
      </c>
      <c r="G727" s="126">
        <f t="shared" si="36"/>
        <v>0</v>
      </c>
      <c r="H727" s="127">
        <v>0</v>
      </c>
      <c r="I727" s="128">
        <f t="shared" si="37"/>
        <v>0</v>
      </c>
      <c r="J727" s="127"/>
      <c r="K727" s="128">
        <f t="shared" si="38"/>
        <v>0</v>
      </c>
      <c r="O727" s="119"/>
      <c r="AZ727" s="129">
        <f t="shared" si="39"/>
        <v>0</v>
      </c>
      <c r="CZ727" s="81">
        <v>3</v>
      </c>
    </row>
    <row r="728" spans="1:104" ht="12.75">
      <c r="A728" s="120">
        <v>447</v>
      </c>
      <c r="B728" s="121" t="s">
        <v>2953</v>
      </c>
      <c r="C728" s="122" t="s">
        <v>2944</v>
      </c>
      <c r="D728" s="123" t="s">
        <v>1931</v>
      </c>
      <c r="E728" s="124">
        <v>1</v>
      </c>
      <c r="F728" s="125">
        <v>0</v>
      </c>
      <c r="G728" s="126">
        <f t="shared" si="36"/>
        <v>0</v>
      </c>
      <c r="H728" s="127">
        <v>0</v>
      </c>
      <c r="I728" s="128">
        <f t="shared" si="37"/>
        <v>0</v>
      </c>
      <c r="J728" s="127"/>
      <c r="K728" s="128">
        <f t="shared" si="38"/>
        <v>0</v>
      </c>
      <c r="O728" s="119"/>
      <c r="AZ728" s="129">
        <f t="shared" si="39"/>
        <v>0</v>
      </c>
      <c r="CZ728" s="81">
        <v>3</v>
      </c>
    </row>
    <row r="729" spans="1:104" ht="12.75">
      <c r="A729" s="120">
        <v>448</v>
      </c>
      <c r="B729" s="121" t="s">
        <v>2954</v>
      </c>
      <c r="C729" s="122" t="s">
        <v>2945</v>
      </c>
      <c r="D729" s="123" t="s">
        <v>1931</v>
      </c>
      <c r="E729" s="124">
        <v>1</v>
      </c>
      <c r="F729" s="125">
        <v>0</v>
      </c>
      <c r="G729" s="126">
        <f t="shared" si="36"/>
        <v>0</v>
      </c>
      <c r="H729" s="127">
        <v>0</v>
      </c>
      <c r="I729" s="128">
        <f t="shared" si="37"/>
        <v>0</v>
      </c>
      <c r="J729" s="127"/>
      <c r="K729" s="128">
        <f t="shared" si="38"/>
        <v>0</v>
      </c>
      <c r="O729" s="119"/>
      <c r="AZ729" s="129">
        <f t="shared" si="39"/>
        <v>0</v>
      </c>
      <c r="CZ729" s="81">
        <v>3</v>
      </c>
    </row>
    <row r="730" spans="1:104" ht="12.75">
      <c r="A730" s="120">
        <v>449</v>
      </c>
      <c r="B730" s="121" t="s">
        <v>2955</v>
      </c>
      <c r="C730" s="122" t="s">
        <v>2808</v>
      </c>
      <c r="D730" s="123" t="s">
        <v>2491</v>
      </c>
      <c r="E730" s="124">
        <v>1</v>
      </c>
      <c r="F730" s="125">
        <v>0</v>
      </c>
      <c r="G730" s="126">
        <f t="shared" si="36"/>
        <v>0</v>
      </c>
      <c r="H730" s="127">
        <v>0</v>
      </c>
      <c r="I730" s="128">
        <f t="shared" si="37"/>
        <v>0</v>
      </c>
      <c r="J730" s="127"/>
      <c r="K730" s="128">
        <f t="shared" si="38"/>
        <v>0</v>
      </c>
      <c r="O730" s="119"/>
      <c r="AZ730" s="129">
        <f t="shared" si="39"/>
        <v>0</v>
      </c>
      <c r="CZ730" s="81">
        <v>3</v>
      </c>
    </row>
    <row r="731" spans="1:58" ht="12.75">
      <c r="A731" s="140" t="s">
        <v>51</v>
      </c>
      <c r="B731" s="141" t="s">
        <v>2942</v>
      </c>
      <c r="C731" s="142" t="s">
        <v>2943</v>
      </c>
      <c r="D731" s="143"/>
      <c r="E731" s="144"/>
      <c r="F731" s="144"/>
      <c r="G731" s="145">
        <f>SUM(G711:G730)</f>
        <v>0</v>
      </c>
      <c r="H731" s="146"/>
      <c r="I731" s="145">
        <f>SUM(I711:I730)</f>
        <v>0</v>
      </c>
      <c r="J731" s="147"/>
      <c r="K731" s="145">
        <f>SUM(K711:K730)</f>
        <v>0</v>
      </c>
      <c r="O731" s="119"/>
      <c r="X731" s="129">
        <f>K731</f>
        <v>0</v>
      </c>
      <c r="Y731" s="129">
        <f>I731</f>
        <v>0</v>
      </c>
      <c r="Z731" s="129">
        <f>G731</f>
        <v>0</v>
      </c>
      <c r="BA731" s="148"/>
      <c r="BB731" s="148"/>
      <c r="BC731" s="148"/>
      <c r="BD731" s="148"/>
      <c r="BE731" s="148"/>
      <c r="BF731" s="148"/>
    </row>
    <row r="732" spans="1:15" ht="14.25" customHeight="1">
      <c r="A732" s="109" t="s">
        <v>46</v>
      </c>
      <c r="B732" s="110" t="s">
        <v>2956</v>
      </c>
      <c r="C732" s="111" t="s">
        <v>2957</v>
      </c>
      <c r="D732" s="112"/>
      <c r="E732" s="113"/>
      <c r="F732" s="113"/>
      <c r="G732" s="114"/>
      <c r="H732" s="115"/>
      <c r="I732" s="116"/>
      <c r="J732" s="117"/>
      <c r="K732" s="118"/>
      <c r="O732" s="119"/>
    </row>
    <row r="733" spans="1:104" ht="13.5" customHeight="1">
      <c r="A733" s="120">
        <v>450</v>
      </c>
      <c r="B733" s="121" t="s">
        <v>2133</v>
      </c>
      <c r="C733" s="122" t="s">
        <v>49</v>
      </c>
      <c r="D733" s="123" t="s">
        <v>50</v>
      </c>
      <c r="E733" s="124">
        <v>9</v>
      </c>
      <c r="F733" s="125">
        <v>0</v>
      </c>
      <c r="G733" s="126">
        <f aca="true" t="shared" si="40" ref="G733:G749">E733*F733</f>
        <v>0</v>
      </c>
      <c r="H733" s="127"/>
      <c r="I733" s="128">
        <f aca="true" t="shared" si="41" ref="I733:I749">E733*H733</f>
        <v>0</v>
      </c>
      <c r="J733" s="127"/>
      <c r="K733" s="128">
        <f aca="true" t="shared" si="42" ref="K733:K749">E733*J733</f>
        <v>0</v>
      </c>
      <c r="O733" s="119"/>
      <c r="AZ733" s="129">
        <f aca="true" t="shared" si="43" ref="AZ733:AZ749">G733</f>
        <v>0</v>
      </c>
      <c r="CZ733" s="81">
        <v>10</v>
      </c>
    </row>
    <row r="734" spans="1:104" ht="12.75">
      <c r="A734" s="120">
        <v>451</v>
      </c>
      <c r="B734" s="121" t="s">
        <v>2135</v>
      </c>
      <c r="C734" s="122" t="s">
        <v>2812</v>
      </c>
      <c r="D734" s="123" t="s">
        <v>1931</v>
      </c>
      <c r="E734" s="124">
        <v>3</v>
      </c>
      <c r="F734" s="125">
        <v>0</v>
      </c>
      <c r="G734" s="126">
        <f t="shared" si="40"/>
        <v>0</v>
      </c>
      <c r="H734" s="127">
        <v>0</v>
      </c>
      <c r="I734" s="128">
        <f t="shared" si="41"/>
        <v>0</v>
      </c>
      <c r="J734" s="127"/>
      <c r="K734" s="128">
        <f t="shared" si="42"/>
        <v>0</v>
      </c>
      <c r="O734" s="119"/>
      <c r="AZ734" s="129">
        <f t="shared" si="43"/>
        <v>0</v>
      </c>
      <c r="CZ734" s="81">
        <v>4</v>
      </c>
    </row>
    <row r="735" spans="1:104" ht="12.75">
      <c r="A735" s="120">
        <v>452</v>
      </c>
      <c r="B735" s="121" t="s">
        <v>2136</v>
      </c>
      <c r="C735" s="122" t="s">
        <v>2817</v>
      </c>
      <c r="D735" s="123" t="s">
        <v>1931</v>
      </c>
      <c r="E735" s="124">
        <v>9</v>
      </c>
      <c r="F735" s="125">
        <v>0</v>
      </c>
      <c r="G735" s="126">
        <f t="shared" si="40"/>
        <v>0</v>
      </c>
      <c r="H735" s="127">
        <v>0</v>
      </c>
      <c r="I735" s="128">
        <f t="shared" si="41"/>
        <v>0</v>
      </c>
      <c r="J735" s="127"/>
      <c r="K735" s="128">
        <f t="shared" si="42"/>
        <v>0</v>
      </c>
      <c r="O735" s="119"/>
      <c r="AZ735" s="129">
        <f t="shared" si="43"/>
        <v>0</v>
      </c>
      <c r="CZ735" s="81">
        <v>4</v>
      </c>
    </row>
    <row r="736" spans="1:104" ht="12.75">
      <c r="A736" s="120">
        <v>453</v>
      </c>
      <c r="B736" s="121" t="s">
        <v>2138</v>
      </c>
      <c r="C736" s="122" t="s">
        <v>2821</v>
      </c>
      <c r="D736" s="123" t="s">
        <v>1931</v>
      </c>
      <c r="E736" s="124">
        <v>1</v>
      </c>
      <c r="F736" s="125">
        <v>0</v>
      </c>
      <c r="G736" s="126">
        <f t="shared" si="40"/>
        <v>0</v>
      </c>
      <c r="H736" s="127">
        <v>0</v>
      </c>
      <c r="I736" s="128">
        <f t="shared" si="41"/>
        <v>0</v>
      </c>
      <c r="J736" s="127"/>
      <c r="K736" s="128">
        <f t="shared" si="42"/>
        <v>0</v>
      </c>
      <c r="O736" s="119"/>
      <c r="AZ736" s="129">
        <f t="shared" si="43"/>
        <v>0</v>
      </c>
      <c r="CZ736" s="81">
        <v>4</v>
      </c>
    </row>
    <row r="737" spans="1:104" ht="12.75">
      <c r="A737" s="120">
        <v>454</v>
      </c>
      <c r="B737" s="121" t="s">
        <v>2139</v>
      </c>
      <c r="C737" s="122" t="s">
        <v>2829</v>
      </c>
      <c r="D737" s="123" t="s">
        <v>1931</v>
      </c>
      <c r="E737" s="124">
        <v>2</v>
      </c>
      <c r="F737" s="125">
        <v>0</v>
      </c>
      <c r="G737" s="126">
        <f t="shared" si="40"/>
        <v>0</v>
      </c>
      <c r="H737" s="127">
        <v>0</v>
      </c>
      <c r="I737" s="128">
        <f t="shared" si="41"/>
        <v>0</v>
      </c>
      <c r="J737" s="127"/>
      <c r="K737" s="128">
        <f t="shared" si="42"/>
        <v>0</v>
      </c>
      <c r="O737" s="119"/>
      <c r="AZ737" s="129">
        <f t="shared" si="43"/>
        <v>0</v>
      </c>
      <c r="CZ737" s="81">
        <v>4</v>
      </c>
    </row>
    <row r="738" spans="1:104" ht="12.75">
      <c r="A738" s="120">
        <v>455</v>
      </c>
      <c r="B738" s="121" t="s">
        <v>2141</v>
      </c>
      <c r="C738" s="122" t="s">
        <v>2896</v>
      </c>
      <c r="D738" s="123" t="s">
        <v>1931</v>
      </c>
      <c r="E738" s="124">
        <v>1</v>
      </c>
      <c r="F738" s="125">
        <v>0</v>
      </c>
      <c r="G738" s="126">
        <f t="shared" si="40"/>
        <v>0</v>
      </c>
      <c r="H738" s="127">
        <v>0</v>
      </c>
      <c r="I738" s="128">
        <f t="shared" si="41"/>
        <v>0</v>
      </c>
      <c r="J738" s="127"/>
      <c r="K738" s="128">
        <f t="shared" si="42"/>
        <v>0</v>
      </c>
      <c r="O738" s="119"/>
      <c r="AZ738" s="129">
        <f t="shared" si="43"/>
        <v>0</v>
      </c>
      <c r="CZ738" s="81">
        <v>4</v>
      </c>
    </row>
    <row r="739" spans="1:104" ht="12.75">
      <c r="A739" s="120">
        <v>456</v>
      </c>
      <c r="B739" s="121" t="s">
        <v>2145</v>
      </c>
      <c r="C739" s="122" t="s">
        <v>2886</v>
      </c>
      <c r="D739" s="123" t="s">
        <v>1931</v>
      </c>
      <c r="E739" s="124">
        <v>1</v>
      </c>
      <c r="F739" s="125">
        <v>0</v>
      </c>
      <c r="G739" s="126">
        <f t="shared" si="40"/>
        <v>0</v>
      </c>
      <c r="H739" s="127">
        <v>0</v>
      </c>
      <c r="I739" s="128">
        <f t="shared" si="41"/>
        <v>0</v>
      </c>
      <c r="J739" s="127"/>
      <c r="K739" s="128">
        <f t="shared" si="42"/>
        <v>0</v>
      </c>
      <c r="O739" s="119"/>
      <c r="AZ739" s="129">
        <f t="shared" si="43"/>
        <v>0</v>
      </c>
      <c r="CZ739" s="81">
        <v>4</v>
      </c>
    </row>
    <row r="740" spans="1:104" ht="12.75">
      <c r="A740" s="120">
        <v>457</v>
      </c>
      <c r="B740" s="121" t="s">
        <v>2146</v>
      </c>
      <c r="C740" s="122" t="s">
        <v>2945</v>
      </c>
      <c r="D740" s="123" t="s">
        <v>1931</v>
      </c>
      <c r="E740" s="124">
        <v>1</v>
      </c>
      <c r="F740" s="125">
        <v>0</v>
      </c>
      <c r="G740" s="126">
        <f t="shared" si="40"/>
        <v>0</v>
      </c>
      <c r="H740" s="127">
        <v>0</v>
      </c>
      <c r="I740" s="128">
        <f t="shared" si="41"/>
        <v>0</v>
      </c>
      <c r="J740" s="127"/>
      <c r="K740" s="128">
        <f t="shared" si="42"/>
        <v>0</v>
      </c>
      <c r="O740" s="119"/>
      <c r="AZ740" s="129">
        <f t="shared" si="43"/>
        <v>0</v>
      </c>
      <c r="CZ740" s="81">
        <v>4</v>
      </c>
    </row>
    <row r="741" spans="1:104" ht="12.75">
      <c r="A741" s="120">
        <v>458</v>
      </c>
      <c r="B741" s="121" t="s">
        <v>2958</v>
      </c>
      <c r="C741" s="122" t="s">
        <v>2783</v>
      </c>
      <c r="D741" s="123" t="s">
        <v>1931</v>
      </c>
      <c r="E741" s="124">
        <v>9</v>
      </c>
      <c r="F741" s="125">
        <v>0</v>
      </c>
      <c r="G741" s="126">
        <f t="shared" si="40"/>
        <v>0</v>
      </c>
      <c r="H741" s="127">
        <v>0</v>
      </c>
      <c r="I741" s="128">
        <f t="shared" si="41"/>
        <v>0</v>
      </c>
      <c r="J741" s="127"/>
      <c r="K741" s="128">
        <f t="shared" si="42"/>
        <v>0</v>
      </c>
      <c r="O741" s="119"/>
      <c r="AZ741" s="129">
        <f t="shared" si="43"/>
        <v>0</v>
      </c>
      <c r="CZ741" s="81">
        <v>3</v>
      </c>
    </row>
    <row r="742" spans="1:104" ht="12.75">
      <c r="A742" s="120">
        <v>459</v>
      </c>
      <c r="B742" s="121" t="s">
        <v>2959</v>
      </c>
      <c r="C742" s="122" t="s">
        <v>2812</v>
      </c>
      <c r="D742" s="123" t="s">
        <v>1931</v>
      </c>
      <c r="E742" s="124">
        <v>3</v>
      </c>
      <c r="F742" s="125">
        <v>0</v>
      </c>
      <c r="G742" s="126">
        <f t="shared" si="40"/>
        <v>0</v>
      </c>
      <c r="H742" s="127">
        <v>0</v>
      </c>
      <c r="I742" s="128">
        <f t="shared" si="41"/>
        <v>0</v>
      </c>
      <c r="J742" s="127"/>
      <c r="K742" s="128">
        <f t="shared" si="42"/>
        <v>0</v>
      </c>
      <c r="O742" s="119"/>
      <c r="AZ742" s="129">
        <f t="shared" si="43"/>
        <v>0</v>
      </c>
      <c r="CZ742" s="81">
        <v>3</v>
      </c>
    </row>
    <row r="743" spans="1:104" ht="12.75">
      <c r="A743" s="120">
        <v>460</v>
      </c>
      <c r="B743" s="121" t="s">
        <v>2960</v>
      </c>
      <c r="C743" s="122" t="s">
        <v>2817</v>
      </c>
      <c r="D743" s="123" t="s">
        <v>1931</v>
      </c>
      <c r="E743" s="124">
        <v>9</v>
      </c>
      <c r="F743" s="125">
        <v>0</v>
      </c>
      <c r="G743" s="126">
        <f t="shared" si="40"/>
        <v>0</v>
      </c>
      <c r="H743" s="127">
        <v>0</v>
      </c>
      <c r="I743" s="128">
        <f t="shared" si="41"/>
        <v>0</v>
      </c>
      <c r="J743" s="127"/>
      <c r="K743" s="128">
        <f t="shared" si="42"/>
        <v>0</v>
      </c>
      <c r="O743" s="119"/>
      <c r="AZ743" s="129">
        <f t="shared" si="43"/>
        <v>0</v>
      </c>
      <c r="CZ743" s="81">
        <v>3</v>
      </c>
    </row>
    <row r="744" spans="1:104" ht="12.75">
      <c r="A744" s="120">
        <v>461</v>
      </c>
      <c r="B744" s="121" t="s">
        <v>2961</v>
      </c>
      <c r="C744" s="122" t="s">
        <v>2821</v>
      </c>
      <c r="D744" s="123" t="s">
        <v>1931</v>
      </c>
      <c r="E744" s="124">
        <v>1</v>
      </c>
      <c r="F744" s="125">
        <v>0</v>
      </c>
      <c r="G744" s="126">
        <f t="shared" si="40"/>
        <v>0</v>
      </c>
      <c r="H744" s="127">
        <v>0</v>
      </c>
      <c r="I744" s="128">
        <f t="shared" si="41"/>
        <v>0</v>
      </c>
      <c r="J744" s="127"/>
      <c r="K744" s="128">
        <f t="shared" si="42"/>
        <v>0</v>
      </c>
      <c r="O744" s="119"/>
      <c r="AZ744" s="129">
        <f t="shared" si="43"/>
        <v>0</v>
      </c>
      <c r="CZ744" s="81">
        <v>3</v>
      </c>
    </row>
    <row r="745" spans="1:104" ht="12.75">
      <c r="A745" s="120">
        <v>462</v>
      </c>
      <c r="B745" s="121" t="s">
        <v>2962</v>
      </c>
      <c r="C745" s="122" t="s">
        <v>2829</v>
      </c>
      <c r="D745" s="123" t="s">
        <v>1931</v>
      </c>
      <c r="E745" s="124">
        <v>2</v>
      </c>
      <c r="F745" s="125">
        <v>0</v>
      </c>
      <c r="G745" s="126">
        <f t="shared" si="40"/>
        <v>0</v>
      </c>
      <c r="H745" s="127">
        <v>0</v>
      </c>
      <c r="I745" s="128">
        <f t="shared" si="41"/>
        <v>0</v>
      </c>
      <c r="J745" s="127"/>
      <c r="K745" s="128">
        <f t="shared" si="42"/>
        <v>0</v>
      </c>
      <c r="O745" s="119"/>
      <c r="AZ745" s="129">
        <f t="shared" si="43"/>
        <v>0</v>
      </c>
      <c r="CZ745" s="81">
        <v>3</v>
      </c>
    </row>
    <row r="746" spans="1:104" ht="12.75">
      <c r="A746" s="120">
        <v>463</v>
      </c>
      <c r="B746" s="121" t="s">
        <v>2963</v>
      </c>
      <c r="C746" s="122" t="s">
        <v>2896</v>
      </c>
      <c r="D746" s="123" t="s">
        <v>1931</v>
      </c>
      <c r="E746" s="124">
        <v>1</v>
      </c>
      <c r="F746" s="125">
        <v>0</v>
      </c>
      <c r="G746" s="126">
        <f t="shared" si="40"/>
        <v>0</v>
      </c>
      <c r="H746" s="127">
        <v>0</v>
      </c>
      <c r="I746" s="128">
        <f t="shared" si="41"/>
        <v>0</v>
      </c>
      <c r="J746" s="127"/>
      <c r="K746" s="128">
        <f t="shared" si="42"/>
        <v>0</v>
      </c>
      <c r="O746" s="119"/>
      <c r="AZ746" s="129">
        <f t="shared" si="43"/>
        <v>0</v>
      </c>
      <c r="CZ746" s="81">
        <v>3</v>
      </c>
    </row>
    <row r="747" spans="1:104" ht="12.75">
      <c r="A747" s="120">
        <v>464</v>
      </c>
      <c r="B747" s="121" t="s">
        <v>2964</v>
      </c>
      <c r="C747" s="122" t="s">
        <v>2886</v>
      </c>
      <c r="D747" s="123" t="s">
        <v>1931</v>
      </c>
      <c r="E747" s="124">
        <v>1</v>
      </c>
      <c r="F747" s="125">
        <v>0</v>
      </c>
      <c r="G747" s="126">
        <f t="shared" si="40"/>
        <v>0</v>
      </c>
      <c r="H747" s="127">
        <v>0</v>
      </c>
      <c r="I747" s="128">
        <f t="shared" si="41"/>
        <v>0</v>
      </c>
      <c r="J747" s="127"/>
      <c r="K747" s="128">
        <f t="shared" si="42"/>
        <v>0</v>
      </c>
      <c r="O747" s="119"/>
      <c r="AZ747" s="129">
        <f t="shared" si="43"/>
        <v>0</v>
      </c>
      <c r="CZ747" s="81">
        <v>3</v>
      </c>
    </row>
    <row r="748" spans="1:104" ht="12.75">
      <c r="A748" s="120">
        <v>465</v>
      </c>
      <c r="B748" s="121" t="s">
        <v>2965</v>
      </c>
      <c r="C748" s="122" t="s">
        <v>2945</v>
      </c>
      <c r="D748" s="123" t="s">
        <v>1931</v>
      </c>
      <c r="E748" s="124">
        <v>1</v>
      </c>
      <c r="F748" s="125">
        <v>0</v>
      </c>
      <c r="G748" s="126">
        <f t="shared" si="40"/>
        <v>0</v>
      </c>
      <c r="H748" s="127">
        <v>0</v>
      </c>
      <c r="I748" s="128">
        <f t="shared" si="41"/>
        <v>0</v>
      </c>
      <c r="J748" s="127"/>
      <c r="K748" s="128">
        <f t="shared" si="42"/>
        <v>0</v>
      </c>
      <c r="O748" s="119"/>
      <c r="AZ748" s="129">
        <f t="shared" si="43"/>
        <v>0</v>
      </c>
      <c r="CZ748" s="81">
        <v>3</v>
      </c>
    </row>
    <row r="749" spans="1:104" ht="12.75">
      <c r="A749" s="120">
        <v>466</v>
      </c>
      <c r="B749" s="121" t="s">
        <v>2966</v>
      </c>
      <c r="C749" s="122" t="s">
        <v>2808</v>
      </c>
      <c r="D749" s="123" t="s">
        <v>2491</v>
      </c>
      <c r="E749" s="124">
        <v>1</v>
      </c>
      <c r="F749" s="125">
        <v>0</v>
      </c>
      <c r="G749" s="126">
        <f t="shared" si="40"/>
        <v>0</v>
      </c>
      <c r="H749" s="127">
        <v>0</v>
      </c>
      <c r="I749" s="128">
        <f t="shared" si="41"/>
        <v>0</v>
      </c>
      <c r="J749" s="127"/>
      <c r="K749" s="128">
        <f t="shared" si="42"/>
        <v>0</v>
      </c>
      <c r="O749" s="119"/>
      <c r="AZ749" s="129">
        <f t="shared" si="43"/>
        <v>0</v>
      </c>
      <c r="CZ749" s="81">
        <v>3</v>
      </c>
    </row>
    <row r="750" spans="1:58" ht="12.75">
      <c r="A750" s="140" t="s">
        <v>51</v>
      </c>
      <c r="B750" s="141" t="s">
        <v>2956</v>
      </c>
      <c r="C750" s="142" t="s">
        <v>2957</v>
      </c>
      <c r="D750" s="143"/>
      <c r="E750" s="144"/>
      <c r="F750" s="144"/>
      <c r="G750" s="145">
        <f>SUM(G732:G749)</f>
        <v>0</v>
      </c>
      <c r="H750" s="146"/>
      <c r="I750" s="145">
        <f>SUM(I732:I749)</f>
        <v>0</v>
      </c>
      <c r="J750" s="147"/>
      <c r="K750" s="145">
        <f>SUM(K732:K749)</f>
        <v>0</v>
      </c>
      <c r="O750" s="119"/>
      <c r="X750" s="129">
        <f>K750</f>
        <v>0</v>
      </c>
      <c r="Y750" s="129">
        <f>I750</f>
        <v>0</v>
      </c>
      <c r="Z750" s="129">
        <f>G750</f>
        <v>0</v>
      </c>
      <c r="BA750" s="148"/>
      <c r="BB750" s="148"/>
      <c r="BC750" s="148"/>
      <c r="BD750" s="148"/>
      <c r="BE750" s="148"/>
      <c r="BF750" s="148"/>
    </row>
    <row r="751" spans="1:15" ht="14.25" customHeight="1">
      <c r="A751" s="109" t="s">
        <v>46</v>
      </c>
      <c r="B751" s="110" t="s">
        <v>2967</v>
      </c>
      <c r="C751" s="111" t="s">
        <v>2968</v>
      </c>
      <c r="D751" s="112"/>
      <c r="E751" s="113"/>
      <c r="F751" s="113"/>
      <c r="G751" s="114"/>
      <c r="H751" s="115"/>
      <c r="I751" s="116"/>
      <c r="J751" s="117"/>
      <c r="K751" s="118"/>
      <c r="O751" s="119"/>
    </row>
    <row r="752" spans="1:104" ht="12.75">
      <c r="A752" s="120">
        <v>467</v>
      </c>
      <c r="B752" s="121" t="s">
        <v>2149</v>
      </c>
      <c r="C752" s="122" t="s">
        <v>2783</v>
      </c>
      <c r="D752" s="123" t="s">
        <v>1931</v>
      </c>
      <c r="E752" s="124">
        <v>20</v>
      </c>
      <c r="F752" s="125">
        <v>0</v>
      </c>
      <c r="G752" s="126">
        <f aca="true" t="shared" si="44" ref="G752:G772">E752*F752</f>
        <v>0</v>
      </c>
      <c r="H752" s="127">
        <v>0</v>
      </c>
      <c r="I752" s="128">
        <f aca="true" t="shared" si="45" ref="I752:I772">E752*H752</f>
        <v>0</v>
      </c>
      <c r="J752" s="127"/>
      <c r="K752" s="128">
        <f aca="true" t="shared" si="46" ref="K752:K772">E752*J752</f>
        <v>0</v>
      </c>
      <c r="O752" s="119"/>
      <c r="AZ752" s="129">
        <f aca="true" t="shared" si="47" ref="AZ752:AZ772">G752</f>
        <v>0</v>
      </c>
      <c r="CZ752" s="81">
        <v>4</v>
      </c>
    </row>
    <row r="753" spans="1:104" ht="12.75">
      <c r="A753" s="120">
        <v>468</v>
      </c>
      <c r="B753" s="121" t="s">
        <v>2150</v>
      </c>
      <c r="C753" s="122" t="s">
        <v>2812</v>
      </c>
      <c r="D753" s="123" t="s">
        <v>1931</v>
      </c>
      <c r="E753" s="124">
        <v>6</v>
      </c>
      <c r="F753" s="125">
        <v>0</v>
      </c>
      <c r="G753" s="126">
        <f t="shared" si="44"/>
        <v>0</v>
      </c>
      <c r="H753" s="127">
        <v>0</v>
      </c>
      <c r="I753" s="128">
        <f t="shared" si="45"/>
        <v>0</v>
      </c>
      <c r="J753" s="127"/>
      <c r="K753" s="128">
        <f t="shared" si="46"/>
        <v>0</v>
      </c>
      <c r="O753" s="119"/>
      <c r="AZ753" s="129">
        <f t="shared" si="47"/>
        <v>0</v>
      </c>
      <c r="CZ753" s="81">
        <v>4</v>
      </c>
    </row>
    <row r="754" spans="1:104" ht="12.75">
      <c r="A754" s="120">
        <v>469</v>
      </c>
      <c r="B754" s="121" t="s">
        <v>2151</v>
      </c>
      <c r="C754" s="122" t="s">
        <v>2817</v>
      </c>
      <c r="D754" s="123" t="s">
        <v>1931</v>
      </c>
      <c r="E754" s="124">
        <v>9</v>
      </c>
      <c r="F754" s="125">
        <v>0</v>
      </c>
      <c r="G754" s="126">
        <f t="shared" si="44"/>
        <v>0</v>
      </c>
      <c r="H754" s="127">
        <v>0</v>
      </c>
      <c r="I754" s="128">
        <f t="shared" si="45"/>
        <v>0</v>
      </c>
      <c r="J754" s="127"/>
      <c r="K754" s="128">
        <f t="shared" si="46"/>
        <v>0</v>
      </c>
      <c r="O754" s="119"/>
      <c r="AZ754" s="129">
        <f t="shared" si="47"/>
        <v>0</v>
      </c>
      <c r="CZ754" s="81">
        <v>4</v>
      </c>
    </row>
    <row r="755" spans="1:104" ht="12.75">
      <c r="A755" s="120">
        <v>470</v>
      </c>
      <c r="B755" s="121" t="s">
        <v>2152</v>
      </c>
      <c r="C755" s="122" t="s">
        <v>2816</v>
      </c>
      <c r="D755" s="123" t="s">
        <v>1931</v>
      </c>
      <c r="E755" s="124">
        <v>3</v>
      </c>
      <c r="F755" s="125">
        <v>0</v>
      </c>
      <c r="G755" s="126">
        <f t="shared" si="44"/>
        <v>0</v>
      </c>
      <c r="H755" s="127">
        <v>0</v>
      </c>
      <c r="I755" s="128">
        <f t="shared" si="45"/>
        <v>0</v>
      </c>
      <c r="J755" s="127"/>
      <c r="K755" s="128">
        <f t="shared" si="46"/>
        <v>0</v>
      </c>
      <c r="O755" s="119"/>
      <c r="AZ755" s="129">
        <f t="shared" si="47"/>
        <v>0</v>
      </c>
      <c r="CZ755" s="81">
        <v>4</v>
      </c>
    </row>
    <row r="756" spans="1:104" ht="12.75">
      <c r="A756" s="120">
        <v>471</v>
      </c>
      <c r="B756" s="121" t="s">
        <v>2154</v>
      </c>
      <c r="C756" s="122" t="s">
        <v>2821</v>
      </c>
      <c r="D756" s="123" t="s">
        <v>1931</v>
      </c>
      <c r="E756" s="124">
        <v>1</v>
      </c>
      <c r="F756" s="125">
        <v>0</v>
      </c>
      <c r="G756" s="126">
        <f t="shared" si="44"/>
        <v>0</v>
      </c>
      <c r="H756" s="127">
        <v>0</v>
      </c>
      <c r="I756" s="128">
        <f t="shared" si="45"/>
        <v>0</v>
      </c>
      <c r="J756" s="127"/>
      <c r="K756" s="128">
        <f t="shared" si="46"/>
        <v>0</v>
      </c>
      <c r="O756" s="119"/>
      <c r="AZ756" s="129">
        <f t="shared" si="47"/>
        <v>0</v>
      </c>
      <c r="CZ756" s="81">
        <v>4</v>
      </c>
    </row>
    <row r="757" spans="1:104" ht="12.75">
      <c r="A757" s="120">
        <v>472</v>
      </c>
      <c r="B757" s="121" t="s">
        <v>2155</v>
      </c>
      <c r="C757" s="122" t="s">
        <v>2829</v>
      </c>
      <c r="D757" s="123" t="s">
        <v>1931</v>
      </c>
      <c r="E757" s="124">
        <v>1</v>
      </c>
      <c r="F757" s="125">
        <v>0</v>
      </c>
      <c r="G757" s="126">
        <f t="shared" si="44"/>
        <v>0</v>
      </c>
      <c r="H757" s="127">
        <v>0</v>
      </c>
      <c r="I757" s="128">
        <f t="shared" si="45"/>
        <v>0</v>
      </c>
      <c r="J757" s="127"/>
      <c r="K757" s="128">
        <f t="shared" si="46"/>
        <v>0</v>
      </c>
      <c r="O757" s="119"/>
      <c r="AZ757" s="129">
        <f t="shared" si="47"/>
        <v>0</v>
      </c>
      <c r="CZ757" s="81">
        <v>4</v>
      </c>
    </row>
    <row r="758" spans="1:104" ht="12.75">
      <c r="A758" s="120">
        <v>473</v>
      </c>
      <c r="B758" s="121" t="s">
        <v>2157</v>
      </c>
      <c r="C758" s="122" t="s">
        <v>2824</v>
      </c>
      <c r="D758" s="123" t="s">
        <v>1931</v>
      </c>
      <c r="E758" s="124">
        <v>3</v>
      </c>
      <c r="F758" s="125">
        <v>0</v>
      </c>
      <c r="G758" s="126">
        <f t="shared" si="44"/>
        <v>0</v>
      </c>
      <c r="H758" s="127">
        <v>0</v>
      </c>
      <c r="I758" s="128">
        <f t="shared" si="45"/>
        <v>0</v>
      </c>
      <c r="J758" s="127"/>
      <c r="K758" s="128">
        <f t="shared" si="46"/>
        <v>0</v>
      </c>
      <c r="O758" s="119"/>
      <c r="AZ758" s="129">
        <f t="shared" si="47"/>
        <v>0</v>
      </c>
      <c r="CZ758" s="81">
        <v>4</v>
      </c>
    </row>
    <row r="759" spans="1:104" ht="13.5" customHeight="1">
      <c r="A759" s="120">
        <v>474</v>
      </c>
      <c r="B759" s="121" t="s">
        <v>2158</v>
      </c>
      <c r="C759" s="122" t="s">
        <v>49</v>
      </c>
      <c r="D759" s="123" t="s">
        <v>50</v>
      </c>
      <c r="E759" s="124">
        <v>1</v>
      </c>
      <c r="F759" s="125">
        <v>0</v>
      </c>
      <c r="G759" s="126">
        <f t="shared" si="44"/>
        <v>0</v>
      </c>
      <c r="H759" s="127"/>
      <c r="I759" s="128">
        <f t="shared" si="45"/>
        <v>0</v>
      </c>
      <c r="J759" s="127"/>
      <c r="K759" s="128">
        <f t="shared" si="46"/>
        <v>0</v>
      </c>
      <c r="O759" s="119"/>
      <c r="AZ759" s="129">
        <f t="shared" si="47"/>
        <v>0</v>
      </c>
      <c r="CZ759" s="81">
        <v>44</v>
      </c>
    </row>
    <row r="760" spans="1:104" ht="12.75">
      <c r="A760" s="120">
        <v>475</v>
      </c>
      <c r="B760" s="121" t="s">
        <v>2159</v>
      </c>
      <c r="C760" s="122" t="s">
        <v>2886</v>
      </c>
      <c r="D760" s="123" t="s">
        <v>1931</v>
      </c>
      <c r="E760" s="124">
        <v>2</v>
      </c>
      <c r="F760" s="125">
        <v>0</v>
      </c>
      <c r="G760" s="126">
        <f t="shared" si="44"/>
        <v>0</v>
      </c>
      <c r="H760" s="127">
        <v>0</v>
      </c>
      <c r="I760" s="128">
        <f t="shared" si="45"/>
        <v>0</v>
      </c>
      <c r="J760" s="127"/>
      <c r="K760" s="128">
        <f t="shared" si="46"/>
        <v>0</v>
      </c>
      <c r="O760" s="119"/>
      <c r="AZ760" s="129">
        <f t="shared" si="47"/>
        <v>0</v>
      </c>
      <c r="CZ760" s="81">
        <v>4</v>
      </c>
    </row>
    <row r="761" spans="1:104" ht="12.75">
      <c r="A761" s="120">
        <v>476</v>
      </c>
      <c r="B761" s="121" t="s">
        <v>2160</v>
      </c>
      <c r="C761" s="122" t="s">
        <v>2945</v>
      </c>
      <c r="D761" s="123" t="s">
        <v>1931</v>
      </c>
      <c r="E761" s="124">
        <v>1</v>
      </c>
      <c r="F761" s="125">
        <v>0</v>
      </c>
      <c r="G761" s="126">
        <f t="shared" si="44"/>
        <v>0</v>
      </c>
      <c r="H761" s="127">
        <v>0</v>
      </c>
      <c r="I761" s="128">
        <f t="shared" si="45"/>
        <v>0</v>
      </c>
      <c r="J761" s="127"/>
      <c r="K761" s="128">
        <f t="shared" si="46"/>
        <v>0</v>
      </c>
      <c r="O761" s="119"/>
      <c r="AZ761" s="129">
        <f t="shared" si="47"/>
        <v>0</v>
      </c>
      <c r="CZ761" s="81">
        <v>4</v>
      </c>
    </row>
    <row r="762" spans="1:104" ht="12.75">
      <c r="A762" s="120">
        <v>477</v>
      </c>
      <c r="B762" s="121" t="s">
        <v>2969</v>
      </c>
      <c r="C762" s="122" t="s">
        <v>2783</v>
      </c>
      <c r="D762" s="123" t="s">
        <v>1931</v>
      </c>
      <c r="E762" s="124">
        <v>20</v>
      </c>
      <c r="F762" s="125">
        <v>0</v>
      </c>
      <c r="G762" s="126">
        <f t="shared" si="44"/>
        <v>0</v>
      </c>
      <c r="H762" s="127">
        <v>0</v>
      </c>
      <c r="I762" s="128">
        <f t="shared" si="45"/>
        <v>0</v>
      </c>
      <c r="J762" s="127"/>
      <c r="K762" s="128">
        <f t="shared" si="46"/>
        <v>0</v>
      </c>
      <c r="O762" s="119"/>
      <c r="AZ762" s="129">
        <f t="shared" si="47"/>
        <v>0</v>
      </c>
      <c r="CZ762" s="81">
        <v>3</v>
      </c>
    </row>
    <row r="763" spans="1:104" ht="12.75">
      <c r="A763" s="120">
        <v>478</v>
      </c>
      <c r="B763" s="121" t="s">
        <v>2970</v>
      </c>
      <c r="C763" s="122" t="s">
        <v>2812</v>
      </c>
      <c r="D763" s="123" t="s">
        <v>1931</v>
      </c>
      <c r="E763" s="124">
        <v>6</v>
      </c>
      <c r="F763" s="125">
        <v>0</v>
      </c>
      <c r="G763" s="126">
        <f t="shared" si="44"/>
        <v>0</v>
      </c>
      <c r="H763" s="127">
        <v>0</v>
      </c>
      <c r="I763" s="128">
        <f t="shared" si="45"/>
        <v>0</v>
      </c>
      <c r="J763" s="127"/>
      <c r="K763" s="128">
        <f t="shared" si="46"/>
        <v>0</v>
      </c>
      <c r="O763" s="119"/>
      <c r="AZ763" s="129">
        <f t="shared" si="47"/>
        <v>0</v>
      </c>
      <c r="CZ763" s="81">
        <v>3</v>
      </c>
    </row>
    <row r="764" spans="1:104" ht="12.75">
      <c r="A764" s="120">
        <v>479</v>
      </c>
      <c r="B764" s="121" t="s">
        <v>2971</v>
      </c>
      <c r="C764" s="122" t="s">
        <v>2817</v>
      </c>
      <c r="D764" s="123" t="s">
        <v>1931</v>
      </c>
      <c r="E764" s="124">
        <v>9</v>
      </c>
      <c r="F764" s="125">
        <v>0</v>
      </c>
      <c r="G764" s="126">
        <f t="shared" si="44"/>
        <v>0</v>
      </c>
      <c r="H764" s="127">
        <v>0</v>
      </c>
      <c r="I764" s="128">
        <f t="shared" si="45"/>
        <v>0</v>
      </c>
      <c r="J764" s="127"/>
      <c r="K764" s="128">
        <f t="shared" si="46"/>
        <v>0</v>
      </c>
      <c r="O764" s="119"/>
      <c r="AZ764" s="129">
        <f t="shared" si="47"/>
        <v>0</v>
      </c>
      <c r="CZ764" s="81">
        <v>3</v>
      </c>
    </row>
    <row r="765" spans="1:104" ht="12.75">
      <c r="A765" s="120">
        <v>480</v>
      </c>
      <c r="B765" s="121" t="s">
        <v>2972</v>
      </c>
      <c r="C765" s="122" t="s">
        <v>2816</v>
      </c>
      <c r="D765" s="123" t="s">
        <v>1931</v>
      </c>
      <c r="E765" s="124">
        <v>3</v>
      </c>
      <c r="F765" s="125">
        <v>0</v>
      </c>
      <c r="G765" s="126">
        <f t="shared" si="44"/>
        <v>0</v>
      </c>
      <c r="H765" s="127">
        <v>0</v>
      </c>
      <c r="I765" s="128">
        <f t="shared" si="45"/>
        <v>0</v>
      </c>
      <c r="J765" s="127"/>
      <c r="K765" s="128">
        <f t="shared" si="46"/>
        <v>0</v>
      </c>
      <c r="O765" s="119"/>
      <c r="AZ765" s="129">
        <f t="shared" si="47"/>
        <v>0</v>
      </c>
      <c r="CZ765" s="81">
        <v>3</v>
      </c>
    </row>
    <row r="766" spans="1:104" ht="12.75">
      <c r="A766" s="120">
        <v>481</v>
      </c>
      <c r="B766" s="121" t="s">
        <v>2973</v>
      </c>
      <c r="C766" s="122" t="s">
        <v>2821</v>
      </c>
      <c r="D766" s="123" t="s">
        <v>1931</v>
      </c>
      <c r="E766" s="124">
        <v>1</v>
      </c>
      <c r="F766" s="125">
        <v>0</v>
      </c>
      <c r="G766" s="126">
        <f t="shared" si="44"/>
        <v>0</v>
      </c>
      <c r="H766" s="127">
        <v>0</v>
      </c>
      <c r="I766" s="128">
        <f t="shared" si="45"/>
        <v>0</v>
      </c>
      <c r="J766" s="127"/>
      <c r="K766" s="128">
        <f t="shared" si="46"/>
        <v>0</v>
      </c>
      <c r="O766" s="119"/>
      <c r="AZ766" s="129">
        <f t="shared" si="47"/>
        <v>0</v>
      </c>
      <c r="CZ766" s="81">
        <v>3</v>
      </c>
    </row>
    <row r="767" spans="1:104" ht="12.75">
      <c r="A767" s="120">
        <v>482</v>
      </c>
      <c r="B767" s="121" t="s">
        <v>2974</v>
      </c>
      <c r="C767" s="122" t="s">
        <v>2829</v>
      </c>
      <c r="D767" s="123" t="s">
        <v>1931</v>
      </c>
      <c r="E767" s="124">
        <v>1</v>
      </c>
      <c r="F767" s="125">
        <v>0</v>
      </c>
      <c r="G767" s="126">
        <f t="shared" si="44"/>
        <v>0</v>
      </c>
      <c r="H767" s="127">
        <v>0</v>
      </c>
      <c r="I767" s="128">
        <f t="shared" si="45"/>
        <v>0</v>
      </c>
      <c r="J767" s="127"/>
      <c r="K767" s="128">
        <f t="shared" si="46"/>
        <v>0</v>
      </c>
      <c r="O767" s="119"/>
      <c r="AZ767" s="129">
        <f t="shared" si="47"/>
        <v>0</v>
      </c>
      <c r="CZ767" s="81">
        <v>3</v>
      </c>
    </row>
    <row r="768" spans="1:104" ht="12.75">
      <c r="A768" s="120">
        <v>483</v>
      </c>
      <c r="B768" s="121" t="s">
        <v>2975</v>
      </c>
      <c r="C768" s="122" t="s">
        <v>2824</v>
      </c>
      <c r="D768" s="123" t="s">
        <v>1931</v>
      </c>
      <c r="E768" s="124">
        <v>3</v>
      </c>
      <c r="F768" s="125">
        <v>0</v>
      </c>
      <c r="G768" s="126">
        <f t="shared" si="44"/>
        <v>0</v>
      </c>
      <c r="H768" s="127">
        <v>0</v>
      </c>
      <c r="I768" s="128">
        <f t="shared" si="45"/>
        <v>0</v>
      </c>
      <c r="J768" s="127"/>
      <c r="K768" s="128">
        <f t="shared" si="46"/>
        <v>0</v>
      </c>
      <c r="O768" s="119"/>
      <c r="AZ768" s="129">
        <f t="shared" si="47"/>
        <v>0</v>
      </c>
      <c r="CZ768" s="81">
        <v>3</v>
      </c>
    </row>
    <row r="769" spans="1:104" ht="12.75">
      <c r="A769" s="120">
        <v>484</v>
      </c>
      <c r="B769" s="121" t="s">
        <v>2976</v>
      </c>
      <c r="C769" s="122" t="s">
        <v>2896</v>
      </c>
      <c r="D769" s="123" t="s">
        <v>1931</v>
      </c>
      <c r="E769" s="124">
        <v>1</v>
      </c>
      <c r="F769" s="125">
        <v>0</v>
      </c>
      <c r="G769" s="126">
        <f t="shared" si="44"/>
        <v>0</v>
      </c>
      <c r="H769" s="127">
        <v>0</v>
      </c>
      <c r="I769" s="128">
        <f t="shared" si="45"/>
        <v>0</v>
      </c>
      <c r="J769" s="127"/>
      <c r="K769" s="128">
        <f t="shared" si="46"/>
        <v>0</v>
      </c>
      <c r="O769" s="119"/>
      <c r="AZ769" s="129">
        <f t="shared" si="47"/>
        <v>0</v>
      </c>
      <c r="CZ769" s="81">
        <v>3</v>
      </c>
    </row>
    <row r="770" spans="1:104" ht="12.75">
      <c r="A770" s="120">
        <v>485</v>
      </c>
      <c r="B770" s="121" t="s">
        <v>2977</v>
      </c>
      <c r="C770" s="122" t="s">
        <v>2886</v>
      </c>
      <c r="D770" s="123" t="s">
        <v>1931</v>
      </c>
      <c r="E770" s="124">
        <v>2</v>
      </c>
      <c r="F770" s="125">
        <v>0</v>
      </c>
      <c r="G770" s="126">
        <f t="shared" si="44"/>
        <v>0</v>
      </c>
      <c r="H770" s="127">
        <v>0</v>
      </c>
      <c r="I770" s="128">
        <f t="shared" si="45"/>
        <v>0</v>
      </c>
      <c r="J770" s="127"/>
      <c r="K770" s="128">
        <f t="shared" si="46"/>
        <v>0</v>
      </c>
      <c r="O770" s="119"/>
      <c r="AZ770" s="129">
        <f t="shared" si="47"/>
        <v>0</v>
      </c>
      <c r="CZ770" s="81">
        <v>3</v>
      </c>
    </row>
    <row r="771" spans="1:104" ht="12.75">
      <c r="A771" s="120">
        <v>486</v>
      </c>
      <c r="B771" s="121" t="s">
        <v>2978</v>
      </c>
      <c r="C771" s="122" t="s">
        <v>2945</v>
      </c>
      <c r="D771" s="123" t="s">
        <v>1931</v>
      </c>
      <c r="E771" s="124">
        <v>1</v>
      </c>
      <c r="F771" s="125">
        <v>0</v>
      </c>
      <c r="G771" s="126">
        <f t="shared" si="44"/>
        <v>0</v>
      </c>
      <c r="H771" s="127">
        <v>0</v>
      </c>
      <c r="I771" s="128">
        <f t="shared" si="45"/>
        <v>0</v>
      </c>
      <c r="J771" s="127"/>
      <c r="K771" s="128">
        <f t="shared" si="46"/>
        <v>0</v>
      </c>
      <c r="O771" s="119"/>
      <c r="AZ771" s="129">
        <f t="shared" si="47"/>
        <v>0</v>
      </c>
      <c r="CZ771" s="81">
        <v>3</v>
      </c>
    </row>
    <row r="772" spans="1:104" ht="12.75">
      <c r="A772" s="120">
        <v>487</v>
      </c>
      <c r="B772" s="121" t="s">
        <v>2979</v>
      </c>
      <c r="C772" s="122" t="s">
        <v>2808</v>
      </c>
      <c r="D772" s="123" t="s">
        <v>2491</v>
      </c>
      <c r="E772" s="124">
        <v>1</v>
      </c>
      <c r="F772" s="125">
        <v>0</v>
      </c>
      <c r="G772" s="126">
        <f t="shared" si="44"/>
        <v>0</v>
      </c>
      <c r="H772" s="127">
        <v>0</v>
      </c>
      <c r="I772" s="128">
        <f t="shared" si="45"/>
        <v>0</v>
      </c>
      <c r="J772" s="127"/>
      <c r="K772" s="128">
        <f t="shared" si="46"/>
        <v>0</v>
      </c>
      <c r="O772" s="119"/>
      <c r="AZ772" s="129">
        <f t="shared" si="47"/>
        <v>0</v>
      </c>
      <c r="CZ772" s="81">
        <v>3</v>
      </c>
    </row>
    <row r="773" spans="1:58" ht="12.75">
      <c r="A773" s="140" t="s">
        <v>51</v>
      </c>
      <c r="B773" s="141" t="s">
        <v>2967</v>
      </c>
      <c r="C773" s="142" t="s">
        <v>2968</v>
      </c>
      <c r="D773" s="143"/>
      <c r="E773" s="144"/>
      <c r="F773" s="144"/>
      <c r="G773" s="145">
        <f>SUM(G751:G772)</f>
        <v>0</v>
      </c>
      <c r="H773" s="146"/>
      <c r="I773" s="145">
        <f>SUM(I751:I772)</f>
        <v>0</v>
      </c>
      <c r="J773" s="147"/>
      <c r="K773" s="145">
        <f>SUM(K751:K772)</f>
        <v>0</v>
      </c>
      <c r="O773" s="119"/>
      <c r="X773" s="129">
        <f>K773</f>
        <v>0</v>
      </c>
      <c r="Y773" s="129">
        <f>I773</f>
        <v>0</v>
      </c>
      <c r="Z773" s="129">
        <f>G773</f>
        <v>0</v>
      </c>
      <c r="BA773" s="148"/>
      <c r="BB773" s="148"/>
      <c r="BC773" s="148"/>
      <c r="BD773" s="148"/>
      <c r="BE773" s="148"/>
      <c r="BF773" s="148"/>
    </row>
    <row r="774" spans="1:15" ht="14.25" customHeight="1">
      <c r="A774" s="109" t="s">
        <v>46</v>
      </c>
      <c r="B774" s="110" t="s">
        <v>2980</v>
      </c>
      <c r="C774" s="111" t="s">
        <v>2981</v>
      </c>
      <c r="D774" s="112"/>
      <c r="E774" s="113"/>
      <c r="F774" s="113"/>
      <c r="G774" s="114"/>
      <c r="H774" s="115"/>
      <c r="I774" s="116"/>
      <c r="J774" s="117"/>
      <c r="K774" s="118"/>
      <c r="O774" s="119"/>
    </row>
    <row r="775" spans="1:104" ht="12.75">
      <c r="A775" s="120">
        <v>488</v>
      </c>
      <c r="B775" s="121" t="s">
        <v>2166</v>
      </c>
      <c r="C775" s="122" t="s">
        <v>2811</v>
      </c>
      <c r="D775" s="123" t="s">
        <v>1931</v>
      </c>
      <c r="E775" s="124">
        <v>12</v>
      </c>
      <c r="F775" s="125">
        <v>0</v>
      </c>
      <c r="G775" s="126">
        <f aca="true" t="shared" si="48" ref="G775:G821">E775*F775</f>
        <v>0</v>
      </c>
      <c r="H775" s="127">
        <v>0</v>
      </c>
      <c r="I775" s="128">
        <f aca="true" t="shared" si="49" ref="I775:I821">E775*H775</f>
        <v>0</v>
      </c>
      <c r="J775" s="127"/>
      <c r="K775" s="128">
        <f aca="true" t="shared" si="50" ref="K775:K821">E775*J775</f>
        <v>0</v>
      </c>
      <c r="O775" s="119"/>
      <c r="AZ775" s="129">
        <f aca="true" t="shared" si="51" ref="AZ775:AZ821">G775</f>
        <v>0</v>
      </c>
      <c r="CZ775" s="81">
        <v>4</v>
      </c>
    </row>
    <row r="776" spans="1:104" ht="12.75">
      <c r="A776" s="120">
        <v>489</v>
      </c>
      <c r="B776" s="121" t="s">
        <v>2167</v>
      </c>
      <c r="C776" s="122" t="s">
        <v>2783</v>
      </c>
      <c r="D776" s="123" t="s">
        <v>1931</v>
      </c>
      <c r="E776" s="124">
        <v>17</v>
      </c>
      <c r="F776" s="125">
        <v>0</v>
      </c>
      <c r="G776" s="126">
        <f t="shared" si="48"/>
        <v>0</v>
      </c>
      <c r="H776" s="127">
        <v>0</v>
      </c>
      <c r="I776" s="128">
        <f t="shared" si="49"/>
        <v>0</v>
      </c>
      <c r="J776" s="127"/>
      <c r="K776" s="128">
        <f t="shared" si="50"/>
        <v>0</v>
      </c>
      <c r="O776" s="119"/>
      <c r="AZ776" s="129">
        <f t="shared" si="51"/>
        <v>0</v>
      </c>
      <c r="CZ776" s="81">
        <v>4</v>
      </c>
    </row>
    <row r="777" spans="1:104" ht="12.75">
      <c r="A777" s="120">
        <v>490</v>
      </c>
      <c r="B777" s="121" t="s">
        <v>2169</v>
      </c>
      <c r="C777" s="122" t="s">
        <v>2812</v>
      </c>
      <c r="D777" s="123" t="s">
        <v>1931</v>
      </c>
      <c r="E777" s="124">
        <v>3</v>
      </c>
      <c r="F777" s="125">
        <v>0</v>
      </c>
      <c r="G777" s="126">
        <f t="shared" si="48"/>
        <v>0</v>
      </c>
      <c r="H777" s="127">
        <v>0</v>
      </c>
      <c r="I777" s="128">
        <f t="shared" si="49"/>
        <v>0</v>
      </c>
      <c r="J777" s="127"/>
      <c r="K777" s="128">
        <f t="shared" si="50"/>
        <v>0</v>
      </c>
      <c r="O777" s="119"/>
      <c r="AZ777" s="129">
        <f t="shared" si="51"/>
        <v>0</v>
      </c>
      <c r="CZ777" s="81">
        <v>4</v>
      </c>
    </row>
    <row r="778" spans="1:104" ht="12.75">
      <c r="A778" s="120">
        <v>491</v>
      </c>
      <c r="B778" s="121" t="s">
        <v>2171</v>
      </c>
      <c r="C778" s="122" t="s">
        <v>2982</v>
      </c>
      <c r="D778" s="123" t="s">
        <v>1931</v>
      </c>
      <c r="E778" s="124">
        <v>18</v>
      </c>
      <c r="F778" s="125">
        <v>0</v>
      </c>
      <c r="G778" s="126">
        <f t="shared" si="48"/>
        <v>0</v>
      </c>
      <c r="H778" s="127">
        <v>0</v>
      </c>
      <c r="I778" s="128">
        <f t="shared" si="49"/>
        <v>0</v>
      </c>
      <c r="J778" s="127"/>
      <c r="K778" s="128">
        <f t="shared" si="50"/>
        <v>0</v>
      </c>
      <c r="O778" s="119"/>
      <c r="AZ778" s="129">
        <f t="shared" si="51"/>
        <v>0</v>
      </c>
      <c r="CZ778" s="81">
        <v>4</v>
      </c>
    </row>
    <row r="779" spans="1:104" ht="12.75">
      <c r="A779" s="120">
        <v>492</v>
      </c>
      <c r="B779" s="121" t="s">
        <v>2172</v>
      </c>
      <c r="C779" s="122" t="s">
        <v>2983</v>
      </c>
      <c r="D779" s="123" t="s">
        <v>1931</v>
      </c>
      <c r="E779" s="124">
        <v>5</v>
      </c>
      <c r="F779" s="125">
        <v>0</v>
      </c>
      <c r="G779" s="126">
        <f t="shared" si="48"/>
        <v>0</v>
      </c>
      <c r="H779" s="127">
        <v>0</v>
      </c>
      <c r="I779" s="128">
        <f t="shared" si="49"/>
        <v>0</v>
      </c>
      <c r="J779" s="127"/>
      <c r="K779" s="128">
        <f t="shared" si="50"/>
        <v>0</v>
      </c>
      <c r="O779" s="119"/>
      <c r="AZ779" s="129">
        <f t="shared" si="51"/>
        <v>0</v>
      </c>
      <c r="CZ779" s="81">
        <v>4</v>
      </c>
    </row>
    <row r="780" spans="1:104" ht="12.75">
      <c r="A780" s="120">
        <v>493</v>
      </c>
      <c r="B780" s="121" t="s">
        <v>2173</v>
      </c>
      <c r="C780" s="122" t="s">
        <v>2815</v>
      </c>
      <c r="D780" s="123" t="s">
        <v>1931</v>
      </c>
      <c r="E780" s="124">
        <v>1</v>
      </c>
      <c r="F780" s="125">
        <v>0</v>
      </c>
      <c r="G780" s="126">
        <f t="shared" si="48"/>
        <v>0</v>
      </c>
      <c r="H780" s="127">
        <v>0</v>
      </c>
      <c r="I780" s="128">
        <f t="shared" si="49"/>
        <v>0</v>
      </c>
      <c r="J780" s="127"/>
      <c r="K780" s="128">
        <f t="shared" si="50"/>
        <v>0</v>
      </c>
      <c r="O780" s="119"/>
      <c r="AZ780" s="129">
        <f t="shared" si="51"/>
        <v>0</v>
      </c>
      <c r="CZ780" s="81">
        <v>4</v>
      </c>
    </row>
    <row r="781" spans="1:104" ht="13.5" customHeight="1">
      <c r="A781" s="120">
        <v>494</v>
      </c>
      <c r="B781" s="121" t="s">
        <v>2174</v>
      </c>
      <c r="C781" s="122" t="s">
        <v>49</v>
      </c>
      <c r="D781" s="123" t="s">
        <v>50</v>
      </c>
      <c r="E781" s="124">
        <v>10</v>
      </c>
      <c r="F781" s="125">
        <v>0</v>
      </c>
      <c r="G781" s="126">
        <f t="shared" si="48"/>
        <v>0</v>
      </c>
      <c r="H781" s="127"/>
      <c r="I781" s="128">
        <f t="shared" si="49"/>
        <v>0</v>
      </c>
      <c r="J781" s="127"/>
      <c r="K781" s="128">
        <f t="shared" si="50"/>
        <v>0</v>
      </c>
      <c r="O781" s="119"/>
      <c r="AZ781" s="129">
        <f t="shared" si="51"/>
        <v>0</v>
      </c>
      <c r="CZ781" s="81">
        <v>28</v>
      </c>
    </row>
    <row r="782" spans="1:104" ht="12.75">
      <c r="A782" s="120">
        <v>495</v>
      </c>
      <c r="B782" s="121" t="s">
        <v>2175</v>
      </c>
      <c r="C782" s="122" t="s">
        <v>2817</v>
      </c>
      <c r="D782" s="123" t="s">
        <v>1931</v>
      </c>
      <c r="E782" s="124">
        <v>4</v>
      </c>
      <c r="F782" s="125">
        <v>0</v>
      </c>
      <c r="G782" s="126">
        <f t="shared" si="48"/>
        <v>0</v>
      </c>
      <c r="H782" s="127">
        <v>0</v>
      </c>
      <c r="I782" s="128">
        <f t="shared" si="49"/>
        <v>0</v>
      </c>
      <c r="J782" s="127"/>
      <c r="K782" s="128">
        <f t="shared" si="50"/>
        <v>0</v>
      </c>
      <c r="O782" s="119"/>
      <c r="AZ782" s="129">
        <f t="shared" si="51"/>
        <v>0</v>
      </c>
      <c r="CZ782" s="81">
        <v>4</v>
      </c>
    </row>
    <row r="783" spans="1:104" ht="12.75">
      <c r="A783" s="120">
        <v>496</v>
      </c>
      <c r="B783" s="121" t="s">
        <v>2176</v>
      </c>
      <c r="C783" s="122" t="s">
        <v>2821</v>
      </c>
      <c r="D783" s="123" t="s">
        <v>1931</v>
      </c>
      <c r="E783" s="124">
        <v>1</v>
      </c>
      <c r="F783" s="125">
        <v>0</v>
      </c>
      <c r="G783" s="126">
        <f t="shared" si="48"/>
        <v>0</v>
      </c>
      <c r="H783" s="127">
        <v>0</v>
      </c>
      <c r="I783" s="128">
        <f t="shared" si="49"/>
        <v>0</v>
      </c>
      <c r="J783" s="127"/>
      <c r="K783" s="128">
        <f t="shared" si="50"/>
        <v>0</v>
      </c>
      <c r="O783" s="119"/>
      <c r="AZ783" s="129">
        <f t="shared" si="51"/>
        <v>0</v>
      </c>
      <c r="CZ783" s="81">
        <v>4</v>
      </c>
    </row>
    <row r="784" spans="1:104" ht="12.75">
      <c r="A784" s="120">
        <v>497</v>
      </c>
      <c r="B784" s="121" t="s">
        <v>2177</v>
      </c>
      <c r="C784" s="122" t="s">
        <v>2829</v>
      </c>
      <c r="D784" s="123" t="s">
        <v>1931</v>
      </c>
      <c r="E784" s="124">
        <v>1</v>
      </c>
      <c r="F784" s="125">
        <v>0</v>
      </c>
      <c r="G784" s="126">
        <f t="shared" si="48"/>
        <v>0</v>
      </c>
      <c r="H784" s="127">
        <v>0</v>
      </c>
      <c r="I784" s="128">
        <f t="shared" si="49"/>
        <v>0</v>
      </c>
      <c r="J784" s="127"/>
      <c r="K784" s="128">
        <f t="shared" si="50"/>
        <v>0</v>
      </c>
      <c r="O784" s="119"/>
      <c r="AZ784" s="129">
        <f t="shared" si="51"/>
        <v>0</v>
      </c>
      <c r="CZ784" s="81">
        <v>4</v>
      </c>
    </row>
    <row r="785" spans="1:104" ht="12.75">
      <c r="A785" s="120">
        <v>498</v>
      </c>
      <c r="B785" s="121" t="s">
        <v>2181</v>
      </c>
      <c r="C785" s="122" t="s">
        <v>2896</v>
      </c>
      <c r="D785" s="123" t="s">
        <v>1931</v>
      </c>
      <c r="E785" s="124">
        <v>1</v>
      </c>
      <c r="F785" s="125">
        <v>0</v>
      </c>
      <c r="G785" s="126">
        <f t="shared" si="48"/>
        <v>0</v>
      </c>
      <c r="H785" s="127">
        <v>0</v>
      </c>
      <c r="I785" s="128">
        <f t="shared" si="49"/>
        <v>0</v>
      </c>
      <c r="J785" s="127"/>
      <c r="K785" s="128">
        <f t="shared" si="50"/>
        <v>0</v>
      </c>
      <c r="O785" s="119"/>
      <c r="AZ785" s="129">
        <f t="shared" si="51"/>
        <v>0</v>
      </c>
      <c r="CZ785" s="81">
        <v>4</v>
      </c>
    </row>
    <row r="786" spans="1:104" ht="12.75">
      <c r="A786" s="120">
        <v>499</v>
      </c>
      <c r="B786" s="121" t="s">
        <v>2182</v>
      </c>
      <c r="C786" s="122" t="s">
        <v>2833</v>
      </c>
      <c r="D786" s="123" t="s">
        <v>1931</v>
      </c>
      <c r="E786" s="124">
        <v>1</v>
      </c>
      <c r="F786" s="125">
        <v>0</v>
      </c>
      <c r="G786" s="126">
        <f t="shared" si="48"/>
        <v>0</v>
      </c>
      <c r="H786" s="127">
        <v>0</v>
      </c>
      <c r="I786" s="128">
        <f t="shared" si="49"/>
        <v>0</v>
      </c>
      <c r="J786" s="127"/>
      <c r="K786" s="128">
        <f t="shared" si="50"/>
        <v>0</v>
      </c>
      <c r="O786" s="119"/>
      <c r="AZ786" s="129">
        <f t="shared" si="51"/>
        <v>0</v>
      </c>
      <c r="CZ786" s="81">
        <v>4</v>
      </c>
    </row>
    <row r="787" spans="1:104" ht="22.5">
      <c r="A787" s="120">
        <v>500</v>
      </c>
      <c r="B787" s="121" t="s">
        <v>2183</v>
      </c>
      <c r="C787" s="122" t="s">
        <v>2984</v>
      </c>
      <c r="D787" s="123" t="s">
        <v>1931</v>
      </c>
      <c r="E787" s="124">
        <v>1</v>
      </c>
      <c r="F787" s="125">
        <v>0</v>
      </c>
      <c r="G787" s="126">
        <f t="shared" si="48"/>
        <v>0</v>
      </c>
      <c r="H787" s="127">
        <v>0</v>
      </c>
      <c r="I787" s="128">
        <f t="shared" si="49"/>
        <v>0</v>
      </c>
      <c r="J787" s="127"/>
      <c r="K787" s="128">
        <f t="shared" si="50"/>
        <v>0</v>
      </c>
      <c r="O787" s="119"/>
      <c r="AZ787" s="129">
        <f t="shared" si="51"/>
        <v>0</v>
      </c>
      <c r="CZ787" s="81">
        <v>4</v>
      </c>
    </row>
    <row r="788" spans="1:104" ht="12.75">
      <c r="A788" s="120">
        <v>501</v>
      </c>
      <c r="B788" s="121" t="s">
        <v>2184</v>
      </c>
      <c r="C788" s="122" t="s">
        <v>2824</v>
      </c>
      <c r="D788" s="123" t="s">
        <v>1931</v>
      </c>
      <c r="E788" s="124">
        <v>4</v>
      </c>
      <c r="F788" s="125">
        <v>0</v>
      </c>
      <c r="G788" s="126">
        <f t="shared" si="48"/>
        <v>0</v>
      </c>
      <c r="H788" s="127">
        <v>0</v>
      </c>
      <c r="I788" s="128">
        <f t="shared" si="49"/>
        <v>0</v>
      </c>
      <c r="J788" s="127"/>
      <c r="K788" s="128">
        <f t="shared" si="50"/>
        <v>0</v>
      </c>
      <c r="O788" s="119"/>
      <c r="AZ788" s="129">
        <f t="shared" si="51"/>
        <v>0</v>
      </c>
      <c r="CZ788" s="81">
        <v>4</v>
      </c>
    </row>
    <row r="789" spans="1:104" ht="12.75">
      <c r="A789" s="120">
        <v>502</v>
      </c>
      <c r="B789" s="121" t="s">
        <v>2185</v>
      </c>
      <c r="C789" s="122" t="s">
        <v>2985</v>
      </c>
      <c r="D789" s="123" t="s">
        <v>1931</v>
      </c>
      <c r="E789" s="124">
        <v>4</v>
      </c>
      <c r="F789" s="125">
        <v>0</v>
      </c>
      <c r="G789" s="126">
        <f t="shared" si="48"/>
        <v>0</v>
      </c>
      <c r="H789" s="127">
        <v>0</v>
      </c>
      <c r="I789" s="128">
        <f t="shared" si="49"/>
        <v>0</v>
      </c>
      <c r="J789" s="127"/>
      <c r="K789" s="128">
        <f t="shared" si="50"/>
        <v>0</v>
      </c>
      <c r="O789" s="119"/>
      <c r="AZ789" s="129">
        <f t="shared" si="51"/>
        <v>0</v>
      </c>
      <c r="CZ789" s="81">
        <v>4</v>
      </c>
    </row>
    <row r="790" spans="1:104" ht="12.75">
      <c r="A790" s="120">
        <v>503</v>
      </c>
      <c r="B790" s="121" t="s">
        <v>2186</v>
      </c>
      <c r="C790" s="122" t="s">
        <v>2986</v>
      </c>
      <c r="D790" s="123" t="s">
        <v>1931</v>
      </c>
      <c r="E790" s="124">
        <v>1</v>
      </c>
      <c r="F790" s="125">
        <v>0</v>
      </c>
      <c r="G790" s="126">
        <f t="shared" si="48"/>
        <v>0</v>
      </c>
      <c r="H790" s="127">
        <v>0</v>
      </c>
      <c r="I790" s="128">
        <f t="shared" si="49"/>
        <v>0</v>
      </c>
      <c r="J790" s="127"/>
      <c r="K790" s="128">
        <f t="shared" si="50"/>
        <v>0</v>
      </c>
      <c r="O790" s="119"/>
      <c r="AZ790" s="129">
        <f t="shared" si="51"/>
        <v>0</v>
      </c>
      <c r="CZ790" s="81">
        <v>4</v>
      </c>
    </row>
    <row r="791" spans="1:104" ht="12.75">
      <c r="A791" s="120">
        <v>504</v>
      </c>
      <c r="B791" s="121" t="s">
        <v>2187</v>
      </c>
      <c r="C791" s="122" t="s">
        <v>2987</v>
      </c>
      <c r="D791" s="123" t="s">
        <v>1931</v>
      </c>
      <c r="E791" s="124">
        <v>1</v>
      </c>
      <c r="F791" s="125">
        <v>0</v>
      </c>
      <c r="G791" s="126">
        <f t="shared" si="48"/>
        <v>0</v>
      </c>
      <c r="H791" s="127">
        <v>0</v>
      </c>
      <c r="I791" s="128">
        <f t="shared" si="49"/>
        <v>0</v>
      </c>
      <c r="J791" s="127"/>
      <c r="K791" s="128">
        <f t="shared" si="50"/>
        <v>0</v>
      </c>
      <c r="O791" s="119"/>
      <c r="AZ791" s="129">
        <f t="shared" si="51"/>
        <v>0</v>
      </c>
      <c r="CZ791" s="81">
        <v>4</v>
      </c>
    </row>
    <row r="792" spans="1:104" ht="12.75">
      <c r="A792" s="120">
        <v>505</v>
      </c>
      <c r="B792" s="121" t="s">
        <v>2188</v>
      </c>
      <c r="C792" s="122" t="s">
        <v>2988</v>
      </c>
      <c r="D792" s="123" t="s">
        <v>1931</v>
      </c>
      <c r="E792" s="124">
        <v>1</v>
      </c>
      <c r="F792" s="125">
        <v>0</v>
      </c>
      <c r="G792" s="126">
        <f t="shared" si="48"/>
        <v>0</v>
      </c>
      <c r="H792" s="127">
        <v>0</v>
      </c>
      <c r="I792" s="128">
        <f t="shared" si="49"/>
        <v>0</v>
      </c>
      <c r="J792" s="127"/>
      <c r="K792" s="128">
        <f t="shared" si="50"/>
        <v>0</v>
      </c>
      <c r="O792" s="119"/>
      <c r="AZ792" s="129">
        <f t="shared" si="51"/>
        <v>0</v>
      </c>
      <c r="CZ792" s="81">
        <v>4</v>
      </c>
    </row>
    <row r="793" spans="1:104" ht="12.75">
      <c r="A793" s="120">
        <v>506</v>
      </c>
      <c r="B793" s="121" t="s">
        <v>2189</v>
      </c>
      <c r="C793" s="122" t="s">
        <v>2886</v>
      </c>
      <c r="D793" s="123" t="s">
        <v>1931</v>
      </c>
      <c r="E793" s="124">
        <v>1</v>
      </c>
      <c r="F793" s="125">
        <v>0</v>
      </c>
      <c r="G793" s="126">
        <f t="shared" si="48"/>
        <v>0</v>
      </c>
      <c r="H793" s="127">
        <v>0</v>
      </c>
      <c r="I793" s="128">
        <f t="shared" si="49"/>
        <v>0</v>
      </c>
      <c r="J793" s="127"/>
      <c r="K793" s="128">
        <f t="shared" si="50"/>
        <v>0</v>
      </c>
      <c r="O793" s="119"/>
      <c r="AZ793" s="129">
        <f t="shared" si="51"/>
        <v>0</v>
      </c>
      <c r="CZ793" s="81">
        <v>4</v>
      </c>
    </row>
    <row r="794" spans="1:104" ht="22.5">
      <c r="A794" s="120">
        <v>507</v>
      </c>
      <c r="B794" s="121" t="s">
        <v>2190</v>
      </c>
      <c r="C794" s="122" t="s">
        <v>2989</v>
      </c>
      <c r="D794" s="123" t="s">
        <v>1931</v>
      </c>
      <c r="E794" s="124">
        <v>1</v>
      </c>
      <c r="F794" s="125">
        <v>0</v>
      </c>
      <c r="G794" s="126">
        <f t="shared" si="48"/>
        <v>0</v>
      </c>
      <c r="H794" s="127">
        <v>0</v>
      </c>
      <c r="I794" s="128">
        <f t="shared" si="49"/>
        <v>0</v>
      </c>
      <c r="J794" s="127"/>
      <c r="K794" s="128">
        <f t="shared" si="50"/>
        <v>0</v>
      </c>
      <c r="O794" s="119"/>
      <c r="AZ794" s="129">
        <f t="shared" si="51"/>
        <v>0</v>
      </c>
      <c r="CZ794" s="81">
        <v>4</v>
      </c>
    </row>
    <row r="795" spans="1:104" ht="12.75">
      <c r="A795" s="120">
        <v>508</v>
      </c>
      <c r="B795" s="121" t="s">
        <v>2191</v>
      </c>
      <c r="C795" s="122" t="s">
        <v>2990</v>
      </c>
      <c r="D795" s="123" t="s">
        <v>1931</v>
      </c>
      <c r="E795" s="124">
        <v>1</v>
      </c>
      <c r="F795" s="125">
        <v>0</v>
      </c>
      <c r="G795" s="126">
        <f t="shared" si="48"/>
        <v>0</v>
      </c>
      <c r="H795" s="127">
        <v>0</v>
      </c>
      <c r="I795" s="128">
        <f t="shared" si="49"/>
        <v>0</v>
      </c>
      <c r="J795" s="127"/>
      <c r="K795" s="128">
        <f t="shared" si="50"/>
        <v>0</v>
      </c>
      <c r="O795" s="119"/>
      <c r="AZ795" s="129">
        <f t="shared" si="51"/>
        <v>0</v>
      </c>
      <c r="CZ795" s="81">
        <v>4</v>
      </c>
    </row>
    <row r="796" spans="1:104" ht="12.75">
      <c r="A796" s="120">
        <v>509</v>
      </c>
      <c r="B796" s="121" t="s">
        <v>2193</v>
      </c>
      <c r="C796" s="122" t="s">
        <v>2991</v>
      </c>
      <c r="D796" s="123" t="s">
        <v>1931</v>
      </c>
      <c r="E796" s="124">
        <v>1</v>
      </c>
      <c r="F796" s="125">
        <v>0</v>
      </c>
      <c r="G796" s="126">
        <f t="shared" si="48"/>
        <v>0</v>
      </c>
      <c r="H796" s="127">
        <v>0</v>
      </c>
      <c r="I796" s="128">
        <f t="shared" si="49"/>
        <v>0</v>
      </c>
      <c r="J796" s="127"/>
      <c r="K796" s="128">
        <f t="shared" si="50"/>
        <v>0</v>
      </c>
      <c r="O796" s="119"/>
      <c r="AZ796" s="129">
        <f t="shared" si="51"/>
        <v>0</v>
      </c>
      <c r="CZ796" s="81">
        <v>4</v>
      </c>
    </row>
    <row r="797" spans="1:104" ht="12.75">
      <c r="A797" s="120">
        <v>510</v>
      </c>
      <c r="B797" s="121" t="s">
        <v>2194</v>
      </c>
      <c r="C797" s="122" t="s">
        <v>2992</v>
      </c>
      <c r="D797" s="123" t="s">
        <v>1931</v>
      </c>
      <c r="E797" s="124">
        <v>1</v>
      </c>
      <c r="F797" s="125">
        <v>0</v>
      </c>
      <c r="G797" s="126">
        <f t="shared" si="48"/>
        <v>0</v>
      </c>
      <c r="H797" s="127">
        <v>0</v>
      </c>
      <c r="I797" s="128">
        <f t="shared" si="49"/>
        <v>0</v>
      </c>
      <c r="J797" s="127"/>
      <c r="K797" s="128">
        <f t="shared" si="50"/>
        <v>0</v>
      </c>
      <c r="O797" s="119"/>
      <c r="AZ797" s="129">
        <f t="shared" si="51"/>
        <v>0</v>
      </c>
      <c r="CZ797" s="81">
        <v>4</v>
      </c>
    </row>
    <row r="798" spans="1:104" ht="12.75">
      <c r="A798" s="120">
        <v>511</v>
      </c>
      <c r="B798" s="121" t="s">
        <v>2993</v>
      </c>
      <c r="C798" s="122" t="s">
        <v>2783</v>
      </c>
      <c r="D798" s="123" t="s">
        <v>1931</v>
      </c>
      <c r="E798" s="124">
        <v>17</v>
      </c>
      <c r="F798" s="125">
        <v>0</v>
      </c>
      <c r="G798" s="126">
        <f t="shared" si="48"/>
        <v>0</v>
      </c>
      <c r="H798" s="127">
        <v>0</v>
      </c>
      <c r="I798" s="128">
        <f t="shared" si="49"/>
        <v>0</v>
      </c>
      <c r="J798" s="127"/>
      <c r="K798" s="128">
        <f t="shared" si="50"/>
        <v>0</v>
      </c>
      <c r="O798" s="119"/>
      <c r="AZ798" s="129">
        <f t="shared" si="51"/>
        <v>0</v>
      </c>
      <c r="CZ798" s="81">
        <v>3</v>
      </c>
    </row>
    <row r="799" spans="1:104" ht="12.75">
      <c r="A799" s="120">
        <v>512</v>
      </c>
      <c r="B799" s="121" t="s">
        <v>2994</v>
      </c>
      <c r="C799" s="122" t="s">
        <v>2812</v>
      </c>
      <c r="D799" s="123" t="s">
        <v>1931</v>
      </c>
      <c r="E799" s="124">
        <v>3</v>
      </c>
      <c r="F799" s="125">
        <v>0</v>
      </c>
      <c r="G799" s="126">
        <f t="shared" si="48"/>
        <v>0</v>
      </c>
      <c r="H799" s="127">
        <v>0</v>
      </c>
      <c r="I799" s="128">
        <f t="shared" si="49"/>
        <v>0</v>
      </c>
      <c r="J799" s="127"/>
      <c r="K799" s="128">
        <f t="shared" si="50"/>
        <v>0</v>
      </c>
      <c r="O799" s="119"/>
      <c r="AZ799" s="129">
        <f t="shared" si="51"/>
        <v>0</v>
      </c>
      <c r="CZ799" s="81">
        <v>3</v>
      </c>
    </row>
    <row r="800" spans="1:104" ht="12.75">
      <c r="A800" s="120">
        <v>513</v>
      </c>
      <c r="B800" s="121" t="s">
        <v>2995</v>
      </c>
      <c r="C800" s="122" t="s">
        <v>2813</v>
      </c>
      <c r="D800" s="123" t="s">
        <v>1931</v>
      </c>
      <c r="E800" s="124">
        <v>6</v>
      </c>
      <c r="F800" s="125">
        <v>0</v>
      </c>
      <c r="G800" s="126">
        <f t="shared" si="48"/>
        <v>0</v>
      </c>
      <c r="H800" s="127">
        <v>0</v>
      </c>
      <c r="I800" s="128">
        <f t="shared" si="49"/>
        <v>0</v>
      </c>
      <c r="J800" s="127"/>
      <c r="K800" s="128">
        <f t="shared" si="50"/>
        <v>0</v>
      </c>
      <c r="O800" s="119"/>
      <c r="AZ800" s="129">
        <f t="shared" si="51"/>
        <v>0</v>
      </c>
      <c r="CZ800" s="81">
        <v>3</v>
      </c>
    </row>
    <row r="801" spans="1:104" ht="12.75">
      <c r="A801" s="120">
        <v>514</v>
      </c>
      <c r="B801" s="121" t="s">
        <v>2996</v>
      </c>
      <c r="C801" s="122" t="s">
        <v>2982</v>
      </c>
      <c r="D801" s="123" t="s">
        <v>1931</v>
      </c>
      <c r="E801" s="124">
        <v>18</v>
      </c>
      <c r="F801" s="125">
        <v>0</v>
      </c>
      <c r="G801" s="126">
        <f t="shared" si="48"/>
        <v>0</v>
      </c>
      <c r="H801" s="127">
        <v>0</v>
      </c>
      <c r="I801" s="128">
        <f t="shared" si="49"/>
        <v>0</v>
      </c>
      <c r="J801" s="127"/>
      <c r="K801" s="128">
        <f t="shared" si="50"/>
        <v>0</v>
      </c>
      <c r="O801" s="119"/>
      <c r="AZ801" s="129">
        <f t="shared" si="51"/>
        <v>0</v>
      </c>
      <c r="CZ801" s="81">
        <v>3</v>
      </c>
    </row>
    <row r="802" spans="1:104" ht="12.75">
      <c r="A802" s="120">
        <v>515</v>
      </c>
      <c r="B802" s="121" t="s">
        <v>2997</v>
      </c>
      <c r="C802" s="122" t="s">
        <v>2983</v>
      </c>
      <c r="D802" s="123" t="s">
        <v>1931</v>
      </c>
      <c r="E802" s="124">
        <v>5</v>
      </c>
      <c r="F802" s="125">
        <v>0</v>
      </c>
      <c r="G802" s="126">
        <f t="shared" si="48"/>
        <v>0</v>
      </c>
      <c r="H802" s="127">
        <v>0</v>
      </c>
      <c r="I802" s="128">
        <f t="shared" si="49"/>
        <v>0</v>
      </c>
      <c r="J802" s="127"/>
      <c r="K802" s="128">
        <f t="shared" si="50"/>
        <v>0</v>
      </c>
      <c r="O802" s="119"/>
      <c r="AZ802" s="129">
        <f t="shared" si="51"/>
        <v>0</v>
      </c>
      <c r="CZ802" s="81">
        <v>3</v>
      </c>
    </row>
    <row r="803" spans="1:104" ht="12.75">
      <c r="A803" s="120">
        <v>516</v>
      </c>
      <c r="B803" s="121" t="s">
        <v>2998</v>
      </c>
      <c r="C803" s="122" t="s">
        <v>2815</v>
      </c>
      <c r="D803" s="123" t="s">
        <v>1931</v>
      </c>
      <c r="E803" s="124">
        <v>1</v>
      </c>
      <c r="F803" s="125">
        <v>0</v>
      </c>
      <c r="G803" s="126">
        <f t="shared" si="48"/>
        <v>0</v>
      </c>
      <c r="H803" s="127">
        <v>0</v>
      </c>
      <c r="I803" s="128">
        <f t="shared" si="49"/>
        <v>0</v>
      </c>
      <c r="J803" s="127"/>
      <c r="K803" s="128">
        <f t="shared" si="50"/>
        <v>0</v>
      </c>
      <c r="O803" s="119"/>
      <c r="AZ803" s="129">
        <f t="shared" si="51"/>
        <v>0</v>
      </c>
      <c r="CZ803" s="81">
        <v>3</v>
      </c>
    </row>
    <row r="804" spans="1:104" ht="12.75">
      <c r="A804" s="120">
        <v>517</v>
      </c>
      <c r="B804" s="121" t="s">
        <v>2999</v>
      </c>
      <c r="C804" s="122" t="s">
        <v>2816</v>
      </c>
      <c r="D804" s="123" t="s">
        <v>1931</v>
      </c>
      <c r="E804" s="124">
        <v>10</v>
      </c>
      <c r="F804" s="125">
        <v>0</v>
      </c>
      <c r="G804" s="126">
        <f t="shared" si="48"/>
        <v>0</v>
      </c>
      <c r="H804" s="127">
        <v>0</v>
      </c>
      <c r="I804" s="128">
        <f t="shared" si="49"/>
        <v>0</v>
      </c>
      <c r="J804" s="127"/>
      <c r="K804" s="128">
        <f t="shared" si="50"/>
        <v>0</v>
      </c>
      <c r="O804" s="119"/>
      <c r="AZ804" s="129">
        <f t="shared" si="51"/>
        <v>0</v>
      </c>
      <c r="CZ804" s="81">
        <v>3</v>
      </c>
    </row>
    <row r="805" spans="1:104" ht="12.75">
      <c r="A805" s="120">
        <v>518</v>
      </c>
      <c r="B805" s="121" t="s">
        <v>3000</v>
      </c>
      <c r="C805" s="122" t="s">
        <v>2817</v>
      </c>
      <c r="D805" s="123" t="s">
        <v>1931</v>
      </c>
      <c r="E805" s="124">
        <v>4</v>
      </c>
      <c r="F805" s="125">
        <v>0</v>
      </c>
      <c r="G805" s="126">
        <f t="shared" si="48"/>
        <v>0</v>
      </c>
      <c r="H805" s="127">
        <v>0</v>
      </c>
      <c r="I805" s="128">
        <f t="shared" si="49"/>
        <v>0</v>
      </c>
      <c r="J805" s="127"/>
      <c r="K805" s="128">
        <f t="shared" si="50"/>
        <v>0</v>
      </c>
      <c r="O805" s="119"/>
      <c r="AZ805" s="129">
        <f t="shared" si="51"/>
        <v>0</v>
      </c>
      <c r="CZ805" s="81">
        <v>3</v>
      </c>
    </row>
    <row r="806" spans="1:104" ht="12.75">
      <c r="A806" s="120">
        <v>519</v>
      </c>
      <c r="B806" s="121" t="s">
        <v>3001</v>
      </c>
      <c r="C806" s="122" t="s">
        <v>2821</v>
      </c>
      <c r="D806" s="123" t="s">
        <v>1931</v>
      </c>
      <c r="E806" s="124">
        <v>1</v>
      </c>
      <c r="F806" s="125">
        <v>0</v>
      </c>
      <c r="G806" s="126">
        <f t="shared" si="48"/>
        <v>0</v>
      </c>
      <c r="H806" s="127">
        <v>0</v>
      </c>
      <c r="I806" s="128">
        <f t="shared" si="49"/>
        <v>0</v>
      </c>
      <c r="J806" s="127"/>
      <c r="K806" s="128">
        <f t="shared" si="50"/>
        <v>0</v>
      </c>
      <c r="O806" s="119"/>
      <c r="AZ806" s="129">
        <f t="shared" si="51"/>
        <v>0</v>
      </c>
      <c r="CZ806" s="81">
        <v>3</v>
      </c>
    </row>
    <row r="807" spans="1:104" ht="12.75">
      <c r="A807" s="120">
        <v>520</v>
      </c>
      <c r="B807" s="121" t="s">
        <v>3002</v>
      </c>
      <c r="C807" s="122" t="s">
        <v>2829</v>
      </c>
      <c r="D807" s="123" t="s">
        <v>1931</v>
      </c>
      <c r="E807" s="124">
        <v>1</v>
      </c>
      <c r="F807" s="125">
        <v>0</v>
      </c>
      <c r="G807" s="126">
        <f t="shared" si="48"/>
        <v>0</v>
      </c>
      <c r="H807" s="127">
        <v>0</v>
      </c>
      <c r="I807" s="128">
        <f t="shared" si="49"/>
        <v>0</v>
      </c>
      <c r="J807" s="127"/>
      <c r="K807" s="128">
        <f t="shared" si="50"/>
        <v>0</v>
      </c>
      <c r="O807" s="119"/>
      <c r="AZ807" s="129">
        <f t="shared" si="51"/>
        <v>0</v>
      </c>
      <c r="CZ807" s="81">
        <v>3</v>
      </c>
    </row>
    <row r="808" spans="1:104" ht="12.75">
      <c r="A808" s="120">
        <v>521</v>
      </c>
      <c r="B808" s="121" t="s">
        <v>3003</v>
      </c>
      <c r="C808" s="122" t="s">
        <v>2896</v>
      </c>
      <c r="D808" s="123" t="s">
        <v>1931</v>
      </c>
      <c r="E808" s="124">
        <v>1</v>
      </c>
      <c r="F808" s="125">
        <v>0</v>
      </c>
      <c r="G808" s="126">
        <f t="shared" si="48"/>
        <v>0</v>
      </c>
      <c r="H808" s="127">
        <v>0</v>
      </c>
      <c r="I808" s="128">
        <f t="shared" si="49"/>
        <v>0</v>
      </c>
      <c r="J808" s="127"/>
      <c r="K808" s="128">
        <f t="shared" si="50"/>
        <v>0</v>
      </c>
      <c r="O808" s="119"/>
      <c r="AZ808" s="129">
        <f t="shared" si="51"/>
        <v>0</v>
      </c>
      <c r="CZ808" s="81">
        <v>3</v>
      </c>
    </row>
    <row r="809" spans="1:104" ht="12.75">
      <c r="A809" s="120">
        <v>522</v>
      </c>
      <c r="B809" s="121" t="s">
        <v>3004</v>
      </c>
      <c r="C809" s="122" t="s">
        <v>2833</v>
      </c>
      <c r="D809" s="123" t="s">
        <v>1931</v>
      </c>
      <c r="E809" s="124">
        <v>1</v>
      </c>
      <c r="F809" s="125">
        <v>0</v>
      </c>
      <c r="G809" s="126">
        <f t="shared" si="48"/>
        <v>0</v>
      </c>
      <c r="H809" s="127">
        <v>0</v>
      </c>
      <c r="I809" s="128">
        <f t="shared" si="49"/>
        <v>0</v>
      </c>
      <c r="J809" s="127"/>
      <c r="K809" s="128">
        <f t="shared" si="50"/>
        <v>0</v>
      </c>
      <c r="O809" s="119"/>
      <c r="AZ809" s="129">
        <f t="shared" si="51"/>
        <v>0</v>
      </c>
      <c r="CZ809" s="81">
        <v>3</v>
      </c>
    </row>
    <row r="810" spans="1:104" ht="22.5">
      <c r="A810" s="120">
        <v>523</v>
      </c>
      <c r="B810" s="121" t="s">
        <v>3005</v>
      </c>
      <c r="C810" s="122" t="s">
        <v>2984</v>
      </c>
      <c r="D810" s="123" t="s">
        <v>1931</v>
      </c>
      <c r="E810" s="124">
        <v>1</v>
      </c>
      <c r="F810" s="125">
        <v>0</v>
      </c>
      <c r="G810" s="126">
        <f t="shared" si="48"/>
        <v>0</v>
      </c>
      <c r="H810" s="127">
        <v>0</v>
      </c>
      <c r="I810" s="128">
        <f t="shared" si="49"/>
        <v>0</v>
      </c>
      <c r="J810" s="127"/>
      <c r="K810" s="128">
        <f t="shared" si="50"/>
        <v>0</v>
      </c>
      <c r="O810" s="119"/>
      <c r="AZ810" s="129">
        <f t="shared" si="51"/>
        <v>0</v>
      </c>
      <c r="CZ810" s="81">
        <v>3</v>
      </c>
    </row>
    <row r="811" spans="1:104" ht="12.75">
      <c r="A811" s="120">
        <v>524</v>
      </c>
      <c r="B811" s="121" t="s">
        <v>3006</v>
      </c>
      <c r="C811" s="122" t="s">
        <v>2824</v>
      </c>
      <c r="D811" s="123" t="s">
        <v>1931</v>
      </c>
      <c r="E811" s="124">
        <v>4</v>
      </c>
      <c r="F811" s="125">
        <v>0</v>
      </c>
      <c r="G811" s="126">
        <f t="shared" si="48"/>
        <v>0</v>
      </c>
      <c r="H811" s="127">
        <v>0</v>
      </c>
      <c r="I811" s="128">
        <f t="shared" si="49"/>
        <v>0</v>
      </c>
      <c r="J811" s="127"/>
      <c r="K811" s="128">
        <f t="shared" si="50"/>
        <v>0</v>
      </c>
      <c r="O811" s="119"/>
      <c r="AZ811" s="129">
        <f t="shared" si="51"/>
        <v>0</v>
      </c>
      <c r="CZ811" s="81">
        <v>3</v>
      </c>
    </row>
    <row r="812" spans="1:104" ht="12.75">
      <c r="A812" s="120">
        <v>525</v>
      </c>
      <c r="B812" s="121" t="s">
        <v>3007</v>
      </c>
      <c r="C812" s="122" t="s">
        <v>2985</v>
      </c>
      <c r="D812" s="123" t="s">
        <v>1931</v>
      </c>
      <c r="E812" s="124">
        <v>4</v>
      </c>
      <c r="F812" s="125">
        <v>0</v>
      </c>
      <c r="G812" s="126">
        <f t="shared" si="48"/>
        <v>0</v>
      </c>
      <c r="H812" s="127">
        <v>0</v>
      </c>
      <c r="I812" s="128">
        <f t="shared" si="49"/>
        <v>0</v>
      </c>
      <c r="J812" s="127"/>
      <c r="K812" s="128">
        <f t="shared" si="50"/>
        <v>0</v>
      </c>
      <c r="O812" s="119"/>
      <c r="AZ812" s="129">
        <f t="shared" si="51"/>
        <v>0</v>
      </c>
      <c r="CZ812" s="81">
        <v>3</v>
      </c>
    </row>
    <row r="813" spans="1:104" ht="12.75">
      <c r="A813" s="120">
        <v>526</v>
      </c>
      <c r="B813" s="121" t="s">
        <v>3008</v>
      </c>
      <c r="C813" s="122" t="s">
        <v>2986</v>
      </c>
      <c r="D813" s="123" t="s">
        <v>1931</v>
      </c>
      <c r="E813" s="124">
        <v>1</v>
      </c>
      <c r="F813" s="125">
        <v>0</v>
      </c>
      <c r="G813" s="126">
        <f t="shared" si="48"/>
        <v>0</v>
      </c>
      <c r="H813" s="127">
        <v>0</v>
      </c>
      <c r="I813" s="128">
        <f t="shared" si="49"/>
        <v>0</v>
      </c>
      <c r="J813" s="127"/>
      <c r="K813" s="128">
        <f t="shared" si="50"/>
        <v>0</v>
      </c>
      <c r="O813" s="119"/>
      <c r="AZ813" s="129">
        <f t="shared" si="51"/>
        <v>0</v>
      </c>
      <c r="CZ813" s="81">
        <v>3</v>
      </c>
    </row>
    <row r="814" spans="1:104" ht="12.75">
      <c r="A814" s="120">
        <v>527</v>
      </c>
      <c r="B814" s="121" t="s">
        <v>3009</v>
      </c>
      <c r="C814" s="122" t="s">
        <v>2987</v>
      </c>
      <c r="D814" s="123" t="s">
        <v>1931</v>
      </c>
      <c r="E814" s="124">
        <v>1</v>
      </c>
      <c r="F814" s="125">
        <v>0</v>
      </c>
      <c r="G814" s="126">
        <f t="shared" si="48"/>
        <v>0</v>
      </c>
      <c r="H814" s="127">
        <v>0</v>
      </c>
      <c r="I814" s="128">
        <f t="shared" si="49"/>
        <v>0</v>
      </c>
      <c r="J814" s="127"/>
      <c r="K814" s="128">
        <f t="shared" si="50"/>
        <v>0</v>
      </c>
      <c r="O814" s="119"/>
      <c r="AZ814" s="129">
        <f t="shared" si="51"/>
        <v>0</v>
      </c>
      <c r="CZ814" s="81">
        <v>3</v>
      </c>
    </row>
    <row r="815" spans="1:104" ht="12.75">
      <c r="A815" s="120">
        <v>528</v>
      </c>
      <c r="B815" s="121" t="s">
        <v>3010</v>
      </c>
      <c r="C815" s="122" t="s">
        <v>2988</v>
      </c>
      <c r="D815" s="123" t="s">
        <v>1931</v>
      </c>
      <c r="E815" s="124">
        <v>1</v>
      </c>
      <c r="F815" s="125">
        <v>0</v>
      </c>
      <c r="G815" s="126">
        <f t="shared" si="48"/>
        <v>0</v>
      </c>
      <c r="H815" s="127">
        <v>0</v>
      </c>
      <c r="I815" s="128">
        <f t="shared" si="49"/>
        <v>0</v>
      </c>
      <c r="J815" s="127"/>
      <c r="K815" s="128">
        <f t="shared" si="50"/>
        <v>0</v>
      </c>
      <c r="O815" s="119"/>
      <c r="AZ815" s="129">
        <f t="shared" si="51"/>
        <v>0</v>
      </c>
      <c r="CZ815" s="81">
        <v>3</v>
      </c>
    </row>
    <row r="816" spans="1:104" ht="12.75">
      <c r="A816" s="120">
        <v>529</v>
      </c>
      <c r="B816" s="121" t="s">
        <v>3011</v>
      </c>
      <c r="C816" s="122" t="s">
        <v>2886</v>
      </c>
      <c r="D816" s="123" t="s">
        <v>1931</v>
      </c>
      <c r="E816" s="124">
        <v>1</v>
      </c>
      <c r="F816" s="125">
        <v>0</v>
      </c>
      <c r="G816" s="126">
        <f t="shared" si="48"/>
        <v>0</v>
      </c>
      <c r="H816" s="127">
        <v>0</v>
      </c>
      <c r="I816" s="128">
        <f t="shared" si="49"/>
        <v>0</v>
      </c>
      <c r="J816" s="127"/>
      <c r="K816" s="128">
        <f t="shared" si="50"/>
        <v>0</v>
      </c>
      <c r="O816" s="119"/>
      <c r="AZ816" s="129">
        <f t="shared" si="51"/>
        <v>0</v>
      </c>
      <c r="CZ816" s="81">
        <v>3</v>
      </c>
    </row>
    <row r="817" spans="1:104" ht="22.5">
      <c r="A817" s="120">
        <v>530</v>
      </c>
      <c r="B817" s="121" t="s">
        <v>3012</v>
      </c>
      <c r="C817" s="122" t="s">
        <v>2989</v>
      </c>
      <c r="D817" s="123" t="s">
        <v>1931</v>
      </c>
      <c r="E817" s="124">
        <v>1</v>
      </c>
      <c r="F817" s="125">
        <v>0</v>
      </c>
      <c r="G817" s="126">
        <f t="shared" si="48"/>
        <v>0</v>
      </c>
      <c r="H817" s="127">
        <v>0</v>
      </c>
      <c r="I817" s="128">
        <f t="shared" si="49"/>
        <v>0</v>
      </c>
      <c r="J817" s="127"/>
      <c r="K817" s="128">
        <f t="shared" si="50"/>
        <v>0</v>
      </c>
      <c r="O817" s="119"/>
      <c r="AZ817" s="129">
        <f t="shared" si="51"/>
        <v>0</v>
      </c>
      <c r="CZ817" s="81">
        <v>3</v>
      </c>
    </row>
    <row r="818" spans="1:104" ht="12.75">
      <c r="A818" s="120">
        <v>531</v>
      </c>
      <c r="B818" s="121" t="s">
        <v>3013</v>
      </c>
      <c r="C818" s="122" t="s">
        <v>2990</v>
      </c>
      <c r="D818" s="123" t="s">
        <v>1931</v>
      </c>
      <c r="E818" s="124">
        <v>1</v>
      </c>
      <c r="F818" s="125">
        <v>0</v>
      </c>
      <c r="G818" s="126">
        <f t="shared" si="48"/>
        <v>0</v>
      </c>
      <c r="H818" s="127">
        <v>0</v>
      </c>
      <c r="I818" s="128">
        <f t="shared" si="49"/>
        <v>0</v>
      </c>
      <c r="J818" s="127"/>
      <c r="K818" s="128">
        <f t="shared" si="50"/>
        <v>0</v>
      </c>
      <c r="O818" s="119"/>
      <c r="AZ818" s="129">
        <f t="shared" si="51"/>
        <v>0</v>
      </c>
      <c r="CZ818" s="81">
        <v>3</v>
      </c>
    </row>
    <row r="819" spans="1:104" ht="12.75">
      <c r="A819" s="120">
        <v>532</v>
      </c>
      <c r="B819" s="121" t="s">
        <v>3014</v>
      </c>
      <c r="C819" s="122" t="s">
        <v>2991</v>
      </c>
      <c r="D819" s="123" t="s">
        <v>1931</v>
      </c>
      <c r="E819" s="124">
        <v>1</v>
      </c>
      <c r="F819" s="125">
        <v>0</v>
      </c>
      <c r="G819" s="126">
        <f t="shared" si="48"/>
        <v>0</v>
      </c>
      <c r="H819" s="127">
        <v>0</v>
      </c>
      <c r="I819" s="128">
        <f t="shared" si="49"/>
        <v>0</v>
      </c>
      <c r="J819" s="127"/>
      <c r="K819" s="128">
        <f t="shared" si="50"/>
        <v>0</v>
      </c>
      <c r="O819" s="119"/>
      <c r="AZ819" s="129">
        <f t="shared" si="51"/>
        <v>0</v>
      </c>
      <c r="CZ819" s="81">
        <v>3</v>
      </c>
    </row>
    <row r="820" spans="1:104" ht="12.75">
      <c r="A820" s="120">
        <v>533</v>
      </c>
      <c r="B820" s="121" t="s">
        <v>3015</v>
      </c>
      <c r="C820" s="122" t="s">
        <v>2992</v>
      </c>
      <c r="D820" s="123" t="s">
        <v>1931</v>
      </c>
      <c r="E820" s="124">
        <v>1</v>
      </c>
      <c r="F820" s="125">
        <v>0</v>
      </c>
      <c r="G820" s="126">
        <f t="shared" si="48"/>
        <v>0</v>
      </c>
      <c r="H820" s="127">
        <v>0</v>
      </c>
      <c r="I820" s="128">
        <f t="shared" si="49"/>
        <v>0</v>
      </c>
      <c r="J820" s="127"/>
      <c r="K820" s="128">
        <f t="shared" si="50"/>
        <v>0</v>
      </c>
      <c r="O820" s="119"/>
      <c r="AZ820" s="129">
        <f t="shared" si="51"/>
        <v>0</v>
      </c>
      <c r="CZ820" s="81">
        <v>3</v>
      </c>
    </row>
    <row r="821" spans="1:104" ht="12.75">
      <c r="A821" s="120">
        <v>534</v>
      </c>
      <c r="B821" s="121" t="s">
        <v>3016</v>
      </c>
      <c r="C821" s="122" t="s">
        <v>2808</v>
      </c>
      <c r="D821" s="123" t="s">
        <v>2491</v>
      </c>
      <c r="E821" s="124">
        <v>1</v>
      </c>
      <c r="F821" s="125">
        <v>0</v>
      </c>
      <c r="G821" s="126">
        <f t="shared" si="48"/>
        <v>0</v>
      </c>
      <c r="H821" s="127">
        <v>0</v>
      </c>
      <c r="I821" s="128">
        <f t="shared" si="49"/>
        <v>0</v>
      </c>
      <c r="J821" s="127"/>
      <c r="K821" s="128">
        <f t="shared" si="50"/>
        <v>0</v>
      </c>
      <c r="O821" s="119"/>
      <c r="AZ821" s="129">
        <f t="shared" si="51"/>
        <v>0</v>
      </c>
      <c r="CZ821" s="81">
        <v>3</v>
      </c>
    </row>
    <row r="822" spans="1:58" ht="12.75">
      <c r="A822" s="140" t="s">
        <v>51</v>
      </c>
      <c r="B822" s="141" t="s">
        <v>2980</v>
      </c>
      <c r="C822" s="142" t="s">
        <v>2981</v>
      </c>
      <c r="D822" s="143"/>
      <c r="E822" s="144"/>
      <c r="F822" s="144"/>
      <c r="G822" s="145">
        <f>SUM(G774:G821)</f>
        <v>0</v>
      </c>
      <c r="H822" s="146"/>
      <c r="I822" s="145">
        <f>SUM(I774:I821)</f>
        <v>0</v>
      </c>
      <c r="J822" s="147"/>
      <c r="K822" s="145">
        <f>SUM(K774:K821)</f>
        <v>0</v>
      </c>
      <c r="O822" s="119"/>
      <c r="X822" s="129">
        <f>K822</f>
        <v>0</v>
      </c>
      <c r="Y822" s="129">
        <f>I822</f>
        <v>0</v>
      </c>
      <c r="Z822" s="129">
        <f>G822</f>
        <v>0</v>
      </c>
      <c r="BA822" s="148"/>
      <c r="BB822" s="148"/>
      <c r="BC822" s="148"/>
      <c r="BD822" s="148"/>
      <c r="BE822" s="148"/>
      <c r="BF822" s="148"/>
    </row>
    <row r="823" spans="1:15" ht="14.25" customHeight="1">
      <c r="A823" s="109" t="s">
        <v>46</v>
      </c>
      <c r="B823" s="110" t="s">
        <v>3017</v>
      </c>
      <c r="C823" s="111" t="s">
        <v>3018</v>
      </c>
      <c r="D823" s="112"/>
      <c r="E823" s="113"/>
      <c r="F823" s="113"/>
      <c r="G823" s="114"/>
      <c r="H823" s="115"/>
      <c r="I823" s="116"/>
      <c r="J823" s="117"/>
      <c r="K823" s="118"/>
      <c r="O823" s="119"/>
    </row>
    <row r="824" spans="1:104" ht="12.75">
      <c r="A824" s="120">
        <v>535</v>
      </c>
      <c r="B824" s="121" t="s">
        <v>2196</v>
      </c>
      <c r="C824" s="122" t="s">
        <v>2783</v>
      </c>
      <c r="D824" s="123" t="s">
        <v>1931</v>
      </c>
      <c r="E824" s="124">
        <v>10</v>
      </c>
      <c r="F824" s="125">
        <v>0</v>
      </c>
      <c r="G824" s="126">
        <f aca="true" t="shared" si="52" ref="G824:G854">E824*F824</f>
        <v>0</v>
      </c>
      <c r="H824" s="127">
        <v>0</v>
      </c>
      <c r="I824" s="128">
        <f aca="true" t="shared" si="53" ref="I824:I854">E824*H824</f>
        <v>0</v>
      </c>
      <c r="J824" s="127"/>
      <c r="K824" s="128">
        <f aca="true" t="shared" si="54" ref="K824:K854">E824*J824</f>
        <v>0</v>
      </c>
      <c r="O824" s="119"/>
      <c r="AZ824" s="129">
        <f aca="true" t="shared" si="55" ref="AZ824:AZ854">G824</f>
        <v>0</v>
      </c>
      <c r="CZ824" s="81">
        <v>4</v>
      </c>
    </row>
    <row r="825" spans="1:104" ht="12.75">
      <c r="A825" s="120">
        <v>536</v>
      </c>
      <c r="B825" s="121" t="s">
        <v>2197</v>
      </c>
      <c r="C825" s="122" t="s">
        <v>2812</v>
      </c>
      <c r="D825" s="123" t="s">
        <v>1931</v>
      </c>
      <c r="E825" s="124">
        <v>6</v>
      </c>
      <c r="F825" s="125">
        <v>0</v>
      </c>
      <c r="G825" s="126">
        <f t="shared" si="52"/>
        <v>0</v>
      </c>
      <c r="H825" s="127">
        <v>0</v>
      </c>
      <c r="I825" s="128">
        <f t="shared" si="53"/>
        <v>0</v>
      </c>
      <c r="J825" s="127"/>
      <c r="K825" s="128">
        <f t="shared" si="54"/>
        <v>0</v>
      </c>
      <c r="O825" s="119"/>
      <c r="AZ825" s="129">
        <f t="shared" si="55"/>
        <v>0</v>
      </c>
      <c r="CZ825" s="81">
        <v>4</v>
      </c>
    </row>
    <row r="826" spans="1:104" ht="12.75">
      <c r="A826" s="120">
        <v>537</v>
      </c>
      <c r="B826" s="121" t="s">
        <v>2198</v>
      </c>
      <c r="C826" s="122" t="s">
        <v>2814</v>
      </c>
      <c r="D826" s="123" t="s">
        <v>1931</v>
      </c>
      <c r="E826" s="124">
        <v>3</v>
      </c>
      <c r="F826" s="125">
        <v>0</v>
      </c>
      <c r="G826" s="126">
        <f t="shared" si="52"/>
        <v>0</v>
      </c>
      <c r="H826" s="127">
        <v>0</v>
      </c>
      <c r="I826" s="128">
        <f t="shared" si="53"/>
        <v>0</v>
      </c>
      <c r="J826" s="127"/>
      <c r="K826" s="128">
        <f t="shared" si="54"/>
        <v>0</v>
      </c>
      <c r="O826" s="119"/>
      <c r="AZ826" s="129">
        <f t="shared" si="55"/>
        <v>0</v>
      </c>
      <c r="CZ826" s="81">
        <v>4</v>
      </c>
    </row>
    <row r="827" spans="1:104" ht="12.75">
      <c r="A827" s="120">
        <v>538</v>
      </c>
      <c r="B827" s="121" t="s">
        <v>2199</v>
      </c>
      <c r="C827" s="122" t="s">
        <v>2784</v>
      </c>
      <c r="D827" s="123" t="s">
        <v>1931</v>
      </c>
      <c r="E827" s="124">
        <v>3</v>
      </c>
      <c r="F827" s="125">
        <v>0</v>
      </c>
      <c r="G827" s="126">
        <f t="shared" si="52"/>
        <v>0</v>
      </c>
      <c r="H827" s="127">
        <v>0</v>
      </c>
      <c r="I827" s="128">
        <f t="shared" si="53"/>
        <v>0</v>
      </c>
      <c r="J827" s="127"/>
      <c r="K827" s="128">
        <f t="shared" si="54"/>
        <v>0</v>
      </c>
      <c r="O827" s="119"/>
      <c r="AZ827" s="129">
        <f t="shared" si="55"/>
        <v>0</v>
      </c>
      <c r="CZ827" s="81">
        <v>4</v>
      </c>
    </row>
    <row r="828" spans="1:104" ht="13.5" customHeight="1">
      <c r="A828" s="120">
        <v>539</v>
      </c>
      <c r="B828" s="121" t="s">
        <v>2200</v>
      </c>
      <c r="C828" s="122" t="s">
        <v>49</v>
      </c>
      <c r="D828" s="123" t="s">
        <v>50</v>
      </c>
      <c r="E828" s="124">
        <v>1</v>
      </c>
      <c r="F828" s="125">
        <v>0</v>
      </c>
      <c r="G828" s="126">
        <f t="shared" si="52"/>
        <v>0</v>
      </c>
      <c r="H828" s="127"/>
      <c r="I828" s="128">
        <f t="shared" si="53"/>
        <v>0</v>
      </c>
      <c r="J828" s="127"/>
      <c r="K828" s="128">
        <f t="shared" si="54"/>
        <v>0</v>
      </c>
      <c r="O828" s="119"/>
      <c r="AZ828" s="129">
        <f t="shared" si="55"/>
        <v>0</v>
      </c>
      <c r="CZ828" s="81">
        <v>41</v>
      </c>
    </row>
    <row r="829" spans="1:104" ht="12.75">
      <c r="A829" s="120">
        <v>540</v>
      </c>
      <c r="B829" s="121" t="s">
        <v>2204</v>
      </c>
      <c r="C829" s="122" t="s">
        <v>2816</v>
      </c>
      <c r="D829" s="123" t="s">
        <v>1931</v>
      </c>
      <c r="E829" s="124">
        <v>1</v>
      </c>
      <c r="F829" s="125">
        <v>0</v>
      </c>
      <c r="G829" s="126">
        <f t="shared" si="52"/>
        <v>0</v>
      </c>
      <c r="H829" s="127">
        <v>0</v>
      </c>
      <c r="I829" s="128">
        <f t="shared" si="53"/>
        <v>0</v>
      </c>
      <c r="J829" s="127"/>
      <c r="K829" s="128">
        <f t="shared" si="54"/>
        <v>0</v>
      </c>
      <c r="O829" s="119"/>
      <c r="AZ829" s="129">
        <f t="shared" si="55"/>
        <v>0</v>
      </c>
      <c r="CZ829" s="81">
        <v>4</v>
      </c>
    </row>
    <row r="830" spans="1:104" ht="12.75">
      <c r="A830" s="120">
        <v>541</v>
      </c>
      <c r="B830" s="121" t="s">
        <v>2205</v>
      </c>
      <c r="C830" s="122" t="s">
        <v>2819</v>
      </c>
      <c r="D830" s="123" t="s">
        <v>1931</v>
      </c>
      <c r="E830" s="124">
        <v>1</v>
      </c>
      <c r="F830" s="125">
        <v>0</v>
      </c>
      <c r="G830" s="126">
        <f t="shared" si="52"/>
        <v>0</v>
      </c>
      <c r="H830" s="127">
        <v>0</v>
      </c>
      <c r="I830" s="128">
        <f t="shared" si="53"/>
        <v>0</v>
      </c>
      <c r="J830" s="127"/>
      <c r="K830" s="128">
        <f t="shared" si="54"/>
        <v>0</v>
      </c>
      <c r="O830" s="119"/>
      <c r="AZ830" s="129">
        <f t="shared" si="55"/>
        <v>0</v>
      </c>
      <c r="CZ830" s="81">
        <v>4</v>
      </c>
    </row>
    <row r="831" spans="1:104" ht="12.75">
      <c r="A831" s="120">
        <v>542</v>
      </c>
      <c r="B831" s="121" t="s">
        <v>2206</v>
      </c>
      <c r="C831" s="122" t="s">
        <v>2820</v>
      </c>
      <c r="D831" s="123" t="s">
        <v>1931</v>
      </c>
      <c r="E831" s="124">
        <v>1</v>
      </c>
      <c r="F831" s="125">
        <v>0</v>
      </c>
      <c r="G831" s="126">
        <f t="shared" si="52"/>
        <v>0</v>
      </c>
      <c r="H831" s="127">
        <v>0</v>
      </c>
      <c r="I831" s="128">
        <f t="shared" si="53"/>
        <v>0</v>
      </c>
      <c r="J831" s="127"/>
      <c r="K831" s="128">
        <f t="shared" si="54"/>
        <v>0</v>
      </c>
      <c r="O831" s="119"/>
      <c r="AZ831" s="129">
        <f t="shared" si="55"/>
        <v>0</v>
      </c>
      <c r="CZ831" s="81">
        <v>4</v>
      </c>
    </row>
    <row r="832" spans="1:104" ht="12.75">
      <c r="A832" s="120">
        <v>543</v>
      </c>
      <c r="B832" s="121" t="s">
        <v>2207</v>
      </c>
      <c r="C832" s="122" t="s">
        <v>3019</v>
      </c>
      <c r="D832" s="123" t="s">
        <v>1931</v>
      </c>
      <c r="E832" s="124">
        <v>1</v>
      </c>
      <c r="F832" s="125">
        <v>0</v>
      </c>
      <c r="G832" s="126">
        <f t="shared" si="52"/>
        <v>0</v>
      </c>
      <c r="H832" s="127">
        <v>0</v>
      </c>
      <c r="I832" s="128">
        <f t="shared" si="53"/>
        <v>0</v>
      </c>
      <c r="J832" s="127"/>
      <c r="K832" s="128">
        <f t="shared" si="54"/>
        <v>0</v>
      </c>
      <c r="O832" s="119"/>
      <c r="AZ832" s="129">
        <f t="shared" si="55"/>
        <v>0</v>
      </c>
      <c r="CZ832" s="81">
        <v>4</v>
      </c>
    </row>
    <row r="833" spans="1:104" ht="12.75">
      <c r="A833" s="120">
        <v>544</v>
      </c>
      <c r="B833" s="121" t="s">
        <v>2208</v>
      </c>
      <c r="C833" s="122" t="s">
        <v>2821</v>
      </c>
      <c r="D833" s="123" t="s">
        <v>1931</v>
      </c>
      <c r="E833" s="124">
        <v>1</v>
      </c>
      <c r="F833" s="125">
        <v>0</v>
      </c>
      <c r="G833" s="126">
        <f t="shared" si="52"/>
        <v>0</v>
      </c>
      <c r="H833" s="127">
        <v>0</v>
      </c>
      <c r="I833" s="128">
        <f t="shared" si="53"/>
        <v>0</v>
      </c>
      <c r="J833" s="127"/>
      <c r="K833" s="128">
        <f t="shared" si="54"/>
        <v>0</v>
      </c>
      <c r="O833" s="119"/>
      <c r="AZ833" s="129">
        <f t="shared" si="55"/>
        <v>0</v>
      </c>
      <c r="CZ833" s="81">
        <v>4</v>
      </c>
    </row>
    <row r="834" spans="1:104" ht="12.75">
      <c r="A834" s="120">
        <v>545</v>
      </c>
      <c r="B834" s="121" t="s">
        <v>2209</v>
      </c>
      <c r="C834" s="122" t="s">
        <v>2827</v>
      </c>
      <c r="D834" s="123" t="s">
        <v>1931</v>
      </c>
      <c r="E834" s="124">
        <v>1</v>
      </c>
      <c r="F834" s="125">
        <v>0</v>
      </c>
      <c r="G834" s="126">
        <f t="shared" si="52"/>
        <v>0</v>
      </c>
      <c r="H834" s="127">
        <v>0</v>
      </c>
      <c r="I834" s="128">
        <f t="shared" si="53"/>
        <v>0</v>
      </c>
      <c r="J834" s="127"/>
      <c r="K834" s="128">
        <f t="shared" si="54"/>
        <v>0</v>
      </c>
      <c r="O834" s="119"/>
      <c r="AZ834" s="129">
        <f t="shared" si="55"/>
        <v>0</v>
      </c>
      <c r="CZ834" s="81">
        <v>4</v>
      </c>
    </row>
    <row r="835" spans="1:104" ht="12.75">
      <c r="A835" s="120">
        <v>546</v>
      </c>
      <c r="B835" s="121" t="s">
        <v>2210</v>
      </c>
      <c r="C835" s="122" t="s">
        <v>3020</v>
      </c>
      <c r="D835" s="123" t="s">
        <v>1931</v>
      </c>
      <c r="E835" s="124">
        <v>1</v>
      </c>
      <c r="F835" s="125">
        <v>0</v>
      </c>
      <c r="G835" s="126">
        <f t="shared" si="52"/>
        <v>0</v>
      </c>
      <c r="H835" s="127">
        <v>0</v>
      </c>
      <c r="I835" s="128">
        <f t="shared" si="53"/>
        <v>0</v>
      </c>
      <c r="J835" s="127"/>
      <c r="K835" s="128">
        <f t="shared" si="54"/>
        <v>0</v>
      </c>
      <c r="O835" s="119"/>
      <c r="AZ835" s="129">
        <f t="shared" si="55"/>
        <v>0</v>
      </c>
      <c r="CZ835" s="81">
        <v>4</v>
      </c>
    </row>
    <row r="836" spans="1:104" ht="12.75">
      <c r="A836" s="120">
        <v>547</v>
      </c>
      <c r="B836" s="121" t="s">
        <v>2213</v>
      </c>
      <c r="C836" s="122" t="s">
        <v>2885</v>
      </c>
      <c r="D836" s="123" t="s">
        <v>1931</v>
      </c>
      <c r="E836" s="124">
        <v>1</v>
      </c>
      <c r="F836" s="125">
        <v>0</v>
      </c>
      <c r="G836" s="126">
        <f t="shared" si="52"/>
        <v>0</v>
      </c>
      <c r="H836" s="127">
        <v>0</v>
      </c>
      <c r="I836" s="128">
        <f t="shared" si="53"/>
        <v>0</v>
      </c>
      <c r="J836" s="127"/>
      <c r="K836" s="128">
        <f t="shared" si="54"/>
        <v>0</v>
      </c>
      <c r="O836" s="119"/>
      <c r="AZ836" s="129">
        <f t="shared" si="55"/>
        <v>0</v>
      </c>
      <c r="CZ836" s="81">
        <v>4</v>
      </c>
    </row>
    <row r="837" spans="1:104" ht="12.75">
      <c r="A837" s="120">
        <v>548</v>
      </c>
      <c r="B837" s="121" t="s">
        <v>2214</v>
      </c>
      <c r="C837" s="122" t="s">
        <v>2945</v>
      </c>
      <c r="D837" s="123" t="s">
        <v>1931</v>
      </c>
      <c r="E837" s="124">
        <v>1</v>
      </c>
      <c r="F837" s="125">
        <v>0</v>
      </c>
      <c r="G837" s="126">
        <f t="shared" si="52"/>
        <v>0</v>
      </c>
      <c r="H837" s="127">
        <v>0</v>
      </c>
      <c r="I837" s="128">
        <f t="shared" si="53"/>
        <v>0</v>
      </c>
      <c r="J837" s="127"/>
      <c r="K837" s="128">
        <f t="shared" si="54"/>
        <v>0</v>
      </c>
      <c r="O837" s="119"/>
      <c r="AZ837" s="129">
        <f t="shared" si="55"/>
        <v>0</v>
      </c>
      <c r="CZ837" s="81">
        <v>4</v>
      </c>
    </row>
    <row r="838" spans="1:104" ht="12.75">
      <c r="A838" s="120">
        <v>549</v>
      </c>
      <c r="B838" s="121" t="s">
        <v>3021</v>
      </c>
      <c r="C838" s="122" t="s">
        <v>2783</v>
      </c>
      <c r="D838" s="123" t="s">
        <v>1931</v>
      </c>
      <c r="E838" s="124">
        <v>10</v>
      </c>
      <c r="F838" s="125">
        <v>0</v>
      </c>
      <c r="G838" s="126">
        <f t="shared" si="52"/>
        <v>0</v>
      </c>
      <c r="H838" s="127">
        <v>0</v>
      </c>
      <c r="I838" s="128">
        <f t="shared" si="53"/>
        <v>0</v>
      </c>
      <c r="J838" s="127"/>
      <c r="K838" s="128">
        <f t="shared" si="54"/>
        <v>0</v>
      </c>
      <c r="O838" s="119"/>
      <c r="AZ838" s="129">
        <f t="shared" si="55"/>
        <v>0</v>
      </c>
      <c r="CZ838" s="81">
        <v>3</v>
      </c>
    </row>
    <row r="839" spans="1:104" ht="12.75">
      <c r="A839" s="120">
        <v>550</v>
      </c>
      <c r="B839" s="121" t="s">
        <v>3022</v>
      </c>
      <c r="C839" s="122" t="s">
        <v>2812</v>
      </c>
      <c r="D839" s="123" t="s">
        <v>1931</v>
      </c>
      <c r="E839" s="124">
        <v>6</v>
      </c>
      <c r="F839" s="125">
        <v>0</v>
      </c>
      <c r="G839" s="126">
        <f t="shared" si="52"/>
        <v>0</v>
      </c>
      <c r="H839" s="127">
        <v>0</v>
      </c>
      <c r="I839" s="128">
        <f t="shared" si="53"/>
        <v>0</v>
      </c>
      <c r="J839" s="127"/>
      <c r="K839" s="128">
        <f t="shared" si="54"/>
        <v>0</v>
      </c>
      <c r="O839" s="119"/>
      <c r="AZ839" s="129">
        <f t="shared" si="55"/>
        <v>0</v>
      </c>
      <c r="CZ839" s="81">
        <v>3</v>
      </c>
    </row>
    <row r="840" spans="1:104" ht="12.75">
      <c r="A840" s="120">
        <v>551</v>
      </c>
      <c r="B840" s="121" t="s">
        <v>3023</v>
      </c>
      <c r="C840" s="122" t="s">
        <v>2814</v>
      </c>
      <c r="D840" s="123" t="s">
        <v>1931</v>
      </c>
      <c r="E840" s="124">
        <v>3</v>
      </c>
      <c r="F840" s="125">
        <v>0</v>
      </c>
      <c r="G840" s="126">
        <f t="shared" si="52"/>
        <v>0</v>
      </c>
      <c r="H840" s="127">
        <v>0</v>
      </c>
      <c r="I840" s="128">
        <f t="shared" si="53"/>
        <v>0</v>
      </c>
      <c r="J840" s="127"/>
      <c r="K840" s="128">
        <f t="shared" si="54"/>
        <v>0</v>
      </c>
      <c r="O840" s="119"/>
      <c r="AZ840" s="129">
        <f t="shared" si="55"/>
        <v>0</v>
      </c>
      <c r="CZ840" s="81">
        <v>3</v>
      </c>
    </row>
    <row r="841" spans="1:104" ht="12.75">
      <c r="A841" s="120">
        <v>552</v>
      </c>
      <c r="B841" s="121" t="s">
        <v>3024</v>
      </c>
      <c r="C841" s="122" t="s">
        <v>2784</v>
      </c>
      <c r="D841" s="123" t="s">
        <v>1931</v>
      </c>
      <c r="E841" s="124">
        <v>3</v>
      </c>
      <c r="F841" s="125">
        <v>0</v>
      </c>
      <c r="G841" s="126">
        <f t="shared" si="52"/>
        <v>0</v>
      </c>
      <c r="H841" s="127">
        <v>0</v>
      </c>
      <c r="I841" s="128">
        <f t="shared" si="53"/>
        <v>0</v>
      </c>
      <c r="J841" s="127"/>
      <c r="K841" s="128">
        <f t="shared" si="54"/>
        <v>0</v>
      </c>
      <c r="O841" s="119"/>
      <c r="AZ841" s="129">
        <f t="shared" si="55"/>
        <v>0</v>
      </c>
      <c r="CZ841" s="81">
        <v>3</v>
      </c>
    </row>
    <row r="842" spans="1:104" ht="12.75">
      <c r="A842" s="120">
        <v>553</v>
      </c>
      <c r="B842" s="121" t="s">
        <v>3025</v>
      </c>
      <c r="C842" s="122" t="s">
        <v>2815</v>
      </c>
      <c r="D842" s="123" t="s">
        <v>1931</v>
      </c>
      <c r="E842" s="124">
        <v>1</v>
      </c>
      <c r="F842" s="125">
        <v>0</v>
      </c>
      <c r="G842" s="126">
        <f t="shared" si="52"/>
        <v>0</v>
      </c>
      <c r="H842" s="127">
        <v>0</v>
      </c>
      <c r="I842" s="128">
        <f t="shared" si="53"/>
        <v>0</v>
      </c>
      <c r="J842" s="127"/>
      <c r="K842" s="128">
        <f t="shared" si="54"/>
        <v>0</v>
      </c>
      <c r="O842" s="119"/>
      <c r="AZ842" s="129">
        <f t="shared" si="55"/>
        <v>0</v>
      </c>
      <c r="CZ842" s="81">
        <v>3</v>
      </c>
    </row>
    <row r="843" spans="1:104" ht="12.75">
      <c r="A843" s="120">
        <v>554</v>
      </c>
      <c r="B843" s="121" t="s">
        <v>3026</v>
      </c>
      <c r="C843" s="122" t="s">
        <v>2816</v>
      </c>
      <c r="D843" s="123" t="s">
        <v>1931</v>
      </c>
      <c r="E843" s="124">
        <v>1</v>
      </c>
      <c r="F843" s="125">
        <v>0</v>
      </c>
      <c r="G843" s="126">
        <f t="shared" si="52"/>
        <v>0</v>
      </c>
      <c r="H843" s="127">
        <v>0</v>
      </c>
      <c r="I843" s="128">
        <f t="shared" si="53"/>
        <v>0</v>
      </c>
      <c r="J843" s="127"/>
      <c r="K843" s="128">
        <f t="shared" si="54"/>
        <v>0</v>
      </c>
      <c r="O843" s="119"/>
      <c r="AZ843" s="129">
        <f t="shared" si="55"/>
        <v>0</v>
      </c>
      <c r="CZ843" s="81">
        <v>3</v>
      </c>
    </row>
    <row r="844" spans="1:104" ht="12.75">
      <c r="A844" s="120">
        <v>555</v>
      </c>
      <c r="B844" s="121" t="s">
        <v>3027</v>
      </c>
      <c r="C844" s="122" t="s">
        <v>2819</v>
      </c>
      <c r="D844" s="123" t="s">
        <v>1931</v>
      </c>
      <c r="E844" s="124">
        <v>1</v>
      </c>
      <c r="F844" s="125">
        <v>0</v>
      </c>
      <c r="G844" s="126">
        <f t="shared" si="52"/>
        <v>0</v>
      </c>
      <c r="H844" s="127">
        <v>0</v>
      </c>
      <c r="I844" s="128">
        <f t="shared" si="53"/>
        <v>0</v>
      </c>
      <c r="J844" s="127"/>
      <c r="K844" s="128">
        <f t="shared" si="54"/>
        <v>0</v>
      </c>
      <c r="O844" s="119"/>
      <c r="AZ844" s="129">
        <f t="shared" si="55"/>
        <v>0</v>
      </c>
      <c r="CZ844" s="81">
        <v>3</v>
      </c>
    </row>
    <row r="845" spans="1:104" ht="12.75">
      <c r="A845" s="120">
        <v>556</v>
      </c>
      <c r="B845" s="121" t="s">
        <v>3028</v>
      </c>
      <c r="C845" s="122" t="s">
        <v>2820</v>
      </c>
      <c r="D845" s="123" t="s">
        <v>1931</v>
      </c>
      <c r="E845" s="124">
        <v>1</v>
      </c>
      <c r="F845" s="125">
        <v>0</v>
      </c>
      <c r="G845" s="126">
        <f t="shared" si="52"/>
        <v>0</v>
      </c>
      <c r="H845" s="127">
        <v>0</v>
      </c>
      <c r="I845" s="128">
        <f t="shared" si="53"/>
        <v>0</v>
      </c>
      <c r="J845" s="127"/>
      <c r="K845" s="128">
        <f t="shared" si="54"/>
        <v>0</v>
      </c>
      <c r="O845" s="119"/>
      <c r="AZ845" s="129">
        <f t="shared" si="55"/>
        <v>0</v>
      </c>
      <c r="CZ845" s="81">
        <v>3</v>
      </c>
    </row>
    <row r="846" spans="1:104" ht="12.75">
      <c r="A846" s="120">
        <v>557</v>
      </c>
      <c r="B846" s="121" t="s">
        <v>3029</v>
      </c>
      <c r="C846" s="122" t="s">
        <v>3019</v>
      </c>
      <c r="D846" s="123" t="s">
        <v>1931</v>
      </c>
      <c r="E846" s="124">
        <v>1</v>
      </c>
      <c r="F846" s="125">
        <v>0</v>
      </c>
      <c r="G846" s="126">
        <f t="shared" si="52"/>
        <v>0</v>
      </c>
      <c r="H846" s="127">
        <v>0</v>
      </c>
      <c r="I846" s="128">
        <f t="shared" si="53"/>
        <v>0</v>
      </c>
      <c r="J846" s="127"/>
      <c r="K846" s="128">
        <f t="shared" si="54"/>
        <v>0</v>
      </c>
      <c r="O846" s="119"/>
      <c r="AZ846" s="129">
        <f t="shared" si="55"/>
        <v>0</v>
      </c>
      <c r="CZ846" s="81">
        <v>3</v>
      </c>
    </row>
    <row r="847" spans="1:104" ht="12.75">
      <c r="A847" s="120">
        <v>558</v>
      </c>
      <c r="B847" s="121" t="s">
        <v>3030</v>
      </c>
      <c r="C847" s="122" t="s">
        <v>2821</v>
      </c>
      <c r="D847" s="123" t="s">
        <v>1931</v>
      </c>
      <c r="E847" s="124">
        <v>1</v>
      </c>
      <c r="F847" s="125">
        <v>0</v>
      </c>
      <c r="G847" s="126">
        <f t="shared" si="52"/>
        <v>0</v>
      </c>
      <c r="H847" s="127">
        <v>0</v>
      </c>
      <c r="I847" s="128">
        <f t="shared" si="53"/>
        <v>0</v>
      </c>
      <c r="J847" s="127"/>
      <c r="K847" s="128">
        <f t="shared" si="54"/>
        <v>0</v>
      </c>
      <c r="O847" s="119"/>
      <c r="AZ847" s="129">
        <f t="shared" si="55"/>
        <v>0</v>
      </c>
      <c r="CZ847" s="81">
        <v>3</v>
      </c>
    </row>
    <row r="848" spans="1:104" ht="12.75">
      <c r="A848" s="120">
        <v>559</v>
      </c>
      <c r="B848" s="121" t="s">
        <v>3031</v>
      </c>
      <c r="C848" s="122" t="s">
        <v>2827</v>
      </c>
      <c r="D848" s="123" t="s">
        <v>1931</v>
      </c>
      <c r="E848" s="124">
        <v>1</v>
      </c>
      <c r="F848" s="125">
        <v>0</v>
      </c>
      <c r="G848" s="126">
        <f t="shared" si="52"/>
        <v>0</v>
      </c>
      <c r="H848" s="127">
        <v>0</v>
      </c>
      <c r="I848" s="128">
        <f t="shared" si="53"/>
        <v>0</v>
      </c>
      <c r="J848" s="127"/>
      <c r="K848" s="128">
        <f t="shared" si="54"/>
        <v>0</v>
      </c>
      <c r="O848" s="119"/>
      <c r="AZ848" s="129">
        <f t="shared" si="55"/>
        <v>0</v>
      </c>
      <c r="CZ848" s="81">
        <v>3</v>
      </c>
    </row>
    <row r="849" spans="1:104" ht="12.75">
      <c r="A849" s="120">
        <v>560</v>
      </c>
      <c r="B849" s="121" t="s">
        <v>3032</v>
      </c>
      <c r="C849" s="122" t="s">
        <v>3020</v>
      </c>
      <c r="D849" s="123" t="s">
        <v>1931</v>
      </c>
      <c r="E849" s="124">
        <v>1</v>
      </c>
      <c r="F849" s="125">
        <v>0</v>
      </c>
      <c r="G849" s="126">
        <f t="shared" si="52"/>
        <v>0</v>
      </c>
      <c r="H849" s="127">
        <v>0</v>
      </c>
      <c r="I849" s="128">
        <f t="shared" si="53"/>
        <v>0</v>
      </c>
      <c r="J849" s="127"/>
      <c r="K849" s="128">
        <f t="shared" si="54"/>
        <v>0</v>
      </c>
      <c r="O849" s="119"/>
      <c r="AZ849" s="129">
        <f t="shared" si="55"/>
        <v>0</v>
      </c>
      <c r="CZ849" s="81">
        <v>3</v>
      </c>
    </row>
    <row r="850" spans="1:104" ht="12.75">
      <c r="A850" s="120">
        <v>561</v>
      </c>
      <c r="B850" s="121" t="s">
        <v>3033</v>
      </c>
      <c r="C850" s="122" t="s">
        <v>2790</v>
      </c>
      <c r="D850" s="123" t="s">
        <v>1931</v>
      </c>
      <c r="E850" s="124">
        <v>1</v>
      </c>
      <c r="F850" s="125">
        <v>0</v>
      </c>
      <c r="G850" s="126">
        <f t="shared" si="52"/>
        <v>0</v>
      </c>
      <c r="H850" s="127">
        <v>0</v>
      </c>
      <c r="I850" s="128">
        <f t="shared" si="53"/>
        <v>0</v>
      </c>
      <c r="J850" s="127"/>
      <c r="K850" s="128">
        <f t="shared" si="54"/>
        <v>0</v>
      </c>
      <c r="O850" s="119"/>
      <c r="AZ850" s="129">
        <f t="shared" si="55"/>
        <v>0</v>
      </c>
      <c r="CZ850" s="81">
        <v>3</v>
      </c>
    </row>
    <row r="851" spans="1:104" ht="22.5">
      <c r="A851" s="120">
        <v>562</v>
      </c>
      <c r="B851" s="121" t="s">
        <v>3034</v>
      </c>
      <c r="C851" s="122" t="s">
        <v>2791</v>
      </c>
      <c r="D851" s="123" t="s">
        <v>1931</v>
      </c>
      <c r="E851" s="124">
        <v>1</v>
      </c>
      <c r="F851" s="125">
        <v>0</v>
      </c>
      <c r="G851" s="126">
        <f t="shared" si="52"/>
        <v>0</v>
      </c>
      <c r="H851" s="127">
        <v>0</v>
      </c>
      <c r="I851" s="128">
        <f t="shared" si="53"/>
        <v>0</v>
      </c>
      <c r="J851" s="127"/>
      <c r="K851" s="128">
        <f t="shared" si="54"/>
        <v>0</v>
      </c>
      <c r="O851" s="119"/>
      <c r="AZ851" s="129">
        <f t="shared" si="55"/>
        <v>0</v>
      </c>
      <c r="CZ851" s="81">
        <v>3</v>
      </c>
    </row>
    <row r="852" spans="1:104" ht="12.75">
      <c r="A852" s="120">
        <v>563</v>
      </c>
      <c r="B852" s="121" t="s">
        <v>3035</v>
      </c>
      <c r="C852" s="122" t="s">
        <v>2885</v>
      </c>
      <c r="D852" s="123" t="s">
        <v>1931</v>
      </c>
      <c r="E852" s="124">
        <v>1</v>
      </c>
      <c r="F852" s="125">
        <v>0</v>
      </c>
      <c r="G852" s="126">
        <f t="shared" si="52"/>
        <v>0</v>
      </c>
      <c r="H852" s="127">
        <v>0</v>
      </c>
      <c r="I852" s="128">
        <f t="shared" si="53"/>
        <v>0</v>
      </c>
      <c r="J852" s="127"/>
      <c r="K852" s="128">
        <f t="shared" si="54"/>
        <v>0</v>
      </c>
      <c r="O852" s="119"/>
      <c r="AZ852" s="129">
        <f t="shared" si="55"/>
        <v>0</v>
      </c>
      <c r="CZ852" s="81">
        <v>3</v>
      </c>
    </row>
    <row r="853" spans="1:104" ht="12.75">
      <c r="A853" s="120">
        <v>564</v>
      </c>
      <c r="B853" s="121" t="s">
        <v>3036</v>
      </c>
      <c r="C853" s="122" t="s">
        <v>2945</v>
      </c>
      <c r="D853" s="123" t="s">
        <v>1931</v>
      </c>
      <c r="E853" s="124">
        <v>1</v>
      </c>
      <c r="F853" s="125">
        <v>0</v>
      </c>
      <c r="G853" s="126">
        <f t="shared" si="52"/>
        <v>0</v>
      </c>
      <c r="H853" s="127">
        <v>0</v>
      </c>
      <c r="I853" s="128">
        <f t="shared" si="53"/>
        <v>0</v>
      </c>
      <c r="J853" s="127"/>
      <c r="K853" s="128">
        <f t="shared" si="54"/>
        <v>0</v>
      </c>
      <c r="O853" s="119"/>
      <c r="AZ853" s="129">
        <f t="shared" si="55"/>
        <v>0</v>
      </c>
      <c r="CZ853" s="81">
        <v>3</v>
      </c>
    </row>
    <row r="854" spans="1:104" ht="12.75">
      <c r="A854" s="120">
        <v>565</v>
      </c>
      <c r="B854" s="121" t="s">
        <v>3037</v>
      </c>
      <c r="C854" s="122" t="s">
        <v>2808</v>
      </c>
      <c r="D854" s="123" t="s">
        <v>2491</v>
      </c>
      <c r="E854" s="124">
        <v>1</v>
      </c>
      <c r="F854" s="125">
        <v>0</v>
      </c>
      <c r="G854" s="126">
        <f t="shared" si="52"/>
        <v>0</v>
      </c>
      <c r="H854" s="127">
        <v>0</v>
      </c>
      <c r="I854" s="128">
        <f t="shared" si="53"/>
        <v>0</v>
      </c>
      <c r="J854" s="127"/>
      <c r="K854" s="128">
        <f t="shared" si="54"/>
        <v>0</v>
      </c>
      <c r="O854" s="119"/>
      <c r="AZ854" s="129">
        <f t="shared" si="55"/>
        <v>0</v>
      </c>
      <c r="CZ854" s="81">
        <v>3</v>
      </c>
    </row>
    <row r="855" spans="1:58" ht="12.75">
      <c r="A855" s="140" t="s">
        <v>51</v>
      </c>
      <c r="B855" s="141" t="s">
        <v>3017</v>
      </c>
      <c r="C855" s="142" t="s">
        <v>3018</v>
      </c>
      <c r="D855" s="143"/>
      <c r="E855" s="144"/>
      <c r="F855" s="144"/>
      <c r="G855" s="145">
        <f>SUM(G823:G854)</f>
        <v>0</v>
      </c>
      <c r="H855" s="146"/>
      <c r="I855" s="145">
        <f>SUM(I823:I854)</f>
        <v>0</v>
      </c>
      <c r="J855" s="147"/>
      <c r="K855" s="145">
        <f>SUM(K823:K854)</f>
        <v>0</v>
      </c>
      <c r="O855" s="119"/>
      <c r="X855" s="129">
        <f>K855</f>
        <v>0</v>
      </c>
      <c r="Y855" s="129">
        <f>I855</f>
        <v>0</v>
      </c>
      <c r="Z855" s="129">
        <f>G855</f>
        <v>0</v>
      </c>
      <c r="BA855" s="148"/>
      <c r="BB855" s="148"/>
      <c r="BC855" s="148"/>
      <c r="BD855" s="148"/>
      <c r="BE855" s="148"/>
      <c r="BF855" s="148"/>
    </row>
    <row r="856" spans="1:58" ht="12.75">
      <c r="A856" s="149" t="s">
        <v>29</v>
      </c>
      <c r="B856" s="150" t="s">
        <v>52</v>
      </c>
      <c r="C856" s="151"/>
      <c r="D856" s="152"/>
      <c r="E856" s="153"/>
      <c r="F856" s="153"/>
      <c r="G856" s="154">
        <f>SUM(Z7:Z856)</f>
        <v>0</v>
      </c>
      <c r="H856" s="155"/>
      <c r="I856" s="154">
        <f>SUM(Y7:Y856)</f>
        <v>0</v>
      </c>
      <c r="J856" s="155"/>
      <c r="K856" s="154">
        <f>SUM(X7:X856)</f>
        <v>0</v>
      </c>
      <c r="O856" s="119"/>
      <c r="BA856" s="148"/>
      <c r="BB856" s="148"/>
      <c r="BC856" s="148"/>
      <c r="BD856" s="148"/>
      <c r="BE856" s="148"/>
      <c r="BF856" s="148"/>
    </row>
    <row r="857" ht="12.75">
      <c r="E857" s="81"/>
    </row>
    <row r="858" spans="1:5" ht="12.75">
      <c r="A858" s="156" t="s">
        <v>31</v>
      </c>
      <c r="E858" s="81"/>
    </row>
    <row r="859" spans="1:7" ht="117.75" customHeight="1">
      <c r="A859" s="196"/>
      <c r="B859" s="197"/>
      <c r="C859" s="197"/>
      <c r="D859" s="197"/>
      <c r="E859" s="197"/>
      <c r="F859" s="197"/>
      <c r="G859" s="198"/>
    </row>
    <row r="860" ht="12.75">
      <c r="E860" s="81"/>
    </row>
    <row r="861" ht="12.75">
      <c r="E861" s="81"/>
    </row>
    <row r="862" ht="12.75">
      <c r="E862" s="81"/>
    </row>
    <row r="863" ht="12.75">
      <c r="E863" s="81"/>
    </row>
    <row r="864" ht="12.75">
      <c r="E864" s="81"/>
    </row>
    <row r="865" ht="12.75">
      <c r="E865" s="81"/>
    </row>
    <row r="866" ht="12.75">
      <c r="E866" s="81"/>
    </row>
    <row r="867" ht="12.75">
      <c r="E867" s="81"/>
    </row>
    <row r="868" ht="12.75">
      <c r="E868" s="81"/>
    </row>
    <row r="869" ht="12.75">
      <c r="E869" s="81"/>
    </row>
    <row r="870" ht="12.75">
      <c r="E870" s="81"/>
    </row>
    <row r="871" ht="12.75">
      <c r="E871" s="81"/>
    </row>
    <row r="872" ht="12.75">
      <c r="E872" s="81"/>
    </row>
    <row r="873" ht="12.75">
      <c r="E873" s="81"/>
    </row>
    <row r="874" ht="12.75">
      <c r="E874" s="81"/>
    </row>
    <row r="875" ht="12.75">
      <c r="E875" s="81"/>
    </row>
    <row r="876" ht="12.75">
      <c r="E876" s="81"/>
    </row>
    <row r="877" ht="12.75">
      <c r="E877" s="81"/>
    </row>
    <row r="878" ht="12.75">
      <c r="E878" s="81"/>
    </row>
    <row r="879" ht="12.75">
      <c r="E879" s="81"/>
    </row>
    <row r="880" spans="1:7" ht="12.75">
      <c r="A880" s="138"/>
      <c r="B880" s="138"/>
      <c r="C880" s="138"/>
      <c r="D880" s="138"/>
      <c r="E880" s="138"/>
      <c r="F880" s="138"/>
      <c r="G880" s="138"/>
    </row>
    <row r="881" spans="1:7" ht="12.75">
      <c r="A881" s="138"/>
      <c r="B881" s="138"/>
      <c r="C881" s="138"/>
      <c r="D881" s="138"/>
      <c r="E881" s="138"/>
      <c r="F881" s="138"/>
      <c r="G881" s="138"/>
    </row>
    <row r="882" spans="1:7" ht="12.75">
      <c r="A882" s="138"/>
      <c r="B882" s="138"/>
      <c r="C882" s="138"/>
      <c r="D882" s="138"/>
      <c r="E882" s="138"/>
      <c r="F882" s="138"/>
      <c r="G882" s="138"/>
    </row>
    <row r="883" spans="1:7" ht="12.75">
      <c r="A883" s="138"/>
      <c r="B883" s="138"/>
      <c r="C883" s="138"/>
      <c r="D883" s="138"/>
      <c r="E883" s="138"/>
      <c r="F883" s="138"/>
      <c r="G883" s="138"/>
    </row>
    <row r="884" ht="12.75">
      <c r="E884" s="81"/>
    </row>
    <row r="885" ht="12.75">
      <c r="E885" s="81"/>
    </row>
    <row r="886" ht="12.75">
      <c r="E886" s="81"/>
    </row>
    <row r="887" ht="12.75">
      <c r="E887" s="81"/>
    </row>
    <row r="888" ht="12.75">
      <c r="E888" s="81"/>
    </row>
    <row r="889" ht="12.75">
      <c r="E889" s="81"/>
    </row>
    <row r="890" ht="12.75">
      <c r="E890" s="81"/>
    </row>
    <row r="891" ht="12.75">
      <c r="E891" s="81"/>
    </row>
    <row r="892" ht="12.75">
      <c r="E892" s="81"/>
    </row>
    <row r="893" ht="12.75">
      <c r="E893" s="81"/>
    </row>
    <row r="894" ht="12.75">
      <c r="E894" s="81"/>
    </row>
    <row r="895" ht="12.75">
      <c r="E895" s="81"/>
    </row>
    <row r="896" ht="12.75">
      <c r="E896" s="81"/>
    </row>
    <row r="897" ht="12.75">
      <c r="E897" s="81"/>
    </row>
    <row r="898" ht="12.75">
      <c r="E898" s="81"/>
    </row>
    <row r="899" ht="12.75">
      <c r="E899" s="81"/>
    </row>
    <row r="900" ht="12.75">
      <c r="E900" s="81"/>
    </row>
    <row r="901" ht="12.75">
      <c r="E901" s="81"/>
    </row>
    <row r="902" ht="12.75">
      <c r="E902" s="81"/>
    </row>
    <row r="903" ht="12.75">
      <c r="E903" s="81"/>
    </row>
    <row r="904" ht="12.75">
      <c r="E904" s="81"/>
    </row>
    <row r="905" ht="12.75">
      <c r="E905" s="81"/>
    </row>
    <row r="906" ht="12.75">
      <c r="E906" s="81"/>
    </row>
    <row r="907" ht="12.75">
      <c r="E907" s="81"/>
    </row>
    <row r="908" ht="12.75">
      <c r="E908" s="81"/>
    </row>
    <row r="909" ht="12.75">
      <c r="E909" s="81"/>
    </row>
    <row r="910" ht="12.75">
      <c r="E910" s="81"/>
    </row>
    <row r="911" ht="12.75">
      <c r="E911" s="81"/>
    </row>
    <row r="912" ht="12.75">
      <c r="E912" s="81"/>
    </row>
    <row r="913" ht="12.75">
      <c r="E913" s="81"/>
    </row>
    <row r="914" ht="12.75">
      <c r="E914" s="81"/>
    </row>
    <row r="915" spans="1:2" ht="12.75">
      <c r="A915" s="157"/>
      <c r="B915" s="157"/>
    </row>
    <row r="916" spans="1:7" ht="12.75">
      <c r="A916" s="138"/>
      <c r="B916" s="138"/>
      <c r="C916" s="158"/>
      <c r="D916" s="158"/>
      <c r="E916" s="159"/>
      <c r="F916" s="158"/>
      <c r="G916" s="160"/>
    </row>
    <row r="917" spans="1:7" ht="12.75">
      <c r="A917" s="161"/>
      <c r="B917" s="161"/>
      <c r="C917" s="138"/>
      <c r="D917" s="138"/>
      <c r="E917" s="162"/>
      <c r="F917" s="138"/>
      <c r="G917" s="138"/>
    </row>
    <row r="918" spans="1:7" ht="12.75">
      <c r="A918" s="138"/>
      <c r="B918" s="138"/>
      <c r="C918" s="138"/>
      <c r="D918" s="138"/>
      <c r="E918" s="162"/>
      <c r="F918" s="138"/>
      <c r="G918" s="138"/>
    </row>
    <row r="919" spans="1:7" ht="12.75">
      <c r="A919" s="138"/>
      <c r="B919" s="138"/>
      <c r="C919" s="138"/>
      <c r="D919" s="138"/>
      <c r="E919" s="162"/>
      <c r="F919" s="138"/>
      <c r="G919" s="138"/>
    </row>
    <row r="920" spans="1:7" ht="12.75">
      <c r="A920" s="138"/>
      <c r="B920" s="138"/>
      <c r="C920" s="138"/>
      <c r="D920" s="138"/>
      <c r="E920" s="162"/>
      <c r="F920" s="138"/>
      <c r="G920" s="138"/>
    </row>
    <row r="921" spans="1:7" ht="12.75">
      <c r="A921" s="138"/>
      <c r="B921" s="138"/>
      <c r="C921" s="138"/>
      <c r="D921" s="138"/>
      <c r="E921" s="162"/>
      <c r="F921" s="138"/>
      <c r="G921" s="138"/>
    </row>
    <row r="922" spans="1:7" ht="12.75">
      <c r="A922" s="138"/>
      <c r="B922" s="138"/>
      <c r="C922" s="138"/>
      <c r="D922" s="138"/>
      <c r="E922" s="162"/>
      <c r="F922" s="138"/>
      <c r="G922" s="138"/>
    </row>
    <row r="923" spans="1:7" ht="12.75">
      <c r="A923" s="138"/>
      <c r="B923" s="138"/>
      <c r="C923" s="138"/>
      <c r="D923" s="138"/>
      <c r="E923" s="162"/>
      <c r="F923" s="138"/>
      <c r="G923" s="138"/>
    </row>
    <row r="924" spans="1:7" ht="12.75">
      <c r="A924" s="138"/>
      <c r="B924" s="138"/>
      <c r="C924" s="138"/>
      <c r="D924" s="138"/>
      <c r="E924" s="162"/>
      <c r="F924" s="138"/>
      <c r="G924" s="138"/>
    </row>
    <row r="925" spans="1:7" ht="12.75">
      <c r="A925" s="138"/>
      <c r="B925" s="138"/>
      <c r="C925" s="138"/>
      <c r="D925" s="138"/>
      <c r="E925" s="162"/>
      <c r="F925" s="138"/>
      <c r="G925" s="138"/>
    </row>
    <row r="926" spans="1:7" ht="12.75">
      <c r="A926" s="138"/>
      <c r="B926" s="138"/>
      <c r="C926" s="138"/>
      <c r="D926" s="138"/>
      <c r="E926" s="162"/>
      <c r="F926" s="138"/>
      <c r="G926" s="138"/>
    </row>
    <row r="927" spans="1:7" ht="12.75">
      <c r="A927" s="138"/>
      <c r="B927" s="138"/>
      <c r="C927" s="138"/>
      <c r="D927" s="138"/>
      <c r="E927" s="162"/>
      <c r="F927" s="138"/>
      <c r="G927" s="138"/>
    </row>
    <row r="928" spans="1:7" ht="12.75">
      <c r="A928" s="138"/>
      <c r="B928" s="138"/>
      <c r="C928" s="138"/>
      <c r="D928" s="138"/>
      <c r="E928" s="162"/>
      <c r="F928" s="138"/>
      <c r="G928" s="138"/>
    </row>
    <row r="929" spans="1:7" ht="12.75">
      <c r="A929" s="138"/>
      <c r="B929" s="138"/>
      <c r="C929" s="138"/>
      <c r="D929" s="138"/>
      <c r="E929" s="162"/>
      <c r="F929" s="138"/>
      <c r="G929" s="138"/>
    </row>
  </sheetData>
  <sheetProtection password="C7B2" sheet="1"/>
  <mergeCells count="258">
    <mergeCell ref="C499:G499"/>
    <mergeCell ref="C501:G501"/>
    <mergeCell ref="C487:G487"/>
    <mergeCell ref="C489:G489"/>
    <mergeCell ref="C491:G491"/>
    <mergeCell ref="C493:G493"/>
    <mergeCell ref="C495:G495"/>
    <mergeCell ref="C497:G497"/>
    <mergeCell ref="C475:G475"/>
    <mergeCell ref="C477:G477"/>
    <mergeCell ref="C479:G479"/>
    <mergeCell ref="C481:G481"/>
    <mergeCell ref="C483:G483"/>
    <mergeCell ref="C485:G485"/>
    <mergeCell ref="C463:G463"/>
    <mergeCell ref="C465:G465"/>
    <mergeCell ref="C467:G467"/>
    <mergeCell ref="C469:G469"/>
    <mergeCell ref="C471:G471"/>
    <mergeCell ref="C473:G473"/>
    <mergeCell ref="C451:G451"/>
    <mergeCell ref="C453:G453"/>
    <mergeCell ref="C455:G455"/>
    <mergeCell ref="C457:G457"/>
    <mergeCell ref="C459:G459"/>
    <mergeCell ref="C461:G461"/>
    <mergeCell ref="C440:G440"/>
    <mergeCell ref="C441:G441"/>
    <mergeCell ref="C443:G443"/>
    <mergeCell ref="C445:G445"/>
    <mergeCell ref="C447:G447"/>
    <mergeCell ref="C449:G449"/>
    <mergeCell ref="C428:G428"/>
    <mergeCell ref="C430:G430"/>
    <mergeCell ref="C432:G432"/>
    <mergeCell ref="C434:G434"/>
    <mergeCell ref="C436:G436"/>
    <mergeCell ref="C438:G438"/>
    <mergeCell ref="C417:G417"/>
    <mergeCell ref="C419:G419"/>
    <mergeCell ref="C421:G421"/>
    <mergeCell ref="C422:G422"/>
    <mergeCell ref="C424:G424"/>
    <mergeCell ref="C426:G426"/>
    <mergeCell ref="C406:G406"/>
    <mergeCell ref="C408:G408"/>
    <mergeCell ref="C410:G410"/>
    <mergeCell ref="C412:G412"/>
    <mergeCell ref="C413:G413"/>
    <mergeCell ref="C415:G415"/>
    <mergeCell ref="C394:G394"/>
    <mergeCell ref="C396:G396"/>
    <mergeCell ref="C398:G398"/>
    <mergeCell ref="C400:G400"/>
    <mergeCell ref="C402:G402"/>
    <mergeCell ref="C404:G404"/>
    <mergeCell ref="C382:G382"/>
    <mergeCell ref="C384:G384"/>
    <mergeCell ref="C386:G386"/>
    <mergeCell ref="C388:G388"/>
    <mergeCell ref="C390:G390"/>
    <mergeCell ref="C392:G392"/>
    <mergeCell ref="C370:G370"/>
    <mergeCell ref="C372:G372"/>
    <mergeCell ref="C374:G374"/>
    <mergeCell ref="C376:G376"/>
    <mergeCell ref="C378:G378"/>
    <mergeCell ref="C380:G380"/>
    <mergeCell ref="C358:G358"/>
    <mergeCell ref="C360:G360"/>
    <mergeCell ref="C362:G362"/>
    <mergeCell ref="C364:G364"/>
    <mergeCell ref="C366:G366"/>
    <mergeCell ref="C368:G368"/>
    <mergeCell ref="C346:G346"/>
    <mergeCell ref="C348:G348"/>
    <mergeCell ref="C350:G350"/>
    <mergeCell ref="C352:G352"/>
    <mergeCell ref="C354:G354"/>
    <mergeCell ref="C356:G356"/>
    <mergeCell ref="C335:G335"/>
    <mergeCell ref="C337:G337"/>
    <mergeCell ref="C338:G338"/>
    <mergeCell ref="C340:G340"/>
    <mergeCell ref="C342:G342"/>
    <mergeCell ref="C344:G344"/>
    <mergeCell ref="C325:G325"/>
    <mergeCell ref="C326:G326"/>
    <mergeCell ref="C328:G328"/>
    <mergeCell ref="C329:G329"/>
    <mergeCell ref="C331:G331"/>
    <mergeCell ref="C333:G333"/>
    <mergeCell ref="C313:G313"/>
    <mergeCell ref="C315:G315"/>
    <mergeCell ref="C317:G317"/>
    <mergeCell ref="C319:G319"/>
    <mergeCell ref="C321:G321"/>
    <mergeCell ref="C323:G323"/>
    <mergeCell ref="C301:G301"/>
    <mergeCell ref="C303:G303"/>
    <mergeCell ref="C305:G305"/>
    <mergeCell ref="C307:G307"/>
    <mergeCell ref="C309:G309"/>
    <mergeCell ref="C311:G311"/>
    <mergeCell ref="C289:G289"/>
    <mergeCell ref="C291:G291"/>
    <mergeCell ref="C293:G293"/>
    <mergeCell ref="C295:G295"/>
    <mergeCell ref="C297:G297"/>
    <mergeCell ref="C299:G299"/>
    <mergeCell ref="C277:G277"/>
    <mergeCell ref="C279:G279"/>
    <mergeCell ref="C281:G281"/>
    <mergeCell ref="C283:G283"/>
    <mergeCell ref="C285:G285"/>
    <mergeCell ref="C287:G287"/>
    <mergeCell ref="C267:G267"/>
    <mergeCell ref="C269:G269"/>
    <mergeCell ref="C270:G270"/>
    <mergeCell ref="C272:G272"/>
    <mergeCell ref="C273:G273"/>
    <mergeCell ref="C275:G275"/>
    <mergeCell ref="C257:G257"/>
    <mergeCell ref="C258:G258"/>
    <mergeCell ref="C260:G260"/>
    <mergeCell ref="C262:G262"/>
    <mergeCell ref="C264:G264"/>
    <mergeCell ref="C265:G265"/>
    <mergeCell ref="C247:G247"/>
    <mergeCell ref="C249:G249"/>
    <mergeCell ref="C251:G251"/>
    <mergeCell ref="C252:G252"/>
    <mergeCell ref="C254:G254"/>
    <mergeCell ref="C255:G255"/>
    <mergeCell ref="C230:G230"/>
    <mergeCell ref="C237:G237"/>
    <mergeCell ref="C239:G239"/>
    <mergeCell ref="C241:G241"/>
    <mergeCell ref="C243:G243"/>
    <mergeCell ref="C245:G245"/>
    <mergeCell ref="C218:G218"/>
    <mergeCell ref="C220:G220"/>
    <mergeCell ref="C222:G222"/>
    <mergeCell ref="C224:G224"/>
    <mergeCell ref="C226:G226"/>
    <mergeCell ref="C228:G228"/>
    <mergeCell ref="C206:G206"/>
    <mergeCell ref="C208:G208"/>
    <mergeCell ref="C210:G210"/>
    <mergeCell ref="C212:G212"/>
    <mergeCell ref="C214:G214"/>
    <mergeCell ref="C216:G216"/>
    <mergeCell ref="C194:G194"/>
    <mergeCell ref="C196:G196"/>
    <mergeCell ref="C198:G198"/>
    <mergeCell ref="C200:G200"/>
    <mergeCell ref="C202:G202"/>
    <mergeCell ref="C204:G204"/>
    <mergeCell ref="C182:G182"/>
    <mergeCell ref="C184:G184"/>
    <mergeCell ref="C186:G186"/>
    <mergeCell ref="C188:G188"/>
    <mergeCell ref="C190:G190"/>
    <mergeCell ref="C192:G192"/>
    <mergeCell ref="C170:G170"/>
    <mergeCell ref="C172:G172"/>
    <mergeCell ref="C174:G174"/>
    <mergeCell ref="C176:G176"/>
    <mergeCell ref="C178:G178"/>
    <mergeCell ref="C180:G180"/>
    <mergeCell ref="C160:G160"/>
    <mergeCell ref="C161:G161"/>
    <mergeCell ref="C163:G163"/>
    <mergeCell ref="C165:G165"/>
    <mergeCell ref="C167:G167"/>
    <mergeCell ref="C169:G169"/>
    <mergeCell ref="C148:G148"/>
    <mergeCell ref="C150:G150"/>
    <mergeCell ref="C152:G152"/>
    <mergeCell ref="C154:G154"/>
    <mergeCell ref="C156:G156"/>
    <mergeCell ref="C158:G158"/>
    <mergeCell ref="C136:G136"/>
    <mergeCell ref="C138:G138"/>
    <mergeCell ref="C140:G140"/>
    <mergeCell ref="C142:G142"/>
    <mergeCell ref="C144:G144"/>
    <mergeCell ref="C146:G146"/>
    <mergeCell ref="C124:G124"/>
    <mergeCell ref="C126:G126"/>
    <mergeCell ref="C128:G128"/>
    <mergeCell ref="C130:G130"/>
    <mergeCell ref="C132:G132"/>
    <mergeCell ref="C134:G134"/>
    <mergeCell ref="C112:G112"/>
    <mergeCell ref="C114:G114"/>
    <mergeCell ref="C116:G116"/>
    <mergeCell ref="C118:G118"/>
    <mergeCell ref="C120:G120"/>
    <mergeCell ref="C122:G122"/>
    <mergeCell ref="C101:G101"/>
    <mergeCell ref="C103:G103"/>
    <mergeCell ref="C105:G105"/>
    <mergeCell ref="C106:G106"/>
    <mergeCell ref="C108:G108"/>
    <mergeCell ref="C110:G110"/>
    <mergeCell ref="C94:G94"/>
    <mergeCell ref="C96:G96"/>
    <mergeCell ref="C97:G97"/>
    <mergeCell ref="C99:G99"/>
    <mergeCell ref="C79:G79"/>
    <mergeCell ref="C81:G81"/>
    <mergeCell ref="C83:G83"/>
    <mergeCell ref="C85:G85"/>
    <mergeCell ref="C87:G87"/>
    <mergeCell ref="C89:G89"/>
    <mergeCell ref="C77:G77"/>
    <mergeCell ref="C55:G55"/>
    <mergeCell ref="C57:G57"/>
    <mergeCell ref="C59:G59"/>
    <mergeCell ref="C61:G61"/>
    <mergeCell ref="C63:G63"/>
    <mergeCell ref="C65:G65"/>
    <mergeCell ref="C91:G91"/>
    <mergeCell ref="C93:G93"/>
    <mergeCell ref="C36:G36"/>
    <mergeCell ref="C38:G38"/>
    <mergeCell ref="C39:G39"/>
    <mergeCell ref="C41:G41"/>
    <mergeCell ref="C67:G67"/>
    <mergeCell ref="C69:G69"/>
    <mergeCell ref="C71:G71"/>
    <mergeCell ref="C73:G73"/>
    <mergeCell ref="C75:G75"/>
    <mergeCell ref="A1:G1"/>
    <mergeCell ref="A859:G859"/>
    <mergeCell ref="C9:G9"/>
    <mergeCell ref="C10:G10"/>
    <mergeCell ref="C11:G11"/>
    <mergeCell ref="C12:G12"/>
    <mergeCell ref="C13:G13"/>
    <mergeCell ref="C17:G17"/>
    <mergeCell ref="C19:G19"/>
    <mergeCell ref="C21:G21"/>
    <mergeCell ref="C23:G23"/>
    <mergeCell ref="C25:G25"/>
    <mergeCell ref="C27:G27"/>
    <mergeCell ref="C29:G29"/>
    <mergeCell ref="C30:G30"/>
    <mergeCell ref="C32:G32"/>
    <mergeCell ref="C43:G43"/>
    <mergeCell ref="C45:G45"/>
    <mergeCell ref="C47:G47"/>
    <mergeCell ref="C49:G49"/>
    <mergeCell ref="C51:G51"/>
    <mergeCell ref="C53:G53"/>
    <mergeCell ref="C33:G33"/>
    <mergeCell ref="C35:G35"/>
  </mergeCells>
  <printOptions/>
  <pageMargins left="0.5905511811023623" right="0.3937007874015748" top="0.3937007874015748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2018-04-10T02:46:16Z</dcterms:created>
  <dcterms:modified xsi:type="dcterms:W3CDTF">2018-04-10T03:01:14Z</dcterms:modified>
  <cp:category/>
  <cp:version/>
  <cp:contentType/>
  <cp:contentStatus/>
</cp:coreProperties>
</file>