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</mc:Choice>
  </mc:AlternateContent>
  <xr:revisionPtr revIDLastSave="0" documentId="13_ncr:1_{50BA8533-9B17-4AFC-9525-690A356093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</sheets>
  <externalReferences>
    <externalReference r:id="rId3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0">Stavba!$A$1:$J$60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G40" i="1"/>
  <c r="F40" i="1"/>
  <c r="G39" i="1"/>
  <c r="F39" i="1"/>
  <c r="I20" i="1"/>
  <c r="I19" i="1"/>
  <c r="I18" i="1"/>
  <c r="I17" i="1"/>
  <c r="I16" i="1"/>
  <c r="I60" i="1"/>
  <c r="G25" i="1" s="1"/>
  <c r="J59" i="1"/>
  <c r="J58" i="1"/>
  <c r="J57" i="1"/>
  <c r="J56" i="1"/>
  <c r="J55" i="1"/>
  <c r="J54" i="1"/>
  <c r="J53" i="1"/>
  <c r="J52" i="1"/>
  <c r="J51" i="1"/>
  <c r="J50" i="1"/>
  <c r="J49" i="1"/>
  <c r="J60" i="1" s="1"/>
  <c r="F42" i="1"/>
  <c r="G42" i="1"/>
  <c r="A25" i="1" s="1"/>
  <c r="H41" i="1"/>
  <c r="I41" i="1" s="1"/>
  <c r="H40" i="1"/>
  <c r="I40" i="1" s="1"/>
  <c r="H39" i="1"/>
  <c r="I21" i="1"/>
  <c r="J28" i="1"/>
  <c r="J26" i="1"/>
  <c r="G38" i="1"/>
  <c r="F38" i="1"/>
  <c r="J23" i="1"/>
  <c r="J24" i="1"/>
  <c r="J25" i="1"/>
  <c r="J27" i="1"/>
  <c r="E24" i="1"/>
  <c r="E26" i="1"/>
  <c r="G26" i="1" l="1"/>
  <c r="A26" i="1"/>
  <c r="G28" i="1"/>
  <c r="H42" i="1"/>
  <c r="I39" i="1"/>
  <c r="I42" i="1" s="1"/>
  <c r="A23" i="1" l="1"/>
  <c r="J41" i="1"/>
  <c r="J40" i="1"/>
  <c r="J39" i="1"/>
  <c r="J42" i="1" s="1"/>
  <c r="G24" i="1" l="1"/>
  <c r="A27" i="1" s="1"/>
  <c r="A24" i="1"/>
  <c r="G29" i="1" l="1"/>
  <c r="G27" i="1" s="1"/>
  <c r="A29" i="1"/>
</calcChain>
</file>

<file path=xl/sharedStrings.xml><?xml version="1.0" encoding="utf-8"?>
<sst xmlns="http://schemas.openxmlformats.org/spreadsheetml/2006/main" count="108" uniqueCount="73">
  <si>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</si>
  <si>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</si>
  <si>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</si>
  <si>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</si>
  <si>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</si>
  <si>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</si>
  <si>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</si>
  <si>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</si>
  <si>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</si>
  <si>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</si>
  <si>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</si>
  <si>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</si>
  <si>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</si>
  <si>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</si>
  <si>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</si>
  <si>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</si>
  <si>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</si>
  <si>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</si>
  <si>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</si>
  <si>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</si>
  <si>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</si>
  <si>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</si>
  <si>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</si>
  <si>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</si>
  <si>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</si>
  <si>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</si>
  <si>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</si>
  <si>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</si>
  <si>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</si>
  <si>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</si>
  <si>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</si>
  <si>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</si>
  <si>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</si>
  <si>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</si>
  <si>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</si>
  <si>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</si>
  <si>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</si>
  <si>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</si>
  <si>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2024B041</t>
  </si>
  <si>
    <t>Rekonstrukce fotbalového hřiště</t>
  </si>
  <si>
    <t>01</t>
  </si>
  <si>
    <t>Výměna UT3G</t>
  </si>
  <si>
    <t>Objekt:</t>
  </si>
  <si>
    <t>Rozpočet:</t>
  </si>
  <si>
    <t>20240041</t>
  </si>
  <si>
    <t>Stavba</t>
  </si>
  <si>
    <t>Celkem za stavbu</t>
  </si>
  <si>
    <t>CZK</t>
  </si>
  <si>
    <t>Rekapitulace dílů</t>
  </si>
  <si>
    <t>Typ dílu</t>
  </si>
  <si>
    <t>_1</t>
  </si>
  <si>
    <t>Elektromontáže / materiály</t>
  </si>
  <si>
    <t>1</t>
  </si>
  <si>
    <t>Demontáž+úprava</t>
  </si>
  <si>
    <t>2</t>
  </si>
  <si>
    <t>Sportovní povrchy</t>
  </si>
  <si>
    <t>569</t>
  </si>
  <si>
    <t>Podkladní vrstvy umělých povrchů</t>
  </si>
  <si>
    <t>871</t>
  </si>
  <si>
    <t>Automatická závlaha</t>
  </si>
  <si>
    <t>913</t>
  </si>
  <si>
    <t>Vybavení sportovišť</t>
  </si>
  <si>
    <t>914</t>
  </si>
  <si>
    <t>Oplocení</t>
  </si>
  <si>
    <t>915</t>
  </si>
  <si>
    <t>Ohraničení ploch-obrubníky</t>
  </si>
  <si>
    <t>96</t>
  </si>
  <si>
    <t>Bourání konstrukcí</t>
  </si>
  <si>
    <t>VN</t>
  </si>
  <si>
    <t>ON</t>
  </si>
  <si>
    <t>Projektová dokumentace</t>
  </si>
  <si>
    <t>Platební formulář</t>
  </si>
  <si>
    <t>BOSKOVICE-Výměna povrchu fotbalového hřiště s umělou trávou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</si>
</sst>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8" fillId="0" borderId="30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3" fontId="8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49" fontId="7" fillId="0" borderId="30" xfId="0" applyNumberFormat="1" applyFont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 wrapText="1"/>
    </xf>
    <xf numFmtId="164" fontId="7" fillId="0" borderId="32" xfId="0" applyNumberFormat="1" applyFont="1" applyBorder="1" applyAlignment="1">
      <alignment vertical="center"/>
    </xf>
    <xf numFmtId="164" fontId="7" fillId="2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2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49" fontId="7" fillId="0" borderId="30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4" fontId="0" fillId="0" borderId="31" xfId="0" applyNumberFormat="1" applyBorder="1" applyAlignment="1">
      <alignment vertical="center" wrapText="1"/>
    </xf>
    <xf numFmtId="4" fontId="8" fillId="0" borderId="31" xfId="0" applyNumberFormat="1" applyFont="1" applyBorder="1" applyAlignment="1">
      <alignment vertical="center" wrapText="1"/>
    </xf>
    <xf numFmtId="4" fontId="0" fillId="2" borderId="33" xfId="0" applyNumberFormat="1" applyFill="1" applyBorder="1" applyAlignment="1">
      <alignment vertical="center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35</v>
      </c>
      <c r="B1" s="174" t="s">
        <v>71</v>
      </c>
      <c r="C1" s="175"/>
      <c r="D1" s="175"/>
      <c r="E1" s="175"/>
      <c r="F1" s="175"/>
      <c r="G1" s="175"/>
      <c r="H1" s="175"/>
      <c r="I1" s="175"/>
      <c r="J1" s="176"/>
    </row>
    <row r="2" spans="1:15" ht="36" customHeight="1" x14ac:dyDescent="0.2">
      <c r="A2" s="2"/>
      <c r="B2" s="77" t="s">
        <v>23</v>
      </c>
      <c r="C2" s="78"/>
      <c r="D2" s="79" t="s">
        <v>44</v>
      </c>
      <c r="E2" s="180" t="s">
        <v>72</v>
      </c>
      <c r="F2" s="181"/>
      <c r="G2" s="181"/>
      <c r="H2" s="181"/>
      <c r="I2" s="181"/>
      <c r="J2" s="182"/>
      <c r="O2" s="1"/>
    </row>
    <row r="3" spans="1:15" ht="27" customHeight="1" x14ac:dyDescent="0.2">
      <c r="A3" s="2"/>
      <c r="B3" s="80" t="s">
        <v>42</v>
      </c>
      <c r="C3" s="78"/>
      <c r="D3" s="81" t="s">
        <v>40</v>
      </c>
      <c r="E3" s="183" t="s">
        <v>41</v>
      </c>
      <c r="F3" s="184"/>
      <c r="G3" s="184"/>
      <c r="H3" s="184"/>
      <c r="I3" s="184"/>
      <c r="J3" s="185"/>
    </row>
    <row r="4" spans="1:15" ht="23.25" customHeight="1" x14ac:dyDescent="0.2">
      <c r="A4" s="76">
        <v>31954</v>
      </c>
      <c r="B4" s="82" t="s">
        <v>43</v>
      </c>
      <c r="C4" s="83"/>
      <c r="D4" s="84" t="s">
        <v>38</v>
      </c>
      <c r="E4" s="163" t="s">
        <v>39</v>
      </c>
      <c r="F4" s="164"/>
      <c r="G4" s="164"/>
      <c r="H4" s="164"/>
      <c r="I4" s="164"/>
      <c r="J4" s="165"/>
    </row>
    <row r="5" spans="1:15" ht="24" customHeight="1" x14ac:dyDescent="0.2">
      <c r="A5" s="2"/>
      <c r="B5" s="31" t="s">
        <v>22</v>
      </c>
      <c r="D5" s="168"/>
      <c r="E5" s="169"/>
      <c r="F5" s="169"/>
      <c r="G5" s="169"/>
      <c r="H5" s="18" t="s">
        <v>37</v>
      </c>
      <c r="I5" s="22"/>
      <c r="J5" s="8"/>
    </row>
    <row r="6" spans="1:15" ht="15.75" customHeight="1" x14ac:dyDescent="0.2">
      <c r="A6" s="2"/>
      <c r="B6" s="28"/>
      <c r="C6" s="55"/>
      <c r="D6" s="170"/>
      <c r="E6" s="171"/>
      <c r="F6" s="171"/>
      <c r="G6" s="171"/>
      <c r="H6" s="18" t="s">
        <v>33</v>
      </c>
      <c r="I6" s="22"/>
      <c r="J6" s="8"/>
    </row>
    <row r="7" spans="1:15" ht="15.75" customHeight="1" x14ac:dyDescent="0.2">
      <c r="A7" s="2"/>
      <c r="B7" s="29"/>
      <c r="C7" s="56"/>
      <c r="D7" s="53"/>
      <c r="E7" s="172"/>
      <c r="F7" s="173"/>
      <c r="G7" s="17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33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87"/>
      <c r="E11" s="187"/>
      <c r="F11" s="187"/>
      <c r="G11" s="187"/>
      <c r="H11" s="18" t="s">
        <v>37</v>
      </c>
      <c r="I11" s="85"/>
      <c r="J11" s="8"/>
    </row>
    <row r="12" spans="1:15" ht="15.75" customHeight="1" x14ac:dyDescent="0.2">
      <c r="A12" s="2"/>
      <c r="B12" s="28"/>
      <c r="C12" s="55"/>
      <c r="D12" s="162"/>
      <c r="E12" s="162"/>
      <c r="F12" s="162"/>
      <c r="G12" s="162"/>
      <c r="H12" s="18" t="s">
        <v>33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166"/>
      <c r="F13" s="167"/>
      <c r="G13" s="16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31</v>
      </c>
      <c r="C15" s="61"/>
      <c r="D15" s="54"/>
      <c r="E15" s="186"/>
      <c r="F15" s="186"/>
      <c r="G15" s="188"/>
      <c r="H15" s="188"/>
      <c r="I15" s="188" t="s">
        <v>30</v>
      </c>
      <c r="J15" s="189"/>
    </row>
    <row r="16" spans="1:15" ht="23.25" customHeight="1" x14ac:dyDescent="0.2">
      <c r="A16" s="138" t="s">
        <v>25</v>
      </c>
      <c r="B16" s="38" t="s">
        <v>25</v>
      </c>
      <c r="C16" s="62"/>
      <c r="D16" s="63"/>
      <c r="E16" s="151"/>
      <c r="F16" s="152"/>
      <c r="G16" s="151"/>
      <c r="H16" s="152"/>
      <c r="I16" s="151">
        <f>SUMIF(F49:F59,A16,I49:I59)+SUMIF(F49:F59,"PSU",I49:I59)</f>
        <v>0</v>
      </c>
      <c r="J16" s="153"/>
    </row>
    <row r="17" spans="1:10" ht="23.25" customHeight="1" x14ac:dyDescent="0.2">
      <c r="A17" s="138" t="s">
        <v>26</v>
      </c>
      <c r="B17" s="38" t="s">
        <v>26</v>
      </c>
      <c r="C17" s="62"/>
      <c r="D17" s="63"/>
      <c r="E17" s="151"/>
      <c r="F17" s="152"/>
      <c r="G17" s="151"/>
      <c r="H17" s="152"/>
      <c r="I17" s="151">
        <f>SUMIF(F49:F59,A17,I49:I59)</f>
        <v>0</v>
      </c>
      <c r="J17" s="153"/>
    </row>
    <row r="18" spans="1:10" ht="23.25" customHeight="1" x14ac:dyDescent="0.2">
      <c r="A18" s="138" t="s">
        <v>27</v>
      </c>
      <c r="B18" s="38" t="s">
        <v>27</v>
      </c>
      <c r="C18" s="62"/>
      <c r="D18" s="63"/>
      <c r="E18" s="151"/>
      <c r="F18" s="152"/>
      <c r="G18" s="151"/>
      <c r="H18" s="152"/>
      <c r="I18" s="151">
        <f>SUMIF(F49:F59,A18,I49:I59)</f>
        <v>0</v>
      </c>
      <c r="J18" s="153"/>
    </row>
    <row r="19" spans="1:10" ht="23.25" customHeight="1" x14ac:dyDescent="0.2">
      <c r="A19" s="138" t="s">
        <v>68</v>
      </c>
      <c r="B19" s="38" t="s">
        <v>28</v>
      </c>
      <c r="C19" s="62"/>
      <c r="D19" s="63"/>
      <c r="E19" s="151"/>
      <c r="F19" s="152"/>
      <c r="G19" s="151"/>
      <c r="H19" s="152"/>
      <c r="I19" s="151">
        <f>SUMIF(F49:F59,A19,I49:I59)</f>
        <v>0</v>
      </c>
      <c r="J19" s="153"/>
    </row>
    <row r="20" spans="1:10" ht="23.25" customHeight="1" x14ac:dyDescent="0.2">
      <c r="A20" s="138" t="s">
        <v>69</v>
      </c>
      <c r="B20" s="38" t="s">
        <v>29</v>
      </c>
      <c r="C20" s="62"/>
      <c r="D20" s="63"/>
      <c r="E20" s="151"/>
      <c r="F20" s="152"/>
      <c r="G20" s="151"/>
      <c r="H20" s="152"/>
      <c r="I20" s="151">
        <f>SUMIF(F49:F59,A20,I49:I59)</f>
        <v>0</v>
      </c>
      <c r="J20" s="153"/>
    </row>
    <row r="21" spans="1:10" ht="23.25" customHeight="1" x14ac:dyDescent="0.2">
      <c r="A21" s="2"/>
      <c r="B21" s="48" t="s">
        <v>30</v>
      </c>
      <c r="C21" s="64"/>
      <c r="D21" s="65"/>
      <c r="E21" s="154"/>
      <c r="F21" s="190"/>
      <c r="G21" s="154"/>
      <c r="H21" s="190"/>
      <c r="I21" s="154">
        <f>SUM(I16:J20)</f>
        <v>0</v>
      </c>
      <c r="J21" s="155"/>
    </row>
    <row r="22" spans="1:10" ht="33" customHeight="1" x14ac:dyDescent="0.2">
      <c r="A22" s="2"/>
      <c r="B22" s="42" t="s">
        <v>32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49">
        <v>0</v>
      </c>
      <c r="H23" s="150"/>
      <c r="I23" s="15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47">
        <f>A23</f>
        <v>0</v>
      </c>
      <c r="H24" s="148"/>
      <c r="I24" s="14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49">
        <f>I60</f>
        <v>0</v>
      </c>
      <c r="H25" s="150"/>
      <c r="I25" s="15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77">
        <f>A25</f>
        <v>0</v>
      </c>
      <c r="H26" s="178"/>
      <c r="I26" s="1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79">
        <f>CenaCelkem-(ZakladDPHSni+DPHSni+ZakladDPHZakl+DPHZakl)</f>
        <v>0</v>
      </c>
      <c r="H27" s="179"/>
      <c r="I27" s="179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24</v>
      </c>
      <c r="C28" s="113"/>
      <c r="D28" s="113"/>
      <c r="E28" s="114"/>
      <c r="F28" s="115"/>
      <c r="G28" s="157" t="e">
        <f>ZakladDPHSniVypocet+ZakladDPHZaklVypocet</f>
        <v>#REF!</v>
      </c>
      <c r="H28" s="157"/>
      <c r="I28" s="157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34</v>
      </c>
      <c r="C29" s="117"/>
      <c r="D29" s="117"/>
      <c r="E29" s="117"/>
      <c r="F29" s="118"/>
      <c r="G29" s="156">
        <f>A27</f>
        <v>0</v>
      </c>
      <c r="H29" s="156"/>
      <c r="I29" s="156"/>
      <c r="J29" s="119" t="s">
        <v>47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58"/>
      <c r="E34" s="159"/>
      <c r="G34" s="160"/>
      <c r="H34" s="161"/>
      <c r="I34" s="161"/>
      <c r="J34" s="25"/>
    </row>
    <row r="35" spans="1:10" ht="12.75" customHeight="1" x14ac:dyDescent="0.2">
      <c r="A35" s="2"/>
      <c r="B35" s="2"/>
      <c r="D35" s="146" t="s">
        <v>2</v>
      </c>
      <c r="E35" s="14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36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141"/>
      <c r="D39" s="141"/>
      <c r="E39" s="141"/>
      <c r="F39" s="99" t="e">
        <f>#REF!</f>
        <v>#REF!</v>
      </c>
      <c r="G39" s="100" t="e">
        <f>#REF!</f>
        <v>#REF!</v>
      </c>
      <c r="H39" s="101" t="e">
        <f>(F39*SazbaDPH1/100)+(G39*SazbaDPH2/100)</f>
        <v>#REF!</v>
      </c>
      <c r="I39" s="101" t="e">
        <f>F39+G39+H39</f>
        <v>#REF!</v>
      </c>
      <c r="J39" s="102" t="e">
        <f>IF(_xlfn.SINGLE(CenaCelkemVypocet)=0,"",I39/_xlfn.SINGLE(CenaCelkemVypocet)*100)</f>
        <v>#REF!</v>
      </c>
    </row>
    <row r="40" spans="1:10" ht="25.5" hidden="1" customHeight="1" x14ac:dyDescent="0.2">
      <c r="A40" s="88">
        <v>2</v>
      </c>
      <c r="B40" s="103" t="s">
        <v>40</v>
      </c>
      <c r="C40" s="142" t="s">
        <v>41</v>
      </c>
      <c r="D40" s="142"/>
      <c r="E40" s="142"/>
      <c r="F40" s="104" t="e">
        <f>#REF!</f>
        <v>#REF!</v>
      </c>
      <c r="G40" s="105" t="e">
        <f>#REF!</f>
        <v>#REF!</v>
      </c>
      <c r="H40" s="105" t="e">
        <f>(F40*SazbaDPH1/100)+(G40*SazbaDPH2/100)</f>
        <v>#REF!</v>
      </c>
      <c r="I40" s="105" t="e">
        <f>F40+G40+H40</f>
        <v>#REF!</v>
      </c>
      <c r="J40" s="106" t="e">
        <f>IF(_xlfn.SINGLE(CenaCelkemVypocet)=0,"",I40/_xlfn.SINGLE(CenaCelkemVypocet)*100)</f>
        <v>#REF!</v>
      </c>
    </row>
    <row r="41" spans="1:10" ht="25.5" hidden="1" customHeight="1" x14ac:dyDescent="0.2">
      <c r="A41" s="88">
        <v>3</v>
      </c>
      <c r="B41" s="107" t="s">
        <v>38</v>
      </c>
      <c r="C41" s="141" t="s">
        <v>39</v>
      </c>
      <c r="D41" s="141"/>
      <c r="E41" s="141"/>
      <c r="F41" s="108" t="e">
        <f>#REF!</f>
        <v>#REF!</v>
      </c>
      <c r="G41" s="101" t="e">
        <f>#REF!</f>
        <v>#REF!</v>
      </c>
      <c r="H41" s="101" t="e">
        <f>(F41*SazbaDPH1/100)+(G41*SazbaDPH2/100)</f>
        <v>#REF!</v>
      </c>
      <c r="I41" s="101" t="e">
        <f>F41+G41+H41</f>
        <v>#REF!</v>
      </c>
      <c r="J41" s="102" t="e">
        <f>IF(_xlfn.SINGLE(CenaCelkemVypocet)=0,"",I41/_xlfn.SINGLE(CenaCelkemVypocet)*100)</f>
        <v>#REF!</v>
      </c>
    </row>
    <row r="42" spans="1:10" ht="25.5" hidden="1" customHeight="1" x14ac:dyDescent="0.2">
      <c r="A42" s="88"/>
      <c r="B42" s="143" t="s">
        <v>46</v>
      </c>
      <c r="C42" s="144"/>
      <c r="D42" s="144"/>
      <c r="E42" s="145"/>
      <c r="F42" s="109" t="e">
        <f>SUMIF(A39:A41,"=1",F39:F41)</f>
        <v>#REF!</v>
      </c>
      <c r="G42" s="110" t="e">
        <f>SUMIF(A39:A41,"=1",G39:G41)</f>
        <v>#REF!</v>
      </c>
      <c r="H42" s="110" t="e">
        <f>SUMIF(A39:A41,"=1",H39:H41)</f>
        <v>#REF!</v>
      </c>
      <c r="I42" s="110" t="e">
        <f>SUMIF(A39:A41,"=1",I39:I41)</f>
        <v>#REF!</v>
      </c>
      <c r="J42" s="111" t="e">
        <f>SUMIF(A39:A41,"=1",J39:J41)</f>
        <v>#REF!</v>
      </c>
    </row>
    <row r="46" spans="1:10" ht="15.75" x14ac:dyDescent="0.25">
      <c r="B46" s="120" t="s">
        <v>48</v>
      </c>
    </row>
    <row r="48" spans="1:10" ht="25.5" customHeight="1" x14ac:dyDescent="0.2">
      <c r="A48" s="121"/>
      <c r="B48" s="124" t="s">
        <v>17</v>
      </c>
      <c r="C48" s="124" t="s">
        <v>5</v>
      </c>
      <c r="D48" s="125"/>
      <c r="E48" s="125"/>
      <c r="F48" s="126" t="s">
        <v>49</v>
      </c>
      <c r="G48" s="126"/>
      <c r="H48" s="126"/>
      <c r="I48" s="126" t="s">
        <v>30</v>
      </c>
      <c r="J48" s="126" t="s">
        <v>0</v>
      </c>
    </row>
    <row r="49" spans="1:10" ht="36.75" customHeight="1" x14ac:dyDescent="0.2">
      <c r="A49" s="122"/>
      <c r="B49" s="127" t="s">
        <v>50</v>
      </c>
      <c r="C49" s="139" t="s">
        <v>51</v>
      </c>
      <c r="D49" s="140"/>
      <c r="E49" s="140"/>
      <c r="F49" s="134" t="s">
        <v>25</v>
      </c>
      <c r="G49" s="135"/>
      <c r="H49" s="135"/>
      <c r="I49" s="135">
        <v>0</v>
      </c>
      <c r="J49" s="131" t="str">
        <f>IF(I60=0,"",I49/I60*100)</f>
        <v/>
      </c>
    </row>
    <row r="50" spans="1:10" ht="36.75" customHeight="1" x14ac:dyDescent="0.2">
      <c r="A50" s="122"/>
      <c r="B50" s="127" t="s">
        <v>52</v>
      </c>
      <c r="C50" s="139" t="s">
        <v>53</v>
      </c>
      <c r="D50" s="140"/>
      <c r="E50" s="140"/>
      <c r="F50" s="134" t="s">
        <v>25</v>
      </c>
      <c r="G50" s="135"/>
      <c r="H50" s="135"/>
      <c r="I50" s="135">
        <v>0</v>
      </c>
      <c r="J50" s="131" t="str">
        <f>IF(I60=0,"",I50/I60*100)</f>
        <v/>
      </c>
    </row>
    <row r="51" spans="1:10" ht="36.75" customHeight="1" x14ac:dyDescent="0.2">
      <c r="A51" s="122"/>
      <c r="B51" s="127" t="s">
        <v>54</v>
      </c>
      <c r="C51" s="139" t="s">
        <v>55</v>
      </c>
      <c r="D51" s="140"/>
      <c r="E51" s="140"/>
      <c r="F51" s="134" t="s">
        <v>25</v>
      </c>
      <c r="G51" s="135"/>
      <c r="H51" s="135"/>
      <c r="I51" s="135">
        <v>0</v>
      </c>
      <c r="J51" s="131" t="str">
        <f>IF(I60=0,"",I51/I60*100)</f>
        <v/>
      </c>
    </row>
    <row r="52" spans="1:10" ht="36.75" customHeight="1" x14ac:dyDescent="0.2">
      <c r="A52" s="122"/>
      <c r="B52" s="127" t="s">
        <v>56</v>
      </c>
      <c r="C52" s="139" t="s">
        <v>57</v>
      </c>
      <c r="D52" s="140"/>
      <c r="E52" s="140"/>
      <c r="F52" s="134" t="s">
        <v>25</v>
      </c>
      <c r="G52" s="135"/>
      <c r="H52" s="135"/>
      <c r="I52" s="135">
        <v>0</v>
      </c>
      <c r="J52" s="131" t="str">
        <f>IF(I60=0,"",I52/I60*100)</f>
        <v/>
      </c>
    </row>
    <row r="53" spans="1:10" ht="36.75" customHeight="1" x14ac:dyDescent="0.2">
      <c r="A53" s="122"/>
      <c r="B53" s="127" t="s">
        <v>58</v>
      </c>
      <c r="C53" s="139" t="s">
        <v>59</v>
      </c>
      <c r="D53" s="140"/>
      <c r="E53" s="140"/>
      <c r="F53" s="134" t="s">
        <v>25</v>
      </c>
      <c r="G53" s="135"/>
      <c r="H53" s="135"/>
      <c r="I53" s="135">
        <v>0</v>
      </c>
      <c r="J53" s="131" t="str">
        <f>IF(I60=0,"",I53/I60*100)</f>
        <v/>
      </c>
    </row>
    <row r="54" spans="1:10" ht="36.75" customHeight="1" x14ac:dyDescent="0.2">
      <c r="A54" s="122"/>
      <c r="B54" s="127" t="s">
        <v>60</v>
      </c>
      <c r="C54" s="139" t="s">
        <v>61</v>
      </c>
      <c r="D54" s="140"/>
      <c r="E54" s="140"/>
      <c r="F54" s="134" t="s">
        <v>25</v>
      </c>
      <c r="G54" s="135"/>
      <c r="H54" s="135"/>
      <c r="I54" s="135">
        <v>0</v>
      </c>
      <c r="J54" s="131" t="str">
        <f>IF(I60=0,"",I54/I60*100)</f>
        <v/>
      </c>
    </row>
    <row r="55" spans="1:10" ht="36.75" customHeight="1" x14ac:dyDescent="0.2">
      <c r="A55" s="122"/>
      <c r="B55" s="127" t="s">
        <v>62</v>
      </c>
      <c r="C55" s="139" t="s">
        <v>63</v>
      </c>
      <c r="D55" s="140"/>
      <c r="E55" s="140"/>
      <c r="F55" s="134" t="s">
        <v>25</v>
      </c>
      <c r="G55" s="135"/>
      <c r="H55" s="135"/>
      <c r="I55" s="135">
        <v>0</v>
      </c>
      <c r="J55" s="131" t="str">
        <f>IF(I60=0,"",I55/I60*100)</f>
        <v/>
      </c>
    </row>
    <row r="56" spans="1:10" ht="36.75" customHeight="1" x14ac:dyDescent="0.2">
      <c r="A56" s="122"/>
      <c r="B56" s="127" t="s">
        <v>64</v>
      </c>
      <c r="C56" s="139" t="s">
        <v>65</v>
      </c>
      <c r="D56" s="140"/>
      <c r="E56" s="140"/>
      <c r="F56" s="134" t="s">
        <v>25</v>
      </c>
      <c r="G56" s="135"/>
      <c r="H56" s="135"/>
      <c r="I56" s="135">
        <v>0</v>
      </c>
      <c r="J56" s="131" t="str">
        <f>IF(I60=0,"",I56/I60*100)</f>
        <v/>
      </c>
    </row>
    <row r="57" spans="1:10" ht="36.75" customHeight="1" x14ac:dyDescent="0.2">
      <c r="A57" s="122"/>
      <c r="B57" s="127" t="s">
        <v>66</v>
      </c>
      <c r="C57" s="139" t="s">
        <v>67</v>
      </c>
      <c r="D57" s="140"/>
      <c r="E57" s="140"/>
      <c r="F57" s="134" t="s">
        <v>25</v>
      </c>
      <c r="G57" s="135"/>
      <c r="H57" s="135"/>
      <c r="I57" s="135">
        <v>0</v>
      </c>
      <c r="J57" s="131" t="str">
        <f>IF(I60=0,"",I57/I60*100)</f>
        <v/>
      </c>
    </row>
    <row r="58" spans="1:10" ht="36.75" customHeight="1" x14ac:dyDescent="0.2">
      <c r="A58" s="122"/>
      <c r="B58" s="127" t="s">
        <v>68</v>
      </c>
      <c r="C58" s="139" t="s">
        <v>28</v>
      </c>
      <c r="D58" s="140"/>
      <c r="E58" s="140"/>
      <c r="F58" s="134" t="s">
        <v>68</v>
      </c>
      <c r="G58" s="135"/>
      <c r="H58" s="135"/>
      <c r="I58" s="135">
        <v>0</v>
      </c>
      <c r="J58" s="131" t="str">
        <f>IF(I60=0,"",I58/I60*100)</f>
        <v/>
      </c>
    </row>
    <row r="59" spans="1:10" ht="36.75" customHeight="1" x14ac:dyDescent="0.2">
      <c r="A59" s="122"/>
      <c r="B59" s="127" t="s">
        <v>69</v>
      </c>
      <c r="C59" s="139" t="s">
        <v>70</v>
      </c>
      <c r="D59" s="140"/>
      <c r="E59" s="140"/>
      <c r="F59" s="134" t="s">
        <v>69</v>
      </c>
      <c r="G59" s="135"/>
      <c r="H59" s="135"/>
      <c r="I59" s="135">
        <v>0</v>
      </c>
      <c r="J59" s="131" t="str">
        <f>IF(I60=0,"",I59/I60*100)</f>
        <v/>
      </c>
    </row>
    <row r="60" spans="1:10" ht="25.5" customHeight="1" x14ac:dyDescent="0.2">
      <c r="A60" s="123"/>
      <c r="B60" s="128" t="s">
        <v>1</v>
      </c>
      <c r="C60" s="129"/>
      <c r="D60" s="130"/>
      <c r="E60" s="130"/>
      <c r="F60" s="136"/>
      <c r="G60" s="137"/>
      <c r="H60" s="137"/>
      <c r="I60" s="137">
        <f>SUM(I49:I59)</f>
        <v>0</v>
      </c>
      <c r="J60" s="132">
        <f>SUM(J49:J59)</f>
        <v>0</v>
      </c>
    </row>
    <row r="61" spans="1:10" x14ac:dyDescent="0.2">
      <c r="F61" s="87"/>
      <c r="G61" s="87"/>
      <c r="H61" s="87"/>
      <c r="I61" s="87"/>
      <c r="J61" s="133"/>
    </row>
    <row r="62" spans="1:10" x14ac:dyDescent="0.2">
      <c r="F62" s="87"/>
      <c r="G62" s="87"/>
      <c r="H62" s="87"/>
      <c r="I62" s="87"/>
      <c r="J62" s="133"/>
    </row>
    <row r="63" spans="1:10" x14ac:dyDescent="0.2">
      <c r="F63" s="87"/>
      <c r="G63" s="87"/>
      <c r="H63" s="87"/>
      <c r="I63" s="87"/>
      <c r="J63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1" t="s">
        <v>6</v>
      </c>
      <c r="B1" s="191"/>
      <c r="C1" s="192"/>
      <c r="D1" s="191"/>
      <c r="E1" s="191"/>
      <c r="F1" s="191"/>
      <c r="G1" s="191"/>
    </row>
    <row r="2" spans="1:7" ht="24.95" customHeight="1" x14ac:dyDescent="0.2">
      <c r="A2" s="50" t="s">
        <v>7</v>
      </c>
      <c r="B2" s="49"/>
      <c r="C2" s="193"/>
      <c r="D2" s="193"/>
      <c r="E2" s="193"/>
      <c r="F2" s="193"/>
      <c r="G2" s="194"/>
    </row>
    <row r="3" spans="1:7" ht="24.95" customHeight="1" x14ac:dyDescent="0.2">
      <c r="A3" s="50" t="s">
        <v>8</v>
      </c>
      <c r="B3" s="49"/>
      <c r="C3" s="193"/>
      <c r="D3" s="193"/>
      <c r="E3" s="193"/>
      <c r="F3" s="193"/>
      <c r="G3" s="194"/>
    </row>
    <row r="4" spans="1:7" ht="24.95" customHeight="1" x14ac:dyDescent="0.2">
      <c r="A4" s="50" t="s">
        <v>9</v>
      </c>
      <c r="B4" s="49"/>
      <c r="C4" s="193"/>
      <c r="D4" s="193"/>
      <c r="E4" s="193"/>
      <c r="F4" s="193"/>
      <c r="G4" s="19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46</vt:i4>
      </vt:variant>
    </vt:vector>
  </HeadingPairs>
  <LinksUpToDate>false</LinksUpToDate>
  <SharedDoc>false</SharedDoc>
  <HyperlinksChanged>false</HyperlinksChanged>
</Properties>
</file>