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ROZPOČTOVÁNÍ\ROZPOČTY-AKCE seznam\ROZPOČTY 2024\STAPRO - SKŘIPSKÝ\MŠ Na Dolech-Kapříci\"/>
    </mc:Choice>
  </mc:AlternateContent>
  <xr:revisionPtr revIDLastSave="0" documentId="8_{C3CA447A-2CFD-4D2D-BC35-1C6E4FAB353E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. etapa 1b. Pol" sheetId="12" r:id="rId4"/>
    <sheet name="1. etapa 1e.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'1. etapa 1b. Pol'!$1:$7</definedName>
    <definedName name="_xlnm.Print_Titles" localSheetId="4">'1. etapa 1e.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'1. etapa 1b. Pol'!$A$1:$Y$153</definedName>
    <definedName name="_xlnm.Print_Area" localSheetId="4">'1. etapa 1e. Pol'!$A$1:$Y$268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I75" i="1"/>
  <c r="I74" i="1"/>
  <c r="I18" i="1" s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3" i="1"/>
  <c r="F43" i="1"/>
  <c r="G42" i="1"/>
  <c r="F42" i="1"/>
  <c r="G41" i="1"/>
  <c r="F41" i="1"/>
  <c r="G39" i="1"/>
  <c r="F39" i="1"/>
  <c r="G267" i="13"/>
  <c r="G9" i="13"/>
  <c r="G8" i="13" s="1"/>
  <c r="I9" i="13"/>
  <c r="I8" i="13" s="1"/>
  <c r="K9" i="13"/>
  <c r="K8" i="13" s="1"/>
  <c r="O9" i="13"/>
  <c r="O8" i="13" s="1"/>
  <c r="Q9" i="13"/>
  <c r="V9" i="13"/>
  <c r="V8" i="13" s="1"/>
  <c r="G10" i="13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Q8" i="13" s="1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3" i="13"/>
  <c r="M83" i="13" s="1"/>
  <c r="I83" i="13"/>
  <c r="K83" i="13"/>
  <c r="K82" i="13" s="1"/>
  <c r="O83" i="13"/>
  <c r="O82" i="13" s="1"/>
  <c r="Q83" i="13"/>
  <c r="Q82" i="13" s="1"/>
  <c r="V83" i="13"/>
  <c r="V82" i="13" s="1"/>
  <c r="G84" i="13"/>
  <c r="I84" i="13"/>
  <c r="K84" i="13"/>
  <c r="M84" i="13"/>
  <c r="O84" i="13"/>
  <c r="Q84" i="13"/>
  <c r="V84" i="13"/>
  <c r="G85" i="13"/>
  <c r="I85" i="13"/>
  <c r="K85" i="13"/>
  <c r="M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I90" i="13"/>
  <c r="I82" i="13" s="1"/>
  <c r="K90" i="13"/>
  <c r="M90" i="13"/>
  <c r="O90" i="13"/>
  <c r="Q90" i="13"/>
  <c r="V90" i="13"/>
  <c r="G91" i="13"/>
  <c r="M91" i="13" s="1"/>
  <c r="I91" i="13"/>
  <c r="K91" i="13"/>
  <c r="O91" i="13"/>
  <c r="Q91" i="13"/>
  <c r="V91" i="13"/>
  <c r="G92" i="13"/>
  <c r="I92" i="13"/>
  <c r="K92" i="13"/>
  <c r="M92" i="13"/>
  <c r="O92" i="13"/>
  <c r="Q92" i="13"/>
  <c r="V92" i="13"/>
  <c r="G93" i="13"/>
  <c r="I93" i="13"/>
  <c r="K93" i="13"/>
  <c r="M93" i="13"/>
  <c r="O93" i="13"/>
  <c r="Q93" i="13"/>
  <c r="V93" i="13"/>
  <c r="G94" i="13"/>
  <c r="I94" i="13"/>
  <c r="K94" i="13"/>
  <c r="M94" i="13"/>
  <c r="O94" i="13"/>
  <c r="Q94" i="13"/>
  <c r="V94" i="13"/>
  <c r="G95" i="13"/>
  <c r="M95" i="13" s="1"/>
  <c r="I95" i="13"/>
  <c r="K95" i="13"/>
  <c r="O95" i="13"/>
  <c r="Q95" i="13"/>
  <c r="V95" i="13"/>
  <c r="G96" i="13"/>
  <c r="I96" i="13"/>
  <c r="K96" i="13"/>
  <c r="M96" i="13"/>
  <c r="O96" i="13"/>
  <c r="Q96" i="13"/>
  <c r="V96" i="13"/>
  <c r="G97" i="13"/>
  <c r="M97" i="13" s="1"/>
  <c r="I97" i="13"/>
  <c r="K97" i="13"/>
  <c r="O97" i="13"/>
  <c r="Q97" i="13"/>
  <c r="V97" i="13"/>
  <c r="G98" i="13"/>
  <c r="I98" i="13"/>
  <c r="K98" i="13"/>
  <c r="M98" i="13"/>
  <c r="O98" i="13"/>
  <c r="Q98" i="13"/>
  <c r="V98" i="13"/>
  <c r="G99" i="13"/>
  <c r="M99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I101" i="13"/>
  <c r="K101" i="13"/>
  <c r="M101" i="13"/>
  <c r="O101" i="13"/>
  <c r="Q101" i="13"/>
  <c r="V101" i="13"/>
  <c r="G102" i="13"/>
  <c r="I102" i="13"/>
  <c r="K102" i="13"/>
  <c r="M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I104" i="13"/>
  <c r="K104" i="13"/>
  <c r="M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I106" i="13"/>
  <c r="K106" i="13"/>
  <c r="M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I112" i="13"/>
  <c r="K112" i="13"/>
  <c r="M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I114" i="13"/>
  <c r="K114" i="13"/>
  <c r="M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I116" i="13"/>
  <c r="K116" i="13"/>
  <c r="M116" i="13"/>
  <c r="O116" i="13"/>
  <c r="Q116" i="13"/>
  <c r="V116" i="13"/>
  <c r="G117" i="13"/>
  <c r="I117" i="13"/>
  <c r="K117" i="13"/>
  <c r="M117" i="13"/>
  <c r="O117" i="13"/>
  <c r="Q117" i="13"/>
  <c r="V117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I122" i="13"/>
  <c r="K122" i="13"/>
  <c r="M122" i="13"/>
  <c r="O122" i="13"/>
  <c r="Q122" i="13"/>
  <c r="V122" i="13"/>
  <c r="G123" i="13"/>
  <c r="M123" i="13" s="1"/>
  <c r="I123" i="13"/>
  <c r="K123" i="13"/>
  <c r="O123" i="13"/>
  <c r="Q123" i="13"/>
  <c r="V123" i="13"/>
  <c r="G124" i="13"/>
  <c r="I124" i="13"/>
  <c r="K124" i="13"/>
  <c r="M124" i="13"/>
  <c r="O124" i="13"/>
  <c r="Q124" i="13"/>
  <c r="V124" i="13"/>
  <c r="G125" i="13"/>
  <c r="I125" i="13"/>
  <c r="K125" i="13"/>
  <c r="M125" i="13"/>
  <c r="O125" i="13"/>
  <c r="Q125" i="13"/>
  <c r="V125" i="13"/>
  <c r="G126" i="13"/>
  <c r="I126" i="13"/>
  <c r="K126" i="13"/>
  <c r="M126" i="13"/>
  <c r="O126" i="13"/>
  <c r="Q126" i="13"/>
  <c r="V126" i="13"/>
  <c r="G127" i="13"/>
  <c r="M127" i="13" s="1"/>
  <c r="I127" i="13"/>
  <c r="K127" i="13"/>
  <c r="O127" i="13"/>
  <c r="Q127" i="13"/>
  <c r="V127" i="13"/>
  <c r="G128" i="13"/>
  <c r="I128" i="13"/>
  <c r="K128" i="13"/>
  <c r="M128" i="13"/>
  <c r="O128" i="13"/>
  <c r="Q128" i="13"/>
  <c r="V128" i="13"/>
  <c r="G129" i="13"/>
  <c r="M129" i="13" s="1"/>
  <c r="I129" i="13"/>
  <c r="K129" i="13"/>
  <c r="O129" i="13"/>
  <c r="Q129" i="13"/>
  <c r="V129" i="13"/>
  <c r="G130" i="13"/>
  <c r="I130" i="13"/>
  <c r="K130" i="13"/>
  <c r="M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I132" i="13"/>
  <c r="K132" i="13"/>
  <c r="M132" i="13"/>
  <c r="O132" i="13"/>
  <c r="Q132" i="13"/>
  <c r="V132" i="13"/>
  <c r="G133" i="13"/>
  <c r="I133" i="13"/>
  <c r="K133" i="13"/>
  <c r="M133" i="13"/>
  <c r="O133" i="13"/>
  <c r="Q133" i="13"/>
  <c r="V133" i="13"/>
  <c r="G134" i="13"/>
  <c r="I134" i="13"/>
  <c r="K134" i="13"/>
  <c r="M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I136" i="13"/>
  <c r="K136" i="13"/>
  <c r="M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I138" i="13"/>
  <c r="K138" i="13"/>
  <c r="M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I140" i="13"/>
  <c r="K140" i="13"/>
  <c r="M140" i="13"/>
  <c r="O140" i="13"/>
  <c r="Q140" i="13"/>
  <c r="V140" i="13"/>
  <c r="G141" i="13"/>
  <c r="I141" i="13"/>
  <c r="K141" i="13"/>
  <c r="M141" i="13"/>
  <c r="O141" i="13"/>
  <c r="Q141" i="13"/>
  <c r="V141" i="13"/>
  <c r="G142" i="13"/>
  <c r="I142" i="13"/>
  <c r="K142" i="13"/>
  <c r="M142" i="13"/>
  <c r="O142" i="13"/>
  <c r="Q142" i="13"/>
  <c r="V142" i="13"/>
  <c r="G143" i="13"/>
  <c r="M143" i="13" s="1"/>
  <c r="I143" i="13"/>
  <c r="K143" i="13"/>
  <c r="O143" i="13"/>
  <c r="Q143" i="13"/>
  <c r="V143" i="13"/>
  <c r="G144" i="13"/>
  <c r="I144" i="13"/>
  <c r="K144" i="13"/>
  <c r="M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I146" i="13"/>
  <c r="K146" i="13"/>
  <c r="M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I148" i="13"/>
  <c r="K148" i="13"/>
  <c r="M148" i="13"/>
  <c r="O148" i="13"/>
  <c r="Q148" i="13"/>
  <c r="V148" i="13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I152" i="13"/>
  <c r="K152" i="13"/>
  <c r="M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I154" i="13"/>
  <c r="K154" i="13"/>
  <c r="M154" i="13"/>
  <c r="O154" i="13"/>
  <c r="Q154" i="13"/>
  <c r="V154" i="13"/>
  <c r="G156" i="13"/>
  <c r="I156" i="13"/>
  <c r="I155" i="13" s="1"/>
  <c r="K156" i="13"/>
  <c r="M156" i="13"/>
  <c r="O156" i="13"/>
  <c r="Q156" i="13"/>
  <c r="Q155" i="13" s="1"/>
  <c r="V156" i="13"/>
  <c r="V155" i="13" s="1"/>
  <c r="G157" i="13"/>
  <c r="I157" i="13"/>
  <c r="K157" i="13"/>
  <c r="M157" i="13"/>
  <c r="O157" i="13"/>
  <c r="O155" i="13" s="1"/>
  <c r="Q157" i="13"/>
  <c r="V157" i="13"/>
  <c r="G158" i="13"/>
  <c r="I158" i="13"/>
  <c r="K158" i="13"/>
  <c r="M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I160" i="13"/>
  <c r="K160" i="13"/>
  <c r="M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I162" i="13"/>
  <c r="K162" i="13"/>
  <c r="M162" i="13"/>
  <c r="O162" i="13"/>
  <c r="Q162" i="13"/>
  <c r="V162" i="13"/>
  <c r="G163" i="13"/>
  <c r="M163" i="13" s="1"/>
  <c r="I163" i="13"/>
  <c r="K163" i="13"/>
  <c r="K155" i="13" s="1"/>
  <c r="O163" i="13"/>
  <c r="Q163" i="13"/>
  <c r="V163" i="13"/>
  <c r="G164" i="13"/>
  <c r="I164" i="13"/>
  <c r="K164" i="13"/>
  <c r="M164" i="13"/>
  <c r="O164" i="13"/>
  <c r="Q164" i="13"/>
  <c r="V164" i="13"/>
  <c r="G165" i="13"/>
  <c r="I165" i="13"/>
  <c r="K165" i="13"/>
  <c r="M165" i="13"/>
  <c r="O165" i="13"/>
  <c r="Q165" i="13"/>
  <c r="V165" i="13"/>
  <c r="G166" i="13"/>
  <c r="I166" i="13"/>
  <c r="K166" i="13"/>
  <c r="M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I168" i="13"/>
  <c r="K168" i="13"/>
  <c r="M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I172" i="13"/>
  <c r="K172" i="13"/>
  <c r="M172" i="13"/>
  <c r="O172" i="13"/>
  <c r="Q172" i="13"/>
  <c r="V172" i="13"/>
  <c r="G173" i="13"/>
  <c r="I173" i="13"/>
  <c r="K173" i="13"/>
  <c r="M173" i="13"/>
  <c r="O173" i="13"/>
  <c r="Q173" i="13"/>
  <c r="V173" i="13"/>
  <c r="G174" i="13"/>
  <c r="I174" i="13"/>
  <c r="K174" i="13"/>
  <c r="M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I180" i="13"/>
  <c r="K180" i="13"/>
  <c r="M180" i="13"/>
  <c r="O180" i="13"/>
  <c r="Q180" i="13"/>
  <c r="V180" i="13"/>
  <c r="G181" i="13"/>
  <c r="I181" i="13"/>
  <c r="K181" i="13"/>
  <c r="M181" i="13"/>
  <c r="O181" i="13"/>
  <c r="Q181" i="13"/>
  <c r="V181" i="13"/>
  <c r="G182" i="13"/>
  <c r="I182" i="13"/>
  <c r="K182" i="13"/>
  <c r="M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I186" i="13"/>
  <c r="K186" i="13"/>
  <c r="M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I188" i="13"/>
  <c r="K188" i="13"/>
  <c r="M188" i="13"/>
  <c r="O188" i="13"/>
  <c r="Q188" i="13"/>
  <c r="V188" i="13"/>
  <c r="G190" i="13"/>
  <c r="G189" i="13" s="1"/>
  <c r="I190" i="13"/>
  <c r="I189" i="13" s="1"/>
  <c r="K190" i="13"/>
  <c r="M190" i="13"/>
  <c r="O190" i="13"/>
  <c r="Q190" i="13"/>
  <c r="Q189" i="13" s="1"/>
  <c r="V190" i="13"/>
  <c r="G191" i="13"/>
  <c r="M191" i="13" s="1"/>
  <c r="I191" i="13"/>
  <c r="K191" i="13"/>
  <c r="O191" i="13"/>
  <c r="Q191" i="13"/>
  <c r="V191" i="13"/>
  <c r="V189" i="13" s="1"/>
  <c r="G192" i="13"/>
  <c r="I192" i="13"/>
  <c r="K192" i="13"/>
  <c r="M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I194" i="13"/>
  <c r="K194" i="13"/>
  <c r="M194" i="13"/>
  <c r="O194" i="13"/>
  <c r="Q194" i="13"/>
  <c r="V194" i="13"/>
  <c r="G195" i="13"/>
  <c r="M195" i="13" s="1"/>
  <c r="I195" i="13"/>
  <c r="K195" i="13"/>
  <c r="K189" i="13" s="1"/>
  <c r="O195" i="13"/>
  <c r="Q195" i="13"/>
  <c r="V195" i="13"/>
  <c r="G196" i="13"/>
  <c r="I196" i="13"/>
  <c r="K196" i="13"/>
  <c r="M196" i="13"/>
  <c r="O196" i="13"/>
  <c r="Q196" i="13"/>
  <c r="V196" i="13"/>
  <c r="G197" i="13"/>
  <c r="M197" i="13" s="1"/>
  <c r="I197" i="13"/>
  <c r="K197" i="13"/>
  <c r="O197" i="13"/>
  <c r="O189" i="13" s="1"/>
  <c r="Q197" i="13"/>
  <c r="V197" i="13"/>
  <c r="G198" i="13"/>
  <c r="I198" i="13"/>
  <c r="K198" i="13"/>
  <c r="M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I200" i="13"/>
  <c r="K200" i="13"/>
  <c r="M200" i="13"/>
  <c r="O200" i="13"/>
  <c r="Q200" i="13"/>
  <c r="V200" i="13"/>
  <c r="G201" i="13"/>
  <c r="M201" i="13" s="1"/>
  <c r="I201" i="13"/>
  <c r="K201" i="13"/>
  <c r="O201" i="13"/>
  <c r="Q201" i="13"/>
  <c r="V201" i="13"/>
  <c r="G202" i="13"/>
  <c r="I202" i="13"/>
  <c r="K202" i="13"/>
  <c r="M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I204" i="13"/>
  <c r="K204" i="13"/>
  <c r="M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I206" i="13"/>
  <c r="K206" i="13"/>
  <c r="M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I208" i="13"/>
  <c r="K208" i="13"/>
  <c r="M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I210" i="13"/>
  <c r="K210" i="13"/>
  <c r="M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I212" i="13"/>
  <c r="K212" i="13"/>
  <c r="M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I214" i="13"/>
  <c r="K214" i="13"/>
  <c r="M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I216" i="13"/>
  <c r="K216" i="13"/>
  <c r="M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I218" i="13"/>
  <c r="K218" i="13"/>
  <c r="M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I220" i="13"/>
  <c r="K220" i="13"/>
  <c r="M220" i="13"/>
  <c r="O220" i="13"/>
  <c r="Q220" i="13"/>
  <c r="V220" i="13"/>
  <c r="G221" i="13"/>
  <c r="M221" i="13" s="1"/>
  <c r="I221" i="13"/>
  <c r="K221" i="13"/>
  <c r="O221" i="13"/>
  <c r="Q221" i="13"/>
  <c r="V221" i="13"/>
  <c r="G222" i="13"/>
  <c r="I222" i="13"/>
  <c r="K222" i="13"/>
  <c r="M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I224" i="13"/>
  <c r="K224" i="13"/>
  <c r="M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I226" i="13"/>
  <c r="K226" i="13"/>
  <c r="M226" i="13"/>
  <c r="O226" i="13"/>
  <c r="Q226" i="13"/>
  <c r="V226" i="13"/>
  <c r="G227" i="13"/>
  <c r="M227" i="13" s="1"/>
  <c r="I227" i="13"/>
  <c r="K227" i="13"/>
  <c r="O227" i="13"/>
  <c r="Q227" i="13"/>
  <c r="V227" i="13"/>
  <c r="G228" i="13"/>
  <c r="I228" i="13"/>
  <c r="K228" i="13"/>
  <c r="M228" i="13"/>
  <c r="O228" i="13"/>
  <c r="Q228" i="13"/>
  <c r="V228" i="13"/>
  <c r="G229" i="13"/>
  <c r="M229" i="13" s="1"/>
  <c r="I229" i="13"/>
  <c r="K229" i="13"/>
  <c r="O229" i="13"/>
  <c r="Q229" i="13"/>
  <c r="V229" i="13"/>
  <c r="G231" i="13"/>
  <c r="G230" i="13" s="1"/>
  <c r="I231" i="13"/>
  <c r="I230" i="13" s="1"/>
  <c r="K231" i="13"/>
  <c r="K230" i="13" s="1"/>
  <c r="O231" i="13"/>
  <c r="O230" i="13" s="1"/>
  <c r="Q231" i="13"/>
  <c r="V231" i="13"/>
  <c r="V230" i="13" s="1"/>
  <c r="G232" i="13"/>
  <c r="I232" i="13"/>
  <c r="K232" i="13"/>
  <c r="M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I234" i="13"/>
  <c r="K234" i="13"/>
  <c r="M234" i="13"/>
  <c r="O234" i="13"/>
  <c r="Q234" i="13"/>
  <c r="V234" i="13"/>
  <c r="G235" i="13"/>
  <c r="M235" i="13" s="1"/>
  <c r="I235" i="13"/>
  <c r="K235" i="13"/>
  <c r="O235" i="13"/>
  <c r="Q235" i="13"/>
  <c r="V235" i="13"/>
  <c r="G236" i="13"/>
  <c r="I236" i="13"/>
  <c r="K236" i="13"/>
  <c r="M236" i="13"/>
  <c r="O236" i="13"/>
  <c r="Q236" i="13"/>
  <c r="V236" i="13"/>
  <c r="G237" i="13"/>
  <c r="M237" i="13" s="1"/>
  <c r="I237" i="13"/>
  <c r="K237" i="13"/>
  <c r="O237" i="13"/>
  <c r="Q237" i="13"/>
  <c r="V237" i="13"/>
  <c r="G238" i="13"/>
  <c r="I238" i="13"/>
  <c r="K238" i="13"/>
  <c r="M238" i="13"/>
  <c r="O238" i="13"/>
  <c r="Q238" i="13"/>
  <c r="Q230" i="13" s="1"/>
  <c r="V238" i="13"/>
  <c r="G239" i="13"/>
  <c r="M239" i="13" s="1"/>
  <c r="I239" i="13"/>
  <c r="K239" i="13"/>
  <c r="O239" i="13"/>
  <c r="Q239" i="13"/>
  <c r="V239" i="13"/>
  <c r="G240" i="13"/>
  <c r="I240" i="13"/>
  <c r="K240" i="13"/>
  <c r="M240" i="13"/>
  <c r="O240" i="13"/>
  <c r="Q240" i="13"/>
  <c r="V240" i="13"/>
  <c r="G241" i="13"/>
  <c r="M241" i="13" s="1"/>
  <c r="I241" i="13"/>
  <c r="K241" i="13"/>
  <c r="O241" i="13"/>
  <c r="Q241" i="13"/>
  <c r="V241" i="13"/>
  <c r="G242" i="13"/>
  <c r="I242" i="13"/>
  <c r="K242" i="13"/>
  <c r="M242" i="13"/>
  <c r="O242" i="13"/>
  <c r="Q242" i="13"/>
  <c r="V242" i="13"/>
  <c r="G243" i="13"/>
  <c r="M243" i="13" s="1"/>
  <c r="I243" i="13"/>
  <c r="K243" i="13"/>
  <c r="O243" i="13"/>
  <c r="Q243" i="13"/>
  <c r="V243" i="13"/>
  <c r="I244" i="13"/>
  <c r="G245" i="13"/>
  <c r="M245" i="13" s="1"/>
  <c r="M244" i="13" s="1"/>
  <c r="I245" i="13"/>
  <c r="K245" i="13"/>
  <c r="K244" i="13" s="1"/>
  <c r="O245" i="13"/>
  <c r="O244" i="13" s="1"/>
  <c r="Q245" i="13"/>
  <c r="V245" i="13"/>
  <c r="V244" i="13" s="1"/>
  <c r="G246" i="13"/>
  <c r="G244" i="13" s="1"/>
  <c r="I246" i="13"/>
  <c r="K246" i="13"/>
  <c r="M246" i="13"/>
  <c r="O246" i="13"/>
  <c r="Q246" i="13"/>
  <c r="Q244" i="13" s="1"/>
  <c r="V246" i="13"/>
  <c r="G247" i="13"/>
  <c r="M247" i="13" s="1"/>
  <c r="I247" i="13"/>
  <c r="K247" i="13"/>
  <c r="O247" i="13"/>
  <c r="Q247" i="13"/>
  <c r="V247" i="13"/>
  <c r="G248" i="13"/>
  <c r="I248" i="13"/>
  <c r="K248" i="13"/>
  <c r="M248" i="13"/>
  <c r="O248" i="13"/>
  <c r="Q248" i="13"/>
  <c r="V248" i="13"/>
  <c r="G249" i="13"/>
  <c r="G250" i="13"/>
  <c r="I250" i="13"/>
  <c r="I249" i="13" s="1"/>
  <c r="K250" i="13"/>
  <c r="M250" i="13"/>
  <c r="O250" i="13"/>
  <c r="O249" i="13" s="1"/>
  <c r="Q250" i="13"/>
  <c r="V250" i="13"/>
  <c r="G251" i="13"/>
  <c r="M251" i="13" s="1"/>
  <c r="I251" i="13"/>
  <c r="K251" i="13"/>
  <c r="K249" i="13" s="1"/>
  <c r="O251" i="13"/>
  <c r="Q251" i="13"/>
  <c r="Q249" i="13" s="1"/>
  <c r="V251" i="13"/>
  <c r="G252" i="13"/>
  <c r="I252" i="13"/>
  <c r="K252" i="13"/>
  <c r="M252" i="13"/>
  <c r="O252" i="13"/>
  <c r="Q252" i="13"/>
  <c r="V252" i="13"/>
  <c r="G253" i="13"/>
  <c r="M253" i="13" s="1"/>
  <c r="I253" i="13"/>
  <c r="K253" i="13"/>
  <c r="O253" i="13"/>
  <c r="Q253" i="13"/>
  <c r="V253" i="13"/>
  <c r="G254" i="13"/>
  <c r="I254" i="13"/>
  <c r="K254" i="13"/>
  <c r="M254" i="13"/>
  <c r="O254" i="13"/>
  <c r="Q254" i="13"/>
  <c r="V254" i="13"/>
  <c r="G255" i="13"/>
  <c r="M255" i="13" s="1"/>
  <c r="I255" i="13"/>
  <c r="K255" i="13"/>
  <c r="O255" i="13"/>
  <c r="Q255" i="13"/>
  <c r="V255" i="13"/>
  <c r="V249" i="13" s="1"/>
  <c r="G256" i="13"/>
  <c r="I256" i="13"/>
  <c r="K256" i="13"/>
  <c r="M256" i="13"/>
  <c r="O256" i="13"/>
  <c r="Q256" i="13"/>
  <c r="V256" i="13"/>
  <c r="G257" i="13"/>
  <c r="M257" i="13" s="1"/>
  <c r="I257" i="13"/>
  <c r="K257" i="13"/>
  <c r="O257" i="13"/>
  <c r="Q257" i="13"/>
  <c r="V257" i="13"/>
  <c r="G258" i="13"/>
  <c r="I258" i="13"/>
  <c r="K258" i="13"/>
  <c r="M258" i="13"/>
  <c r="O258" i="13"/>
  <c r="Q258" i="13"/>
  <c r="V258" i="13"/>
  <c r="G259" i="13"/>
  <c r="M259" i="13" s="1"/>
  <c r="I259" i="13"/>
  <c r="K259" i="13"/>
  <c r="O259" i="13"/>
  <c r="Q259" i="13"/>
  <c r="V259" i="13"/>
  <c r="I260" i="13"/>
  <c r="G261" i="13"/>
  <c r="M261" i="13" s="1"/>
  <c r="I261" i="13"/>
  <c r="K261" i="13"/>
  <c r="K260" i="13" s="1"/>
  <c r="O261" i="13"/>
  <c r="O260" i="13" s="1"/>
  <c r="Q261" i="13"/>
  <c r="V261" i="13"/>
  <c r="V260" i="13" s="1"/>
  <c r="G262" i="13"/>
  <c r="G260" i="13" s="1"/>
  <c r="I262" i="13"/>
  <c r="K262" i="13"/>
  <c r="M262" i="13"/>
  <c r="O262" i="13"/>
  <c r="Q262" i="13"/>
  <c r="Q260" i="13" s="1"/>
  <c r="V262" i="13"/>
  <c r="G263" i="13"/>
  <c r="M263" i="13" s="1"/>
  <c r="I263" i="13"/>
  <c r="K263" i="13"/>
  <c r="O263" i="13"/>
  <c r="Q263" i="13"/>
  <c r="V263" i="13"/>
  <c r="G264" i="13"/>
  <c r="I264" i="13"/>
  <c r="K264" i="13"/>
  <c r="M264" i="13"/>
  <c r="O264" i="13"/>
  <c r="Q264" i="13"/>
  <c r="V264" i="13"/>
  <c r="G265" i="13"/>
  <c r="M265" i="13" s="1"/>
  <c r="I265" i="13"/>
  <c r="K265" i="13"/>
  <c r="O265" i="13"/>
  <c r="Q265" i="13"/>
  <c r="V265" i="13"/>
  <c r="AE267" i="13"/>
  <c r="AF267" i="13"/>
  <c r="G152" i="12"/>
  <c r="BA150" i="12"/>
  <c r="BA146" i="12"/>
  <c r="BA144" i="12"/>
  <c r="BA106" i="12"/>
  <c r="BA3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2" i="12"/>
  <c r="M22" i="12" s="1"/>
  <c r="I22" i="12"/>
  <c r="I21" i="12" s="1"/>
  <c r="K22" i="12"/>
  <c r="K21" i="12" s="1"/>
  <c r="O22" i="12"/>
  <c r="Q22" i="12"/>
  <c r="Q21" i="12" s="1"/>
  <c r="V22" i="12"/>
  <c r="V21" i="12" s="1"/>
  <c r="G24" i="12"/>
  <c r="M24" i="12" s="1"/>
  <c r="I24" i="12"/>
  <c r="K24" i="12"/>
  <c r="O24" i="12"/>
  <c r="Q24" i="12"/>
  <c r="V24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O21" i="12" s="1"/>
  <c r="Q30" i="12"/>
  <c r="V30" i="12"/>
  <c r="G32" i="12"/>
  <c r="M32" i="12" s="1"/>
  <c r="I32" i="12"/>
  <c r="K32" i="12"/>
  <c r="O32" i="12"/>
  <c r="Q32" i="12"/>
  <c r="V32" i="12"/>
  <c r="G37" i="12"/>
  <c r="I37" i="12"/>
  <c r="I36" i="12" s="1"/>
  <c r="K37" i="12"/>
  <c r="M37" i="12"/>
  <c r="O37" i="12"/>
  <c r="O36" i="12" s="1"/>
  <c r="Q37" i="12"/>
  <c r="V37" i="12"/>
  <c r="G39" i="12"/>
  <c r="G36" i="12" s="1"/>
  <c r="I39" i="12"/>
  <c r="K39" i="12"/>
  <c r="O39" i="12"/>
  <c r="Q39" i="12"/>
  <c r="V39" i="12"/>
  <c r="G43" i="12"/>
  <c r="I43" i="12"/>
  <c r="K43" i="12"/>
  <c r="M43" i="12"/>
  <c r="O43" i="12"/>
  <c r="Q43" i="12"/>
  <c r="Q36" i="12" s="1"/>
  <c r="V43" i="12"/>
  <c r="G45" i="12"/>
  <c r="I45" i="12"/>
  <c r="K45" i="12"/>
  <c r="K36" i="12" s="1"/>
  <c r="M45" i="12"/>
  <c r="O45" i="12"/>
  <c r="Q45" i="12"/>
  <c r="V45" i="12"/>
  <c r="V36" i="12" s="1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60" i="12"/>
  <c r="I60" i="12"/>
  <c r="K60" i="12"/>
  <c r="M60" i="12"/>
  <c r="O60" i="12"/>
  <c r="Q60" i="12"/>
  <c r="V60" i="12"/>
  <c r="G62" i="12"/>
  <c r="K62" i="12"/>
  <c r="O62" i="12"/>
  <c r="G63" i="12"/>
  <c r="I63" i="12"/>
  <c r="I62" i="12" s="1"/>
  <c r="K63" i="12"/>
  <c r="M63" i="12"/>
  <c r="M62" i="12" s="1"/>
  <c r="O63" i="12"/>
  <c r="Q63" i="12"/>
  <c r="Q62" i="12" s="1"/>
  <c r="V63" i="12"/>
  <c r="V62" i="12" s="1"/>
  <c r="I64" i="12"/>
  <c r="K64" i="12"/>
  <c r="V64" i="12"/>
  <c r="G65" i="12"/>
  <c r="I65" i="12"/>
  <c r="K65" i="12"/>
  <c r="M65" i="12"/>
  <c r="O65" i="12"/>
  <c r="Q65" i="12"/>
  <c r="Q64" i="12" s="1"/>
  <c r="V65" i="12"/>
  <c r="G66" i="12"/>
  <c r="M66" i="12" s="1"/>
  <c r="I66" i="12"/>
  <c r="K66" i="12"/>
  <c r="O66" i="12"/>
  <c r="O64" i="12" s="1"/>
  <c r="Q66" i="12"/>
  <c r="V66" i="12"/>
  <c r="I67" i="12"/>
  <c r="Q67" i="12"/>
  <c r="G68" i="12"/>
  <c r="M68" i="12" s="1"/>
  <c r="I68" i="12"/>
  <c r="K68" i="12"/>
  <c r="K67" i="12" s="1"/>
  <c r="O68" i="12"/>
  <c r="Q68" i="12"/>
  <c r="V68" i="12"/>
  <c r="V67" i="12" s="1"/>
  <c r="G70" i="12"/>
  <c r="I70" i="12"/>
  <c r="K70" i="12"/>
  <c r="M70" i="12"/>
  <c r="O70" i="12"/>
  <c r="Q70" i="12"/>
  <c r="V70" i="12"/>
  <c r="G72" i="12"/>
  <c r="G67" i="12" s="1"/>
  <c r="I72" i="12"/>
  <c r="K72" i="12"/>
  <c r="O72" i="12"/>
  <c r="O67" i="12" s="1"/>
  <c r="Q72" i="12"/>
  <c r="V72" i="12"/>
  <c r="G74" i="12"/>
  <c r="I74" i="12"/>
  <c r="O74" i="12"/>
  <c r="Q74" i="12"/>
  <c r="G75" i="12"/>
  <c r="M75" i="12" s="1"/>
  <c r="M74" i="12" s="1"/>
  <c r="I75" i="12"/>
  <c r="K75" i="12"/>
  <c r="K74" i="12" s="1"/>
  <c r="O75" i="12"/>
  <c r="Q75" i="12"/>
  <c r="V75" i="12"/>
  <c r="V74" i="12" s="1"/>
  <c r="G78" i="12"/>
  <c r="M78" i="12" s="1"/>
  <c r="I78" i="12"/>
  <c r="I77" i="12" s="1"/>
  <c r="K78" i="12"/>
  <c r="O78" i="12"/>
  <c r="O77" i="12" s="1"/>
  <c r="Q78" i="12"/>
  <c r="V78" i="12"/>
  <c r="G79" i="12"/>
  <c r="M79" i="12" s="1"/>
  <c r="I79" i="12"/>
  <c r="K79" i="12"/>
  <c r="O79" i="12"/>
  <c r="Q79" i="12"/>
  <c r="Q77" i="12" s="1"/>
  <c r="V79" i="12"/>
  <c r="G81" i="12"/>
  <c r="M81" i="12" s="1"/>
  <c r="I81" i="12"/>
  <c r="K81" i="12"/>
  <c r="K77" i="12" s="1"/>
  <c r="O81" i="12"/>
  <c r="Q81" i="12"/>
  <c r="V81" i="12"/>
  <c r="V77" i="12" s="1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9" i="12"/>
  <c r="M99" i="12" s="1"/>
  <c r="I99" i="12"/>
  <c r="I98" i="12" s="1"/>
  <c r="K99" i="12"/>
  <c r="O99" i="12"/>
  <c r="O98" i="12" s="1"/>
  <c r="Q99" i="12"/>
  <c r="V99" i="12"/>
  <c r="G100" i="12"/>
  <c r="M100" i="12" s="1"/>
  <c r="I100" i="12"/>
  <c r="K100" i="12"/>
  <c r="O100" i="12"/>
  <c r="Q100" i="12"/>
  <c r="Q98" i="12" s="1"/>
  <c r="V100" i="12"/>
  <c r="G101" i="12"/>
  <c r="M101" i="12" s="1"/>
  <c r="I101" i="12"/>
  <c r="K101" i="12"/>
  <c r="K98" i="12" s="1"/>
  <c r="O101" i="12"/>
  <c r="Q101" i="12"/>
  <c r="V101" i="12"/>
  <c r="V98" i="12" s="1"/>
  <c r="G103" i="12"/>
  <c r="G102" i="12" s="1"/>
  <c r="I103" i="12"/>
  <c r="K103" i="12"/>
  <c r="O103" i="12"/>
  <c r="O102" i="12" s="1"/>
  <c r="Q103" i="12"/>
  <c r="Q102" i="12" s="1"/>
  <c r="V103" i="12"/>
  <c r="G105" i="12"/>
  <c r="M105" i="12" s="1"/>
  <c r="I105" i="12"/>
  <c r="I102" i="12" s="1"/>
  <c r="K105" i="12"/>
  <c r="O105" i="12"/>
  <c r="Q105" i="12"/>
  <c r="V105" i="12"/>
  <c r="G113" i="12"/>
  <c r="I113" i="12"/>
  <c r="K113" i="12"/>
  <c r="K102" i="12" s="1"/>
  <c r="M113" i="12"/>
  <c r="O113" i="12"/>
  <c r="Q113" i="12"/>
  <c r="V113" i="12"/>
  <c r="V102" i="12" s="1"/>
  <c r="G116" i="12"/>
  <c r="M116" i="12" s="1"/>
  <c r="I116" i="12"/>
  <c r="I115" i="12" s="1"/>
  <c r="K116" i="12"/>
  <c r="O116" i="12"/>
  <c r="O115" i="12" s="1"/>
  <c r="Q116" i="12"/>
  <c r="V116" i="12"/>
  <c r="G118" i="12"/>
  <c r="M118" i="12" s="1"/>
  <c r="I118" i="12"/>
  <c r="K118" i="12"/>
  <c r="O118" i="12"/>
  <c r="Q118" i="12"/>
  <c r="Q115" i="12" s="1"/>
  <c r="V118" i="12"/>
  <c r="G119" i="12"/>
  <c r="I119" i="12"/>
  <c r="K119" i="12"/>
  <c r="K115" i="12" s="1"/>
  <c r="M119" i="12"/>
  <c r="O119" i="12"/>
  <c r="Q119" i="12"/>
  <c r="V119" i="12"/>
  <c r="V115" i="12" s="1"/>
  <c r="G121" i="12"/>
  <c r="G120" i="12" s="1"/>
  <c r="I121" i="12"/>
  <c r="K121" i="12"/>
  <c r="O121" i="12"/>
  <c r="O120" i="12" s="1"/>
  <c r="Q121" i="12"/>
  <c r="Q120" i="12" s="1"/>
  <c r="V121" i="12"/>
  <c r="G122" i="12"/>
  <c r="M122" i="12" s="1"/>
  <c r="I122" i="12"/>
  <c r="I120" i="12" s="1"/>
  <c r="K122" i="12"/>
  <c r="O122" i="12"/>
  <c r="Q122" i="12"/>
  <c r="V122" i="12"/>
  <c r="G123" i="12"/>
  <c r="I123" i="12"/>
  <c r="K123" i="12"/>
  <c r="K120" i="12" s="1"/>
  <c r="M123" i="12"/>
  <c r="O123" i="12"/>
  <c r="Q123" i="12"/>
  <c r="V123" i="12"/>
  <c r="V120" i="12" s="1"/>
  <c r="G127" i="12"/>
  <c r="M127" i="12" s="1"/>
  <c r="I127" i="12"/>
  <c r="I126" i="12" s="1"/>
  <c r="K127" i="12"/>
  <c r="O127" i="12"/>
  <c r="O126" i="12" s="1"/>
  <c r="Q127" i="12"/>
  <c r="V127" i="12"/>
  <c r="G128" i="12"/>
  <c r="M128" i="12" s="1"/>
  <c r="I128" i="12"/>
  <c r="K128" i="12"/>
  <c r="O128" i="12"/>
  <c r="Q128" i="12"/>
  <c r="Q126" i="12" s="1"/>
  <c r="V128" i="12"/>
  <c r="G129" i="12"/>
  <c r="I129" i="12"/>
  <c r="K129" i="12"/>
  <c r="K126" i="12" s="1"/>
  <c r="M129" i="12"/>
  <c r="O129" i="12"/>
  <c r="Q129" i="12"/>
  <c r="V129" i="12"/>
  <c r="V126" i="12" s="1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G134" i="12"/>
  <c r="I134" i="12"/>
  <c r="K134" i="12"/>
  <c r="M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1" i="12"/>
  <c r="I141" i="12"/>
  <c r="K141" i="12"/>
  <c r="M141" i="12"/>
  <c r="M140" i="12" s="1"/>
  <c r="O141" i="12"/>
  <c r="O140" i="12" s="1"/>
  <c r="Q141" i="12"/>
  <c r="V141" i="12"/>
  <c r="G143" i="12"/>
  <c r="M143" i="12" s="1"/>
  <c r="I143" i="12"/>
  <c r="K143" i="12"/>
  <c r="O143" i="12"/>
  <c r="Q143" i="12"/>
  <c r="Q140" i="12" s="1"/>
  <c r="V143" i="12"/>
  <c r="G145" i="12"/>
  <c r="I145" i="12"/>
  <c r="I140" i="12" s="1"/>
  <c r="K145" i="12"/>
  <c r="M145" i="12"/>
  <c r="O145" i="12"/>
  <c r="Q145" i="12"/>
  <c r="V145" i="12"/>
  <c r="G147" i="12"/>
  <c r="I147" i="12"/>
  <c r="K147" i="12"/>
  <c r="K140" i="12" s="1"/>
  <c r="M147" i="12"/>
  <c r="O147" i="12"/>
  <c r="Q147" i="12"/>
  <c r="V147" i="12"/>
  <c r="V140" i="12" s="1"/>
  <c r="G149" i="12"/>
  <c r="I149" i="12"/>
  <c r="K149" i="12"/>
  <c r="M149" i="12"/>
  <c r="O149" i="12"/>
  <c r="Q149" i="12"/>
  <c r="V149" i="12"/>
  <c r="AE152" i="12"/>
  <c r="AF152" i="12"/>
  <c r="I20" i="1"/>
  <c r="I19" i="1"/>
  <c r="I17" i="1"/>
  <c r="I16" i="1"/>
  <c r="F44" i="1"/>
  <c r="G44" i="1"/>
  <c r="G25" i="1" s="1"/>
  <c r="A25" i="1" s="1"/>
  <c r="A26" i="1" s="1"/>
  <c r="G26" i="1" s="1"/>
  <c r="H43" i="1"/>
  <c r="I43" i="1" s="1"/>
  <c r="H42" i="1"/>
  <c r="I42" i="1" s="1"/>
  <c r="H41" i="1"/>
  <c r="I41" i="1" s="1"/>
  <c r="H40" i="1"/>
  <c r="H39" i="1"/>
  <c r="H44" i="1" s="1"/>
  <c r="J28" i="1"/>
  <c r="J26" i="1"/>
  <c r="G38" i="1"/>
  <c r="F38" i="1"/>
  <c r="J23" i="1"/>
  <c r="J24" i="1"/>
  <c r="J25" i="1"/>
  <c r="J27" i="1"/>
  <c r="E24" i="1"/>
  <c r="E26" i="1"/>
  <c r="I77" i="1" l="1"/>
  <c r="J75" i="1" s="1"/>
  <c r="G28" i="1"/>
  <c r="G23" i="1"/>
  <c r="M155" i="13"/>
  <c r="M249" i="13"/>
  <c r="M260" i="13"/>
  <c r="M189" i="13"/>
  <c r="M82" i="13"/>
  <c r="G82" i="13"/>
  <c r="G155" i="13"/>
  <c r="M231" i="13"/>
  <c r="M230" i="13" s="1"/>
  <c r="M9" i="13"/>
  <c r="M8" i="13" s="1"/>
  <c r="M67" i="12"/>
  <c r="M115" i="12"/>
  <c r="M36" i="12"/>
  <c r="M126" i="12"/>
  <c r="M64" i="12"/>
  <c r="M98" i="12"/>
  <c r="M21" i="12"/>
  <c r="M77" i="12"/>
  <c r="G64" i="12"/>
  <c r="G126" i="12"/>
  <c r="G115" i="12"/>
  <c r="G98" i="12"/>
  <c r="G77" i="12"/>
  <c r="M121" i="12"/>
  <c r="M120" i="12" s="1"/>
  <c r="M103" i="12"/>
  <c r="M102" i="12" s="1"/>
  <c r="M72" i="12"/>
  <c r="M39" i="12"/>
  <c r="G140" i="12"/>
  <c r="G21" i="12"/>
  <c r="I21" i="1"/>
  <c r="J69" i="1"/>
  <c r="J59" i="1"/>
  <c r="I39" i="1"/>
  <c r="I44" i="1" s="1"/>
  <c r="J68" i="1" l="1"/>
  <c r="J61" i="1"/>
  <c r="J70" i="1"/>
  <c r="J57" i="1"/>
  <c r="J76" i="1"/>
  <c r="J66" i="1"/>
  <c r="J56" i="1"/>
  <c r="J62" i="1"/>
  <c r="J77" i="1" s="1"/>
  <c r="J58" i="1"/>
  <c r="J60" i="1"/>
  <c r="J64" i="1"/>
  <c r="J55" i="1"/>
  <c r="J65" i="1"/>
  <c r="J74" i="1"/>
  <c r="J71" i="1"/>
  <c r="J67" i="1"/>
  <c r="J63" i="1"/>
  <c r="J73" i="1"/>
  <c r="J72" i="1"/>
  <c r="A23" i="1"/>
  <c r="A24" i="1" s="1"/>
  <c r="G24" i="1" s="1"/>
  <c r="A27" i="1"/>
  <c r="A29" i="1" s="1"/>
  <c r="G29" i="1" s="1"/>
  <c r="G27" i="1" s="1"/>
  <c r="J41" i="1"/>
  <c r="J43" i="1"/>
  <c r="J39" i="1"/>
  <c r="J44" i="1" s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21BAE6F-FD80-4075-8031-95A23C6A8B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60EADA-909B-454C-9C31-723CA9F256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A6F4BF39-52B3-44DC-8FAD-6662DFAB02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7EC4A7-10A2-4733-B788-5A53342C50A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<sst xmlns="http://schemas.openxmlformats.org/spreadsheetml/2006/main" count="3037" uniqueCount="826">
  <si>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</si>
  <si>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</si>
  <si>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</si>
  <si>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</si>
  <si>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</si>
  <si>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</si>
  <si>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</si>
  <si>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</si>
  <si>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</si>
  <si>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</si>
  <si>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</si>
  <si>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</si>
  <si>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</si>
  <si>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</si>
  <si>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</si>
  <si>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</si>
  <si>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</si>
  <si>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</si>
  <si>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</si>
  <si>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</si>
  <si>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</si>
  <si>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</si>
  <si>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</si>
  <si>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</si>
  <si>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</si>
  <si>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</si>
  <si>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</si>
  <si>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</si>
  <si>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</si>
  <si>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</si>
  <si>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</si>
  <si>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</si>
  <si>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</si>
  <si>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</si>
  <si>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</si>
  <si>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</si>
  <si>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</si>
  <si>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</si>
  <si>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</si>
  <si>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</si>
  <si>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</si>
  <si>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</si>
  <si>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</si>
  <si>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STP24/04</t>
  </si>
  <si>
    <t>Revitalizace MŠ Na Dolech, 1. etapa - oddělení "Kapříků" Na Dolech 1959, Boskovice 680 01</t>
  </si>
  <si>
    <t>Město Boskovice</t>
  </si>
  <si>
    <t>Masarykovo náměstí 4/2</t>
  </si>
  <si>
    <t>Boskovice</t>
  </si>
  <si>
    <t>68001</t>
  </si>
  <si>
    <t>00279978</t>
  </si>
  <si>
    <t>CZ00279978</t>
  </si>
  <si>
    <t>Stavba</t>
  </si>
  <si>
    <t>Stavební objekt</t>
  </si>
  <si>
    <t>1. etapa</t>
  </si>
  <si>
    <t>2.NP - oddělení "Kapříků"</t>
  </si>
  <si>
    <t>1b.</t>
  </si>
  <si>
    <t>Stavební práce</t>
  </si>
  <si>
    <t>1e.</t>
  </si>
  <si>
    <t>Elektroinstalace</t>
  </si>
  <si>
    <t>Celkem za stavbu</t>
  </si>
  <si>
    <t>CZK</t>
  </si>
  <si>
    <t>#POPS</t>
  </si>
  <si>
    <t>Popis stavby: STP24/04 - Revitalizace MŠ Na Dolech, 1. etapa - oddělení "Kapříků" Na Dolech 1959, Boskovice 680 01</t>
  </si>
  <si>
    <t>#POPO</t>
  </si>
  <si>
    <t>Popis objektu: 1. etapa - 2.NP - oddělení "Kapříků"</t>
  </si>
  <si>
    <t>#POPR</t>
  </si>
  <si>
    <t>Popis rozpočtu: 1b. - Stavební práce</t>
  </si>
  <si>
    <t>Popis rozpočtu: 1e. - Elektroinstalace</t>
  </si>
  <si>
    <t>Rekapitulace dílů</t>
  </si>
  <si>
    <t>Typ dílu</t>
  </si>
  <si>
    <t>6</t>
  </si>
  <si>
    <t>Úpravy povrchu, podlahy</t>
  </si>
  <si>
    <t>61</t>
  </si>
  <si>
    <t>Úpravy povrchů vnitřní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</si>
  <si>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</si>
  <si>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</si>
  <si>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</si>
  <si>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</si>
  <si>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</si>
  <si>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</si>
  <si>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</si>
  <si>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</si>
  <si>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</si>
  <si>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</si>
  <si>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</si>
  <si>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</si>
  <si>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</si>
  <si>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</si>
  <si>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</si>
  <si>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</si>
  <si>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</si>
  <si>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</si>
  <si>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</si>
  <si>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</si>
  <si>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C21M.1</t>
  </si>
  <si>
    <t>Elektromontáže</t>
  </si>
  <si>
    <t>C21M.2</t>
  </si>
  <si>
    <t>Materiály</t>
  </si>
  <si>
    <t>C21M.3</t>
  </si>
  <si>
    <t>Pole ER</t>
  </si>
  <si>
    <t>C21M.4</t>
  </si>
  <si>
    <t>Pole HR</t>
  </si>
  <si>
    <t>C21M.5</t>
  </si>
  <si>
    <t>Rozváděč-RO3 - Kapříci</t>
  </si>
  <si>
    <t>C21M.6</t>
  </si>
  <si>
    <t>Dodávky zařízení (specifikace)</t>
  </si>
  <si>
    <t>C21M.7</t>
  </si>
  <si>
    <t>Práce v HZS</t>
  </si>
  <si>
    <t>C21M.8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</si>
  <si>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</si>
  <si>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</si>
  <si>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</si>
  <si>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</si>
  <si>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</si>
  <si>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</si>
  <si>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</si>
  <si>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</si>
  <si>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</si>
  <si>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</si>
  <si>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</si>
  <si>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</si>
  <si>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</si>
  <si>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</si>
  <si>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</si>
  <si>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</si>
  <si>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</si>
  <si>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</si>
  <si>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</si>
  <si>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</si>
  <si>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</si>
  <si>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</si>
  <si>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</si>
  <si>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</si>
  <si>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</si>
  <si>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</si>
  <si>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</si>
  <si>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</si>
  <si>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</si>
  <si>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</si>
  <si>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</si>
  <si>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</si>
  <si>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</si>
  <si>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</si>
  <si>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</si>
  <si>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632411109RT2</t>
  </si>
  <si>
    <t>Potěr ze suchých směsí samonivelační polymercementová stěrka, pevnost v tlaku 30 MPa, tloušťky 9 mm, bez penetrace</t>
  </si>
  <si>
    <t>m2</t>
  </si>
  <si>
    <t>801-1</t>
  </si>
  <si>
    <t>RTS 24/ I</t>
  </si>
  <si>
    <t>Práce</t>
  </si>
  <si>
    <t>Běžná</t>
  </si>
  <si>
    <t>POL1_</t>
  </si>
  <si>
    <t>s rozprostřením a uhlazením</t>
  </si>
  <si>
    <t>SPI</t>
  </si>
  <si>
    <t>m.č. 217 : 4,7</t>
  </si>
  <si>
    <t>VV</t>
  </si>
  <si>
    <t>m.č. 221 : 3,5</t>
  </si>
  <si>
    <t>m.č. 222 : 53,7</t>
  </si>
  <si>
    <t>m.č. 223 : 53,8</t>
  </si>
  <si>
    <t>m.č. 224 : 4,0</t>
  </si>
  <si>
    <t>632411906R00</t>
  </si>
  <si>
    <t xml:space="preserve">Potěr ze suchých směsí nátěr velmi savých podkladů penetrační,  </t>
  </si>
  <si>
    <t>965048515R00</t>
  </si>
  <si>
    <t>Broušení betonového povrchu do tloušťky 5 mm</t>
  </si>
  <si>
    <t>801-3</t>
  </si>
  <si>
    <t xml:space="preserve">příprava podkladu : </t>
  </si>
  <si>
    <t>Odkaz na mn. položky pořadí 1 : 119,70000</t>
  </si>
  <si>
    <t>611425531RT2</t>
  </si>
  <si>
    <t xml:space="preserve">Omítka rýh ve stropech maltou vápennou o šířce rýhy do 150 mm, omítkou štukovou,  </t>
  </si>
  <si>
    <t>801-4</t>
  </si>
  <si>
    <t>z pomocného pracovního lešení o výšce podlahy do 1900 mm a pro zatížení do 1,5 kPa,</t>
  </si>
  <si>
    <t>612421331RT2</t>
  </si>
  <si>
    <t>Oprava vnitřních vápenných omítek stěn v množství opravované plochy přes 10 do 30 %,  štukových</t>
  </si>
  <si>
    <t>Včetně pomocného pracovního lešení o výšce podlahy do 1900 mm a pro zatížení do 1,5 kPa.</t>
  </si>
  <si>
    <t>POP</t>
  </si>
  <si>
    <t>m.č. 223 - opravy po demont.dřev. obložení : 1,0*(5,925+9,05+1,85)</t>
  </si>
  <si>
    <t>m.č. 222, 223 - opravy po demont.obl. otop.těles : 0,6*(9,025+9,05)</t>
  </si>
  <si>
    <t>612423531RT2</t>
  </si>
  <si>
    <t xml:space="preserve">Omítka rýh ve stěnách maltou vápennou štuková, o šířce rýhy do 150 mm,  </t>
  </si>
  <si>
    <t>612423631RT2</t>
  </si>
  <si>
    <t xml:space="preserve">Omítka rýh ve stěnách maltou vápennou štuková, šířky rýhy přes 150 do 300 mm,  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</si>
  <si>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</si>
  <si>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</si>
  <si>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</si>
  <si>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m.č. 222/223 - zapravení ostění : 0,25*(2,5+2,9+2,5)</t>
  </si>
  <si>
    <t>m.č. 217/223 - zapravení ostění : 0,25*(2,1+1,0+2,1)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</si>
  <si>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</si>
  <si>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</si>
  <si>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</si>
  <si>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</si>
  <si>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968062456R00</t>
  </si>
  <si>
    <t>Vybourání dřevěných rámů dveřních zárubní, plochy přes 2 m2</t>
  </si>
  <si>
    <t>včetně pomocného lešení o výšce podlahy do 1900 mm a pro zatížení do 1,5 kPa  (150 kg/m2),</t>
  </si>
  <si>
    <t>m.č. 222/223 : 2,5*2,9</t>
  </si>
  <si>
    <t>m.č. 217/223 : 1,0*2,1</t>
  </si>
  <si>
    <t>766411821R00</t>
  </si>
  <si>
    <t>Demontáž obložení stěn palubkami</t>
  </si>
  <si>
    <t>800-766</t>
  </si>
  <si>
    <t>m.č. 223 : 1,0*(5,925+9,05+1,85)</t>
  </si>
  <si>
    <t>766411822R00</t>
  </si>
  <si>
    <t>Demontáž obložení stěn podkladových roštů</t>
  </si>
  <si>
    <t>766662811R00</t>
  </si>
  <si>
    <t>Demontáž dveřních křídel prahů dveří  jednokřídlových</t>
  </si>
  <si>
    <t>776401800R00</t>
  </si>
  <si>
    <t>Demontáž soklíků nebo lišt pryžových nebo PVC odstranění a uložení na hromady</t>
  </si>
  <si>
    <t>m</t>
  </si>
  <si>
    <t>800-775</t>
  </si>
  <si>
    <t>m.č. 217 : 2,1+2,35+2,1+1,35</t>
  </si>
  <si>
    <t>m.č. 221 : 1,9+2,0+1,9+1,4</t>
  </si>
  <si>
    <t>m.č. 222 : (9,025+5,925)*2-0,85*3-0,65*2-2,9+0,3*2+0,15*2</t>
  </si>
  <si>
    <t>m.č. 223 : (9,05+5,925)*2-2,9-1,0+0,3*2</t>
  </si>
  <si>
    <t>m.č. 224 : 1,9+2,2+1,9+1,6</t>
  </si>
  <si>
    <t>776511820RT1</t>
  </si>
  <si>
    <t>Odstranění povlakových podlah z nášlapné plochy lepených, s podložkou, z ploch přes 20 m2</t>
  </si>
  <si>
    <t>776511820RT3</t>
  </si>
  <si>
    <t>Odstranění povlakových podlah z nášlapné plochy lepených, s podložkou, z ploch do 10 m2</t>
  </si>
  <si>
    <t>766699612DMT</t>
  </si>
  <si>
    <t>Demontáž krytů topných těles z tvrdého dřeva</t>
  </si>
  <si>
    <t>mb</t>
  </si>
  <si>
    <t>Vlastní</t>
  </si>
  <si>
    <t>Indiv</t>
  </si>
  <si>
    <t>9,025+9,05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</si>
  <si>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</si>
  <si>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</si>
  <si>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</si>
  <si>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</si>
  <si>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</si>
  <si>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952902110R00</t>
  </si>
  <si>
    <t>Čištění budov zametáním v místnostech, chodbách, na schodišti a na půdě</t>
  </si>
  <si>
    <t>974031134R00</t>
  </si>
  <si>
    <t>Vysekání rýh v jakémkoliv zdivu cihelném v ploše  do hloubky 50 mm, šířky do 150 mm</t>
  </si>
  <si>
    <t>Včetně pomocného lešení o výšce podlahy do 1900 mm a pro zatížení do 1,5 kPa  (150 kg/m2).</t>
  </si>
  <si>
    <t>974031137R00</t>
  </si>
  <si>
    <t>Vysekání rýh v jakémkoliv zdivu cihelném v ploše  do hloubky 50 mm, šířky do 300 mm</t>
  </si>
  <si>
    <t>974082272R00</t>
  </si>
  <si>
    <t>Vysekání rýh pro vodiče v omítce stropů z malty cementové, šířky do 30 mm</t>
  </si>
  <si>
    <t>999281145R00</t>
  </si>
  <si>
    <t>Přesun hmot pro opravy a údržbu objektů pro opravy a údržbu dosavadních objektů včetně vnějších plášťů  výšky do 6 m, nošením</t>
  </si>
  <si>
    <t>t</t>
  </si>
  <si>
    <t>Přesun hmot</t>
  </si>
  <si>
    <t>POL7_</t>
  </si>
  <si>
    <t>oborů 801, 803, 811 a 812</t>
  </si>
  <si>
    <t>766661112R00</t>
  </si>
  <si>
    <t>Montáž dveřních křídel kompletizovaných otevíravých ,  , do ocelové nebo fošnové zárubně, jednokřídlových, šířky do 800 mm</t>
  </si>
  <si>
    <t>766661413R00</t>
  </si>
  <si>
    <t>Montáž dveřních křídel kompletizovaných otevíravých , protipožárních bez kukátka, do ocelové nebo fošnové zárubně, jednokřídlových, šířky do 800 mm</t>
  </si>
  <si>
    <t>Dveře s protipožární odolností do 30 minut.</t>
  </si>
  <si>
    <t>766670021R00</t>
  </si>
  <si>
    <t xml:space="preserve">Doplňky ke dveřním křídlům - montáž </t>
  </si>
  <si>
    <t>767649191R00</t>
  </si>
  <si>
    <t>Montáž dveří montáž doplňků dveří samozavírače hydraulického</t>
  </si>
  <si>
    <t>800-767</t>
  </si>
  <si>
    <t>766-01</t>
  </si>
  <si>
    <t>Příplatek za provedení syst. "generálního klíče"</t>
  </si>
  <si>
    <t>sbr.</t>
  </si>
  <si>
    <t>Agregovaná položka</t>
  </si>
  <si>
    <t>POL2_</t>
  </si>
  <si>
    <t>54914621R</t>
  </si>
  <si>
    <t>kování interiérové kliky se štíty pro klíč; povrch - kliky pochromované; povrch - štíty leštěná nerez</t>
  </si>
  <si>
    <t>SPCM</t>
  </si>
  <si>
    <t>Specifikace</t>
  </si>
  <si>
    <t>POL3_</t>
  </si>
  <si>
    <t>objektové kování : 11</t>
  </si>
  <si>
    <t>54914640O</t>
  </si>
  <si>
    <t>Kování klika-otočná koule, Cr</t>
  </si>
  <si>
    <t>54917025R</t>
  </si>
  <si>
    <t>zavírač dveří hydraulický hmotnost dveří 42 až 70 kg; š. dveří 1 050 mm; zlatá bronz</t>
  </si>
  <si>
    <t>611601201D</t>
  </si>
  <si>
    <t>Dveře vnitřní CPL laminát DTD, plné 1-křídlé 600 x 1970 mm</t>
  </si>
  <si>
    <t>611601203D</t>
  </si>
  <si>
    <t>Dveře vnitřní CPL laminát DTD, plné 1-křídlé 800 x 1970 mm</t>
  </si>
  <si>
    <t>61160423D</t>
  </si>
  <si>
    <t>Dveře vnitřní CPL laminát DTD,  1/3 sklo (úzký svislý pruh)  1-křídlé 800 x 1970 mm</t>
  </si>
  <si>
    <t>61165640R</t>
  </si>
  <si>
    <t>Dveře vnitřní jednostranně otevíravé; funkce: protipožární; šířka = 600 mm; výška = 1 970 mm; počet křídel: 1; materiál rámu křídla: masiv; materiál výplně: plná DTD; materiál pláště: MDF; povrchová úprava: HPL; struktura povrchu: oboustranně hladká; míra zasklení: plné křídlo; požární odolnost: E, I, W; 30; barva: dekor dle vzorníku</t>
  </si>
  <si>
    <t>EI 30 DP3-C : 2</t>
  </si>
  <si>
    <t>61165642R</t>
  </si>
  <si>
    <t>Dveře vnitřní jednostranně otevíravé; funkce: protipožární; šířka = 800 mm; výška = 1 970 mm; počet křídel: 1; materiál rámu křídla: masiv; materiál výplně: plná DTD; materiál pláště: MDF; povrchová úprava: HPL; struktura povrchu: oboustranně hladká; míra zasklení: plné křídlo; požární odolnost: E, I, W; 30; barva: dekor dle vzorníku</t>
  </si>
  <si>
    <t>EI 30 DP3-C : 3</t>
  </si>
  <si>
    <t>63479035PR</t>
  </si>
  <si>
    <t>Příplatek ke dveřím za provedení s bezpečnostním sklem</t>
  </si>
  <si>
    <t>998766201R00</t>
  </si>
  <si>
    <t>Přesun hmot pro konstrukce truhlářské v objektech výšky do 6 m</t>
  </si>
  <si>
    <t>50 m vodorovně</t>
  </si>
  <si>
    <t>767581801R00</t>
  </si>
  <si>
    <t>Demontáž podhledů kazet</t>
  </si>
  <si>
    <t>767582800R00</t>
  </si>
  <si>
    <t>Demontáž podhledů roštů</t>
  </si>
  <si>
    <t>767130061RA0</t>
  </si>
  <si>
    <t>Podhledy z minerálních kazet desky tvrdé, 600 x 600 mm, s rovnou hranou, odolné proti relativní vlhkosti 95%</t>
  </si>
  <si>
    <t>AP-PSV</t>
  </si>
  <si>
    <t>776981112R00</t>
  </si>
  <si>
    <t>Přechodové, krycí a ukončující podlahové profily přechodová lišta, stejná výška podlahoviny, eloxovaný hliník, samolepicí profil,  , šířka profilu 30 mm</t>
  </si>
  <si>
    <t>prahy : 0,8*7+0,6*4</t>
  </si>
  <si>
    <t>776520010RAC</t>
  </si>
  <si>
    <t>Podlahy povlakové z PVC podlahovina heterogenní, akustická, oblast použití 34-42, tl. 3,3 mm,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</si>
  <si>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</si>
  <si>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bez vyrovnání podkladu</t>
  </si>
  <si>
    <t>998776201R00</t>
  </si>
  <si>
    <t>Přesun hmot pro podlahy povlakové v objektech výšky do 6 m</t>
  </si>
  <si>
    <t>vodorovně do 50 m</t>
  </si>
  <si>
    <t>783220010RAC</t>
  </si>
  <si>
    <t>Nátěry kovových doplňkových konstrukcí syntetické dvojnásobý krycí s emailováním</t>
  </si>
  <si>
    <t>nátěr stáv.zárubní : 0,25*(2,05+0,85+2,05)*7+0,25*(2,05+0,65+2,05)*5</t>
  </si>
  <si>
    <t>783900010RAA</t>
  </si>
  <si>
    <t>Odstranění nátěrů z ocelových konstrukcí, oškrabáním</t>
  </si>
  <si>
    <t>783900090RAB</t>
  </si>
  <si>
    <t>Ostatní práce pro nátěry odmaštění konstrukcí a výrobků</t>
  </si>
  <si>
    <t>784011111R00</t>
  </si>
  <si>
    <t xml:space="preserve">Ostatní práce oprášení/ometení podkladu,  ,   </t>
  </si>
  <si>
    <t>800-784</t>
  </si>
  <si>
    <t>784011222RT2</t>
  </si>
  <si>
    <t>Ostatní práce zakrytí podlah,  , včetně papírové lepenky</t>
  </si>
  <si>
    <t>784450010RAB</t>
  </si>
  <si>
    <t>Malby z malířských směsí disperzní, penetrace jednonásobná, malba dvojnásobná, bílá</t>
  </si>
  <si>
    <t>stěny : 555,48</t>
  </si>
  <si>
    <t>strop : 187,45</t>
  </si>
  <si>
    <t>979094211R00</t>
  </si>
  <si>
    <t>Nakládání nebo překládání vybourané suti</t>
  </si>
  <si>
    <t>Přesun suti</t>
  </si>
  <si>
    <t>POL8_</t>
  </si>
  <si>
    <t>979011211R00</t>
  </si>
  <si>
    <t>Svislá doprava suti a vybouraných hmot nošením za prvé podlaží nad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</si>
  <si>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</si>
  <si>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</si>
  <si>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</si>
  <si>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</si>
  <si>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</si>
  <si>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</si>
  <si>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</si>
  <si>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</si>
  <si>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</si>
  <si>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recyklaci, suti s 10 % příměsi dřeva, plastu apod.,  , skupina 17 01 07 z Katalogu odpadů</t>
  </si>
  <si>
    <t>979093111R00</t>
  </si>
  <si>
    <t>Uložení suti na skládku bez zhutnění</t>
  </si>
  <si>
    <t>800-6</t>
  </si>
  <si>
    <t>s hrubým urovnáním,</t>
  </si>
  <si>
    <t>979990161R00</t>
  </si>
  <si>
    <t>Poplatek za uložení - dřevo, skupina odpadu 170201</t>
  </si>
  <si>
    <t>OPN</t>
  </si>
  <si>
    <t>POL13_0</t>
  </si>
  <si>
    <t>kategorie 17 02 01 dřevo</t>
  </si>
  <si>
    <t>979990181R00</t>
  </si>
  <si>
    <t>Poplatek za uložení suti - PVC podlahová krytina, skupina odpadu 200307</t>
  </si>
  <si>
    <t>kategorie 17 02 03 plasty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</si>
  <si>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</si>
  <si>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</si>
  <si>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</si>
  <si>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</si>
  <si>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</si>
  <si>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</si>
  <si>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</si>
  <si>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</si>
  <si>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</si>
  <si>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</si>
  <si>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</si>
  <si>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</si>
  <si>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</si>
  <si>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</si>
  <si>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</si>
  <si>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</si>
  <si>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</si>
  <si>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</si>
  <si>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</si>
  <si>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</si>
  <si>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</si>
  <si>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</si>
  <si>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210010002</t>
  </si>
  <si>
    <t>trubka oheb.el.inst. typ 23 R=16mm (PO)</t>
  </si>
  <si>
    <t>210010003</t>
  </si>
  <si>
    <t>trubka oheb.el.inst. typ 23 R=23mm (PO)</t>
  </si>
  <si>
    <t>210010004</t>
  </si>
  <si>
    <t>trubka oheb.el.inst. typ 23 R=29mm (PO)</t>
  </si>
  <si>
    <t>210010301</t>
  </si>
  <si>
    <t>krab.přístrojová (1901; KP 68; KZ 3) bez zapojení</t>
  </si>
  <si>
    <t>ks</t>
  </si>
  <si>
    <t>210010321</t>
  </si>
  <si>
    <t>krab.odboč.s víčkem.svor.(1903;KR 68) kruh.vč.zap.</t>
  </si>
  <si>
    <t>210010322</t>
  </si>
  <si>
    <t>krab.odbočná s víčkem;svor.(KR 97) kruh. vč.zapoj.</t>
  </si>
  <si>
    <t>210010323</t>
  </si>
  <si>
    <t>krab.odboč.s víčkem;svor.(KR 125) čtverc. vč.zap.</t>
  </si>
  <si>
    <t>210010521</t>
  </si>
  <si>
    <t>odvíčkování nebo zavíčko. víčko na závit</t>
  </si>
  <si>
    <t>210010522</t>
  </si>
  <si>
    <t>odvíčkování nebo zavíčko. víčko na šrouby</t>
  </si>
  <si>
    <t>210010623V</t>
  </si>
  <si>
    <t>osazení bezšroubové  vícenásobné svorky</t>
  </si>
  <si>
    <t>210020534V</t>
  </si>
  <si>
    <t>Ocelový kabelový  drátěný  žlab 250/50mm,</t>
  </si>
  <si>
    <t>210020653</t>
  </si>
  <si>
    <t>nosné konstr. pro zařízení o váze do 50 kg</t>
  </si>
  <si>
    <t>210020922</t>
  </si>
  <si>
    <t>protipožár.ucpávka průchod stěnou tl. 30cm</t>
  </si>
  <si>
    <t>210020953</t>
  </si>
  <si>
    <t>výstr.a označ.tab.pro koupelny</t>
  </si>
  <si>
    <t>210100001</t>
  </si>
  <si>
    <t>ukonč.vod.v rozv.vč.zap.a konc.do 2.5mm2</t>
  </si>
  <si>
    <t>210100002</t>
  </si>
  <si>
    <t>ukonč.vod.v rozv.vč.zap.a konc.do 6mm2</t>
  </si>
  <si>
    <t>210100003</t>
  </si>
  <si>
    <t>ukonč.vod.v rozv.vč.zap.a konc.do 16mm2</t>
  </si>
  <si>
    <t>210100009</t>
  </si>
  <si>
    <t>ukonč.vod.v rozv.vč.zap.a konc.do 120 mm2</t>
  </si>
  <si>
    <t>210100204</t>
  </si>
  <si>
    <t>ukonč.šňůry v gum.hadici do 3x4 mm2</t>
  </si>
  <si>
    <t>210100252</t>
  </si>
  <si>
    <t>ukonč.kab.smršt.zákl.do 4x25 mm2</t>
  </si>
  <si>
    <t>210100255</t>
  </si>
  <si>
    <t>ukonč.kab.smršt.zákl.do 4x150 mm2</t>
  </si>
  <si>
    <t>210100258</t>
  </si>
  <si>
    <t>ukonč.kab.smršt.zákl.do 5x4 mm2</t>
  </si>
  <si>
    <t>210100259</t>
  </si>
  <si>
    <t>ukonč.kab.smršt.zákl.do 5x10 mm2</t>
  </si>
  <si>
    <t>210110001</t>
  </si>
  <si>
    <t>spín.nást.prost.obyč. 1-pólový - řazení 1</t>
  </si>
  <si>
    <t>210110003</t>
  </si>
  <si>
    <t>sériový přep. řazení 5 nást. prost.vlhké</t>
  </si>
  <si>
    <t>210110004</t>
  </si>
  <si>
    <t>střídavý přepínač - řazení 6 nást.prost.obyč.</t>
  </si>
  <si>
    <t>210110005</t>
  </si>
  <si>
    <t>křížový přep. řazení 7 nást. prost.vlhké</t>
  </si>
  <si>
    <t>210110501</t>
  </si>
  <si>
    <t>vačkové spín.typu S 25 V 01 P0-P1 vypínač</t>
  </si>
  <si>
    <t>210111012</t>
  </si>
  <si>
    <t>zás.polozap./zapuštěné 10/16A 250V 2P+Z průb.mont.</t>
  </si>
  <si>
    <t>210111021</t>
  </si>
  <si>
    <t>zás.v krabici prost.vlhké 10/16A 250V 2P+Z</t>
  </si>
  <si>
    <t>210111321V</t>
  </si>
  <si>
    <t>Datová dvojzásuvka  2xRJ45 cat. 6</t>
  </si>
  <si>
    <t>210111322V</t>
  </si>
  <si>
    <t>Zásuvka TV + SAT</t>
  </si>
  <si>
    <t>210140461</t>
  </si>
  <si>
    <t>tlačítkový domovní ovl. bez signálky</t>
  </si>
  <si>
    <t>210190002</t>
  </si>
  <si>
    <t>mont.oceloplech.rozvodnic do 50kg</t>
  </si>
  <si>
    <t>210190005</t>
  </si>
  <si>
    <t>mont.oceloplech.rozvodnic do 200kg</t>
  </si>
  <si>
    <t>210201101V</t>
  </si>
  <si>
    <t>Montáž svítidel  dle specifikace v knize svítidel</t>
  </si>
  <si>
    <t>210220321</t>
  </si>
  <si>
    <t>svorka na potrubí "Bernard" vč.pásku (bez vodič.)</t>
  </si>
  <si>
    <t>210220364V</t>
  </si>
  <si>
    <t>ekvipotenciální svorkovnice s krytem</t>
  </si>
  <si>
    <t>210800645</t>
  </si>
  <si>
    <t>H07V-K 4 mm2 zelenožlutý (PU)</t>
  </si>
  <si>
    <t>210800646</t>
  </si>
  <si>
    <t>H07V-K 6 mm2 zelenožlutý (PU)</t>
  </si>
  <si>
    <t>210802453</t>
  </si>
  <si>
    <t>CGSG 3Cx4 mm2 (PU)</t>
  </si>
  <si>
    <t>210810045</t>
  </si>
  <si>
    <t>CYKY-CYKYm 3Cx1.5 mm2 750V (PU)</t>
  </si>
  <si>
    <t>210810046</t>
  </si>
  <si>
    <t>CYKY-CYKYm 3Cx2.5 mm2 750V (PU)</t>
  </si>
  <si>
    <t>210810047</t>
  </si>
  <si>
    <t>CXKH-R 3x4 mm2 750V (PU)</t>
  </si>
  <si>
    <t>210810052</t>
  </si>
  <si>
    <t>CYKY-CYKYm 5cx6 mm2 750V (PU)</t>
  </si>
  <si>
    <t>210810053</t>
  </si>
  <si>
    <t>CXKH-R 4x10 mm2 750V (PU)</t>
  </si>
  <si>
    <t>210810055</t>
  </si>
  <si>
    <t>CXKH-R 5x1.5 mm2 750V (PU)</t>
  </si>
  <si>
    <t>210810056</t>
  </si>
  <si>
    <t>CYKY-CYKYm 5Cx2.5 mm2 750V (PU)</t>
  </si>
  <si>
    <t>210810057</t>
  </si>
  <si>
    <t>CYKY-CYKYm 5Cx4 mm2 750V (PU)</t>
  </si>
  <si>
    <t>210810900V</t>
  </si>
  <si>
    <t>Kabel pro EZS</t>
  </si>
  <si>
    <t>210810901V</t>
  </si>
  <si>
    <t>Kabel Bticino 2x0,8mm2</t>
  </si>
  <si>
    <t>210810904V</t>
  </si>
  <si>
    <t>Kabel UTP cat. 6</t>
  </si>
  <si>
    <t>210810905V</t>
  </si>
  <si>
    <t>Koaxiální  kabel</t>
  </si>
  <si>
    <t>210950101</t>
  </si>
  <si>
    <t>označovací štítek na kabel(navíc proti ČSN)</t>
  </si>
  <si>
    <t>210950201</t>
  </si>
  <si>
    <t>přípl. za zatahování kab. při váze kab. do 0.75kg</t>
  </si>
  <si>
    <t>211010006</t>
  </si>
  <si>
    <t>osaz.hmožd.do zdi z pál.cihel/stř.tvrd.kamene HM 8</t>
  </si>
  <si>
    <t>211010007</t>
  </si>
  <si>
    <t>osaz.hmožd.do zdi pál.cihel/stř.tvrd.kamene HM 10</t>
  </si>
  <si>
    <t>215011366V</t>
  </si>
  <si>
    <t>krab.rozvodka do 4mm2</t>
  </si>
  <si>
    <t>215011367V</t>
  </si>
  <si>
    <t>Krabice ABOX 700L</t>
  </si>
  <si>
    <t>215012110</t>
  </si>
  <si>
    <t>lišta vkládací s víčkem 20mm</t>
  </si>
  <si>
    <t>lišta vkládací s víčkem 40mm</t>
  </si>
  <si>
    <t>R-položka</t>
  </si>
  <si>
    <t>POL12_1</t>
  </si>
  <si>
    <t>215012130</t>
  </si>
  <si>
    <t>lišta vkládací s víčkem 60mm</t>
  </si>
  <si>
    <t>215141511</t>
  </si>
  <si>
    <t>mont.vest.zvonk.tabla s el.vrátným 2-tlač.</t>
  </si>
  <si>
    <t>215142150</t>
  </si>
  <si>
    <t>domácí telefon</t>
  </si>
  <si>
    <t>215142172</t>
  </si>
  <si>
    <t>ovládání zámku domácího vrátného</t>
  </si>
  <si>
    <t>215995910V</t>
  </si>
  <si>
    <t>Montáž ventilátoru + relé CS</t>
  </si>
  <si>
    <t>215995912V</t>
  </si>
  <si>
    <t>Demontáž a zpětná montáž čidla EZS</t>
  </si>
  <si>
    <t>00201</t>
  </si>
  <si>
    <t>trubka ohebná instal. PVC 2316 R=16mm</t>
  </si>
  <si>
    <t>00202</t>
  </si>
  <si>
    <t>trubka ohebná instal. PVC 2323 R=23mm</t>
  </si>
  <si>
    <t>00203</t>
  </si>
  <si>
    <t>trubka ohebná instal. PVC 2329 R=29mm</t>
  </si>
  <si>
    <t>00303</t>
  </si>
  <si>
    <t>krabice KR 68</t>
  </si>
  <si>
    <t>00305</t>
  </si>
  <si>
    <t>krabice KR 97</t>
  </si>
  <si>
    <t>00308</t>
  </si>
  <si>
    <t>krabice KR 125/1</t>
  </si>
  <si>
    <t>00315</t>
  </si>
  <si>
    <t>krabice KU 68/2 - 1902</t>
  </si>
  <si>
    <t>00621</t>
  </si>
  <si>
    <t>vačkový spínač  25A/40V, IP 54 v plastové skříni</t>
  </si>
  <si>
    <t>00712</t>
  </si>
  <si>
    <t>Přepínač sériový č.5 10 AX, 250 V AC, IP 44 , AQVA  upevnění šrouby, bezšroubové svorky, kryt,, rámeček  barva bílá</t>
  </si>
  <si>
    <t>00713</t>
  </si>
  <si>
    <t>Přepínače střídavý č. 6  10 AX, 250 V,  IP 44 , AQVA, upevnění šrouby,  bezšroubové svorky, kryt,, rámeček  barva bílá</t>
  </si>
  <si>
    <t>00714</t>
  </si>
  <si>
    <t>Přepínače křížový  č. 7  10 AX, 250 V, Přepínače střídavý č. 6  10 AX, 250 V, IP 44, AQVA upevnění, šrouby,  bezšroubové svorky, kryt, rámeček  barva bílá</t>
  </si>
  <si>
    <t>00768</t>
  </si>
  <si>
    <t>Zásuvka jednonásobná IP 44, AQVA s ochranným kolíkem, s clonkami, s víčkem 16 A, 250 V AC Upevnění, šrouby nebo drápky. Šroubové svorky (pro vodiče 1,5-2,5 mm?). Řazení: 2P+PE</t>
  </si>
  <si>
    <t>01487</t>
  </si>
  <si>
    <t>svorka na potrubí "Bernard" + pásek</t>
  </si>
  <si>
    <t>01793</t>
  </si>
  <si>
    <t>Zásuvka dvojnásobná s ochrannými kolíky, s clonkami, s natočenou dutinou, s ochranou před přepětím,, bezšroubové svorky IP 40, 16 A, 250 V AC, 2x(2P+PE) upevnění šrouby, barva bílá</t>
  </si>
  <si>
    <t>02803</t>
  </si>
  <si>
    <t>CY  1.5mm2 černý</t>
  </si>
  <si>
    <t>02943</t>
  </si>
  <si>
    <t>CYKY 5x6mm2</t>
  </si>
  <si>
    <t>02944</t>
  </si>
  <si>
    <t>CXKH-R 4x10mm2</t>
  </si>
  <si>
    <t>02960</t>
  </si>
  <si>
    <t>CXKH-R 5x1.5mm2</t>
  </si>
  <si>
    <t>02961</t>
  </si>
  <si>
    <t>CYKY 5Cx2.5mm2</t>
  </si>
  <si>
    <t>02962</t>
  </si>
  <si>
    <t>CYKY 5Cx4mm2</t>
  </si>
  <si>
    <t>04100</t>
  </si>
  <si>
    <t>Fe profil U 40</t>
  </si>
  <si>
    <t>kg</t>
  </si>
  <si>
    <t>04104</t>
  </si>
  <si>
    <t>Fe pásek 5x40mm</t>
  </si>
  <si>
    <t>04135</t>
  </si>
  <si>
    <t>protipožár.ucpávka průchodu stěnou tl. 15-50cm</t>
  </si>
  <si>
    <t>04421</t>
  </si>
  <si>
    <t>Přístroj ovládače zapínacího, se svorkou N 10 A, 250 V AC Upevnění šrouby, Bezšroubové svorky (pro, vodiče 1-2,5 mm2)  Řazení: 1/0,   barva bílá</t>
  </si>
  <si>
    <t>05151</t>
  </si>
  <si>
    <t>hmoždinka HM8</t>
  </si>
  <si>
    <t>05152</t>
  </si>
  <si>
    <t>hmoždinka HM10</t>
  </si>
  <si>
    <t>06012</t>
  </si>
  <si>
    <t>výstraž.tab.pro koupelny</t>
  </si>
  <si>
    <t>11504</t>
  </si>
  <si>
    <t>Odhahový ventilátor DN 100</t>
  </si>
  <si>
    <t>11510</t>
  </si>
  <si>
    <t>Noná C lišta 350mm</t>
  </si>
  <si>
    <t>11511</t>
  </si>
  <si>
    <t>Závito tyč M8</t>
  </si>
  <si>
    <t>11512</t>
  </si>
  <si>
    <t>Přístroj ovládače zapínacího, se svorkou N 10 A, 250 V AC Upevnění šrouby, Bezšroubové svorky (pro, vodiče 1-2,5 mm2)</t>
  </si>
  <si>
    <t>11513</t>
  </si>
  <si>
    <t>11531</t>
  </si>
  <si>
    <t>El. zámek</t>
  </si>
  <si>
    <t>11541</t>
  </si>
  <si>
    <t>Ocelový kabelový  drátěný  žlab 250/50mm vč spojek a příslušenství</t>
  </si>
  <si>
    <t>11553</t>
  </si>
  <si>
    <t>11572</t>
  </si>
  <si>
    <t>Krabice KPR 68</t>
  </si>
  <si>
    <t>11573</t>
  </si>
  <si>
    <t>Krabice KP 68 sádrokarton</t>
  </si>
  <si>
    <t>11600</t>
  </si>
  <si>
    <t>Bezšroubová pružinová svorka  3-5násobná  1,5-2,5mm2</t>
  </si>
  <si>
    <t>11601</t>
  </si>
  <si>
    <t>11603</t>
  </si>
  <si>
    <t>11607</t>
  </si>
  <si>
    <t>Koaxiálí kabel</t>
  </si>
  <si>
    <t>11608</t>
  </si>
  <si>
    <t>Zásuvka TV+ SAT</t>
  </si>
  <si>
    <t>11635</t>
  </si>
  <si>
    <t>" A "  LED svítidlo dle knihy svítidel</t>
  </si>
  <si>
    <t>11636</t>
  </si>
  <si>
    <t>" B1 "  LED svítidlo dle knihy svítidel</t>
  </si>
  <si>
    <t>11637</t>
  </si>
  <si>
    <t>" B2 "  LED svítidlo dle knihy svítidel</t>
  </si>
  <si>
    <t>11638</t>
  </si>
  <si>
    <t>" C1 "  LED svítidlo dle knihy svítidel</t>
  </si>
  <si>
    <t>11639</t>
  </si>
  <si>
    <t>" C1s "  LED svítidlo dle knihy svítidel</t>
  </si>
  <si>
    <t>11640</t>
  </si>
  <si>
    <t>" C2 "  LED svítidlo dle knihy svítidel</t>
  </si>
  <si>
    <t>11641</t>
  </si>
  <si>
    <t>" N "  LED svítidlo dle knihy svítidel</t>
  </si>
  <si>
    <t>11642</t>
  </si>
  <si>
    <t>" N2 "  LED svítidlo dle knihy svítidel</t>
  </si>
  <si>
    <t>11643</t>
  </si>
  <si>
    <t>DALI jednotka pro montáž do rozvodnice</t>
  </si>
  <si>
    <t>15057</t>
  </si>
  <si>
    <t>Zásuvka dvojnásobná s ochrannými kolíky, s clonkami, s natočenou dutinou, bezšroubové svorky IP 40,, 16 A, 250 V AC, 2x(2P+PE) upevnění šrouby, barva bílá</t>
  </si>
  <si>
    <t>30014</t>
  </si>
  <si>
    <t>lišta vkládací 40x40 HF</t>
  </si>
  <si>
    <t>30018</t>
  </si>
  <si>
    <t>lišta hranatá 60x40mm HF</t>
  </si>
  <si>
    <t>33480</t>
  </si>
  <si>
    <t>H07RN-F 3Cx4mm2</t>
  </si>
  <si>
    <t>33826</t>
  </si>
  <si>
    <t>H07V-K  4mm2 zelenožlutý</t>
  </si>
  <si>
    <t>33836</t>
  </si>
  <si>
    <t>H07V-K  6mm2 zelenožlutý</t>
  </si>
  <si>
    <t>33912</t>
  </si>
  <si>
    <t>CXKH-R 3x1.5mm2</t>
  </si>
  <si>
    <t>33914</t>
  </si>
  <si>
    <t>CYKY 3Cx1.5mm2</t>
  </si>
  <si>
    <t>33916</t>
  </si>
  <si>
    <t>CXKH-R 3x2.5mm2</t>
  </si>
  <si>
    <t>33918</t>
  </si>
  <si>
    <t>CYKY 3Cx2.5mm2</t>
  </si>
  <si>
    <t>33922</t>
  </si>
  <si>
    <t>CXKH-R 3x4mm2</t>
  </si>
  <si>
    <t>34628</t>
  </si>
  <si>
    <t>Spínač jednopólový č.1 10 AX, 250 V AC,  upevnění šrouby, bezšroubové svorky, kryt, rámeček  barva, bílá</t>
  </si>
  <si>
    <t>34640</t>
  </si>
  <si>
    <t>Přepínače střídavý č. 6  10 AX, 250 V, upevnění šrouby,  bezšroubové svorky, kryt, rámeček  barva, bílá</t>
  </si>
  <si>
    <t>45376</t>
  </si>
  <si>
    <t>453777</t>
  </si>
  <si>
    <t>Kabel BTICINO 2x0,8mm2</t>
  </si>
  <si>
    <t>45378</t>
  </si>
  <si>
    <t>C21M2-01</t>
  </si>
  <si>
    <t>Prořez (5,00%)</t>
  </si>
  <si>
    <t>210-301</t>
  </si>
  <si>
    <t>Skříň s dveřmi, IP40, ŠxVxH=600x1800x400</t>
  </si>
  <si>
    <t>210-302</t>
  </si>
  <si>
    <t>Adaptér xEnergy Basic (Profi+), přední část, skříň ŠxV=600x1800</t>
  </si>
  <si>
    <t>210-303</t>
  </si>
  <si>
    <t>Bočnice, V=1650, včetně západky BPZ-SNAP</t>
  </si>
  <si>
    <t>210-304</t>
  </si>
  <si>
    <t>Horní/dolní kryt s výřezy pro příruby F3A, IP55, ŠxH=600x400</t>
  </si>
  <si>
    <t>210-305</t>
  </si>
  <si>
    <t>Boční kryt - Pár, IP40, VxH=1800x400</t>
  </si>
  <si>
    <t>210-306</t>
  </si>
  <si>
    <t>Horní/dolní kryt s výřezem pro kabely, IP30, ŠxH=600x400</t>
  </si>
  <si>
    <t>210-307</t>
  </si>
  <si>
    <t>Podstavec bok V=100, bez výřezů pro kabely, nosnost max. 300kg, 1pár, skříň Hl=400</t>
  </si>
  <si>
    <t>210-308</t>
  </si>
  <si>
    <t>Čelní kryt podstavce V=100, skříň Š=600</t>
  </si>
  <si>
    <t>210-309</t>
  </si>
  <si>
    <t>Kabelová příruba IP66, plastová, s otvory pro průchodky 4xM16, 6xM25/16, 8xM32/20</t>
  </si>
  <si>
    <t>210-310</t>
  </si>
  <si>
    <t>Uzemňovací sada</t>
  </si>
  <si>
    <t>210-311</t>
  </si>
  <si>
    <t>Montážní sada pro spojení polí, IP3x</t>
  </si>
  <si>
    <t>210-312</t>
  </si>
  <si>
    <t>Schránka na dokumentaci</t>
  </si>
  <si>
    <t>210-313</t>
  </si>
  <si>
    <t>Uzavírací mechanismus páka s tlačítkem (bez zámkové vložky)</t>
  </si>
  <si>
    <t>210-314</t>
  </si>
  <si>
    <t>Klíč pro cylindrickou vložku, (stejné klíče)</t>
  </si>
  <si>
    <t>210-315</t>
  </si>
  <si>
    <t>Cylindrická vložka, stejné klíče (1ks)</t>
  </si>
  <si>
    <t>210-316</t>
  </si>
  <si>
    <t>Světlo SlimLine LED 4W, 65lm/W, 120°</t>
  </si>
  <si>
    <t>210-317</t>
  </si>
  <si>
    <t>Zdroj 5W pro max 1ks světlo SlimLine LED</t>
  </si>
  <si>
    <t>210-318</t>
  </si>
  <si>
    <t>DIN lišta přístrojová hliníková, šířka skříně = 600, šířka lišty = 488 (24 modulů)</t>
  </si>
  <si>
    <t>210-319</t>
  </si>
  <si>
    <t>Upevňovací úchytka s vodivým propojení (zelená)</t>
  </si>
  <si>
    <t>210-320</t>
  </si>
  <si>
    <t>Upevňovací úchytka celoplastová (bílá)</t>
  </si>
  <si>
    <t>210-321</t>
  </si>
  <si>
    <t>Elektroměrová vana, 2 elektroměrová místa, šedá, Š=600, V=400</t>
  </si>
  <si>
    <t>210-322</t>
  </si>
  <si>
    <t>Elektroměrová deska</t>
  </si>
  <si>
    <t>210-323</t>
  </si>
  <si>
    <t>Krycí deska, bez výřezu, plechová, šedá, Š=600, V=150</t>
  </si>
  <si>
    <t>210-324</t>
  </si>
  <si>
    <t>Krycí deska, s výřezem 45mm, plechová, šedá, Š=600, V=150</t>
  </si>
  <si>
    <t>210-325</t>
  </si>
  <si>
    <t>Krycí deska, bez výřezu, plechová, šedá, Š=600, V=300</t>
  </si>
  <si>
    <t>210-326</t>
  </si>
  <si>
    <t>Krycí deska, bez výřezu, plechová, šedá, Š=600, V=100</t>
  </si>
  <si>
    <t>210-327</t>
  </si>
  <si>
    <t>Záslepka pro výřezy 45mm (10TE) bílá plombovatelná</t>
  </si>
  <si>
    <t>210-328</t>
  </si>
  <si>
    <t>Jistič PL7, char B, 3-pólový, Icn=10kA, In=63A</t>
  </si>
  <si>
    <t>210-329</t>
  </si>
  <si>
    <t>Vypínací spoušť pro modulární jističe, montáž vlevo, uchycení přilepením, 110-415V AC / 110-220V DC</t>
  </si>
  <si>
    <t>210-330</t>
  </si>
  <si>
    <t>Hlavní vypínač, 3-pól, In=63A</t>
  </si>
  <si>
    <t>210-331</t>
  </si>
  <si>
    <t>Prodrátování elektroměr, HDO</t>
  </si>
  <si>
    <t>210-332</t>
  </si>
  <si>
    <t>Jistič PL7, char B, 1-pólový, Icn=10kA, In=2A</t>
  </si>
  <si>
    <t>210-333</t>
  </si>
  <si>
    <t>Zapojení rozvodnice ,propojovací lišty svorky , drátování ...</t>
  </si>
  <si>
    <t>210-401</t>
  </si>
  <si>
    <t>Skříň s dveřmi, IP40, ŠxVxH=800x1800x400</t>
  </si>
  <si>
    <t>210-402</t>
  </si>
  <si>
    <t>Adaptér xEnergy Basic (Profi+), přední část, skříň ŠxV=800x1800</t>
  </si>
  <si>
    <t>210-403</t>
  </si>
  <si>
    <t>210-404</t>
  </si>
  <si>
    <t>Držák PE(PEN) sběrnice zadní</t>
  </si>
  <si>
    <t>210-405</t>
  </si>
  <si>
    <t>Horní/dolní kryt s výřezy pro příruby F3A, IP55, ŠxH=800x400</t>
  </si>
  <si>
    <t>210-406</t>
  </si>
  <si>
    <t>210-407</t>
  </si>
  <si>
    <t>Horní/dolní kryt s výřezem pro kabely, IP30, ŠxH=800x400</t>
  </si>
  <si>
    <t>210-408</t>
  </si>
  <si>
    <t>210-409</t>
  </si>
  <si>
    <t>Čelní kryt podstavce V=100, skříň Š=800</t>
  </si>
  <si>
    <t>210-410</t>
  </si>
  <si>
    <t>210-411</t>
  </si>
  <si>
    <t>210-412</t>
  </si>
  <si>
    <t>210-413</t>
  </si>
  <si>
    <t>210-414</t>
  </si>
  <si>
    <t>210-415</t>
  </si>
  <si>
    <t>210-416</t>
  </si>
  <si>
    <t>210-417</t>
  </si>
  <si>
    <t>210-418</t>
  </si>
  <si>
    <t>210-419</t>
  </si>
  <si>
    <t>DIN lišta přístrojová hliníková, šířka skříně = 800, šířka lišty = 688 (35 modulů)</t>
  </si>
  <si>
    <t>210-420</t>
  </si>
  <si>
    <t>210-421</t>
  </si>
  <si>
    <t>210-422</t>
  </si>
  <si>
    <t>Krycí deska, bez výřezu, plechová, šedá, Š=800, V=300</t>
  </si>
  <si>
    <t>210-423</t>
  </si>
  <si>
    <t>Krycí deska, s výřezem 45mm, plechová, šedá, Š=800, V=150</t>
  </si>
  <si>
    <t>210-424</t>
  </si>
  <si>
    <t>Krycí deska, bez výřezu, plechová, šedá, Š=800, V=150</t>
  </si>
  <si>
    <t>210-425</t>
  </si>
  <si>
    <t>210-426</t>
  </si>
  <si>
    <t>210-427</t>
  </si>
  <si>
    <t>Jistič PL7, char B, 3-pólový, Icn=10kA, In=10A</t>
  </si>
  <si>
    <t>210-428</t>
  </si>
  <si>
    <t>Jistič PL7, char B, 3-pólový, Icn=10kA, In=16A</t>
  </si>
  <si>
    <t>210-429</t>
  </si>
  <si>
    <t>Jistič PL7, char B, 3-pólový, Icn=10kA, In=20A</t>
  </si>
  <si>
    <t>210-430</t>
  </si>
  <si>
    <t>Jistič PL7, char B, 3-pólový, Icn=10kA, In=25A</t>
  </si>
  <si>
    <t>210-431</t>
  </si>
  <si>
    <t>Jistič PL7, char B, 3-pólový, Icn=10kA, In=32A</t>
  </si>
  <si>
    <t>210-432</t>
  </si>
  <si>
    <t>Jistič PL7, char B, 3-pólový, Icn=10kA, In=40A</t>
  </si>
  <si>
    <t>210-433</t>
  </si>
  <si>
    <t>Jistič PL7, char C, 3-pólový, Icn=10kA, In=16A</t>
  </si>
  <si>
    <t>210-434</t>
  </si>
  <si>
    <t>Chránič Ir=250A, typ AC, 4-pól, Idn=0.03A, In=63A</t>
  </si>
  <si>
    <t>210-435</t>
  </si>
  <si>
    <t>Chránič s nadproudovou ochranou, Ir=250A, AC, 1+N, 10kA, char.B, Idn=0.03A, In=6A</t>
  </si>
  <si>
    <t>210-436</t>
  </si>
  <si>
    <t>Chránič s nadproudovou ochranou, Ir=250A, AC, 1+N, 10kA, char.B, Idn=0.03A, In=10A</t>
  </si>
  <si>
    <t>210-437</t>
  </si>
  <si>
    <t>Chránič s nadproudovou ochranou, Ir=250A, AC, 1+N, 10kA, char.B, Idn=0.03A, In=16A</t>
  </si>
  <si>
    <t>210-438</t>
  </si>
  <si>
    <t>Instalační stykač, Uc=230V AC, In=25A, 4zap. kont.</t>
  </si>
  <si>
    <t>210-439</t>
  </si>
  <si>
    <t>Svodič přepětí B/C síť TN-C</t>
  </si>
  <si>
    <t>210-440</t>
  </si>
  <si>
    <t>Zapojení rozvodnice ,propojovací lišty svorky , drátování, CU přípojnice, jištění ovl. obvodů...</t>
  </si>
  <si>
    <t>210-501</t>
  </si>
  <si>
    <t>Rozvodnice, POD omítku, bílé dveře, N/PE svorkovnice, 4 řady, 96 modulů</t>
  </si>
  <si>
    <t>210-502</t>
  </si>
  <si>
    <t>210-503</t>
  </si>
  <si>
    <t>Svodič přepětí třídy T2 (II, C), modulový, 3pól, Un=460V</t>
  </si>
  <si>
    <t>210-504</t>
  </si>
  <si>
    <t>210-505</t>
  </si>
  <si>
    <t>210-506</t>
  </si>
  <si>
    <t>210-507</t>
  </si>
  <si>
    <t>Hlavní vypínač, 3-pól, In=40A</t>
  </si>
  <si>
    <t>210-508</t>
  </si>
  <si>
    <t>Chránič s nadproudovou ochranou, Ir=250A, AC, 1+N, 10kA, char.B, Idn=0.03A, In=20A</t>
  </si>
  <si>
    <t>210-509</t>
  </si>
  <si>
    <t>Jistič PL7, char B, 1-pólový, Icn=10kA, In=6A</t>
  </si>
  <si>
    <t>210-510</t>
  </si>
  <si>
    <t>Jednotka pom. kontaktů 1z1v pro proudové chrániče</t>
  </si>
  <si>
    <t>210-511</t>
  </si>
  <si>
    <t>210-512</t>
  </si>
  <si>
    <t>Jistič PL7, char B, 1-pólový, Icn=10kA, In=10A</t>
  </si>
  <si>
    <t>210-513</t>
  </si>
  <si>
    <t>Jistič PL7, char C, 1-pólový, Icn=10kA, In=16A</t>
  </si>
  <si>
    <t>449861018A</t>
  </si>
  <si>
    <t>Zařízení autonomní detekce a signalizace</t>
  </si>
  <si>
    <t>04</t>
  </si>
  <si>
    <t>Sestava video telefonu WIFI 5", 1x tlačítko, video vrátný, el. zámek, oživení, montáž, dvouvodičový, systém</t>
  </si>
  <si>
    <t>05</t>
  </si>
  <si>
    <t>Dozdívka otvorů po stávající rozvodnici ER-HR</t>
  </si>
  <si>
    <t>06</t>
  </si>
  <si>
    <t>Uložení suti na skládku</t>
  </si>
  <si>
    <t>HZS-001</t>
  </si>
  <si>
    <t>Úklid pracoviště</t>
  </si>
  <si>
    <t>hod.</t>
  </si>
  <si>
    <t>HZS</t>
  </si>
  <si>
    <t>POL10_</t>
  </si>
  <si>
    <t>HZS-002</t>
  </si>
  <si>
    <t>Vypracování výchozí revize  elektro</t>
  </si>
  <si>
    <t>HZS-003</t>
  </si>
  <si>
    <t>Zhotovení projektové dokumentace zaměření skut prov.</t>
  </si>
  <si>
    <t>HZS-004</t>
  </si>
  <si>
    <t>Účast ved montéra při revizi</t>
  </si>
  <si>
    <t>HZS-005</t>
  </si>
  <si>
    <t>Demontáž stávajích rozvodů</t>
  </si>
  <si>
    <t>HZS-006</t>
  </si>
  <si>
    <t>Elektromontáže  práce  oneosazené v C21m</t>
  </si>
  <si>
    <t>HZS-007</t>
  </si>
  <si>
    <t>Bourací a zednické práce (prostupy, otvory)</t>
  </si>
  <si>
    <t>HZS-008</t>
  </si>
  <si>
    <t>Přepojení rozvodů</t>
  </si>
  <si>
    <t>HZS-009</t>
  </si>
  <si>
    <t>Napojení na stávající rozvody</t>
  </si>
  <si>
    <t>HZS-010</t>
  </si>
  <si>
    <t>Zabezpečení pracoviště</t>
  </si>
  <si>
    <t>C21M8-01</t>
  </si>
  <si>
    <t>Podružný materiál - montáž, mat. nosný</t>
  </si>
  <si>
    <t>C21M8-02</t>
  </si>
  <si>
    <t>Ostatní materiál (MAT.NOSNÝ)</t>
  </si>
  <si>
    <t>C21M8-03</t>
  </si>
  <si>
    <t>Podružný materiál</t>
  </si>
  <si>
    <t>C21M8-04</t>
  </si>
  <si>
    <t>Přesun dodávek</t>
  </si>
  <si>
    <t>C21M8-05</t>
  </si>
  <si>
    <t>Doprava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</si>
</sst>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uin/vm0+d87nNqDx9dclUothh9MRzdH2Jlu4+OW7kR4G0T3elNZMi1FqGNesC8RKQQxlqrRxuyUu9E3F2AHHHg==" saltValue="KAqylvK7Bbqu/Y5TieewN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SUMIF(F55:F76,A16,I55:I76)+SUMIF(F55:F76,"PSU",I55:I76)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SUMIF(F55:F76,A17,I55:I76)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SUMIF(F55:F76,A18,I55:I76)</f>
        <v>0</v>
      </c>
      <c r="J18" s="85"/>
    </row>
    <row r="19" spans="1:10" ht="23.25" customHeight="1" x14ac:dyDescent="0.2">
      <c r="A19" s="196" t="s">
        <v>113</v>
      </c>
      <c r="B19" s="38" t="s">
        <v>27</v>
      </c>
      <c r="C19" s="62"/>
      <c r="D19" s="63"/>
      <c r="E19" s="83"/>
      <c r="F19" s="84"/>
      <c r="G19" s="83"/>
      <c r="H19" s="84"/>
      <c r="I19" s="83">
        <f>SUMIF(F55:F76,A19,I55:I76)</f>
        <v>0</v>
      </c>
      <c r="J19" s="85"/>
    </row>
    <row r="20" spans="1:10" ht="23.25" customHeight="1" x14ac:dyDescent="0.2">
      <c r="A20" s="196" t="s">
        <v>114</v>
      </c>
      <c r="B20" s="38" t="s">
        <v>28</v>
      </c>
      <c r="C20" s="62"/>
      <c r="D20" s="63"/>
      <c r="E20" s="83"/>
      <c r="F20" s="84"/>
      <c r="G20" s="83"/>
      <c r="H20" s="84"/>
      <c r="I20" s="83">
        <f>SUMIF(F55:F76,A20,I55:I76)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'1. etapa 1b. Pol'!AE152+'1. etapa 1e. Pol'!AE267</f>
        <v>0</v>
      </c>
      <c r="G39" s="149">
        <f>'1. etapa 1b. Pol'!AF152+'1. etapa 1e. Pol'!AF267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53</v>
      </c>
      <c r="C41" s="153" t="s">
        <v>54</v>
      </c>
      <c r="D41" s="153"/>
      <c r="E41" s="153"/>
      <c r="F41" s="154">
        <f>'1. etapa 1b. Pol'!AE152+'1. etapa 1e. Pol'!AE267</f>
        <v>0</v>
      </c>
      <c r="G41" s="155">
        <f>'1. etapa 1b. Pol'!AF152+'1. etapa 1e. Pol'!AF267</f>
        <v>0</v>
      </c>
      <c r="H41" s="155">
        <f>(F41*SazbaDPH1/100)+(G41*SazbaDPH2/100)</f>
        <v>0</v>
      </c>
      <c r="I41" s="155">
        <f>F41+G41+H41</f>
        <v>0</v>
      </c>
      <c r="J41" s="156" t="str">
        <f>IF(_xlfn.SINGLE(CenaCelkemVypocet)=0,"",I41/_xlfn.SINGLE(CenaCelkemVypocet)*100)</f>
        <v/>
      </c>
    </row>
    <row r="42" spans="1:10" ht="25.5" customHeight="1" x14ac:dyDescent="0.2">
      <c r="A42" s="136">
        <v>3</v>
      </c>
      <c r="B42" s="157" t="s">
        <v>55</v>
      </c>
      <c r="C42" s="147" t="s">
        <v>56</v>
      </c>
      <c r="D42" s="147"/>
      <c r="E42" s="147"/>
      <c r="F42" s="158">
        <f>'1. etapa 1b. Pol'!AE152</f>
        <v>0</v>
      </c>
      <c r="G42" s="150">
        <f>'1. etapa 1b. Pol'!AF152</f>
        <v>0</v>
      </c>
      <c r="H42" s="150">
        <f>(F42*SazbaDPH1/100)+(G42*SazbaDPH2/100)</f>
        <v>0</v>
      </c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customHeight="1" x14ac:dyDescent="0.2">
      <c r="A43" s="136">
        <v>3</v>
      </c>
      <c r="B43" s="157" t="s">
        <v>57</v>
      </c>
      <c r="C43" s="147" t="s">
        <v>58</v>
      </c>
      <c r="D43" s="147"/>
      <c r="E43" s="147"/>
      <c r="F43" s="158">
        <f>'1. etapa 1e. Pol'!AE267</f>
        <v>0</v>
      </c>
      <c r="G43" s="150">
        <f>'1. etapa 1e. Pol'!AF267</f>
        <v>0</v>
      </c>
      <c r="H43" s="150">
        <f>(F43*SazbaDPH1/100)+(G43*SazbaDPH2/100)</f>
        <v>0</v>
      </c>
      <c r="I43" s="150">
        <f>F43+G43+H43</f>
        <v>0</v>
      </c>
      <c r="J43" s="151" t="str">
        <f>IF(_xlfn.SINGLE(CenaCelkemVypocet)=0,"",I43/_xlfn.SINGLE(CenaCelkemVypocet)*100)</f>
        <v/>
      </c>
    </row>
    <row r="44" spans="1:10" ht="25.5" customHeight="1" x14ac:dyDescent="0.2">
      <c r="A44" s="136"/>
      <c r="B44" s="159" t="s">
        <v>59</v>
      </c>
      <c r="C44" s="160"/>
      <c r="D44" s="160"/>
      <c r="E44" s="161"/>
      <c r="F44" s="162">
        <f>SUMIF(A39:A43,"=1",F39:F43)</f>
        <v>0</v>
      </c>
      <c r="G44" s="163">
        <f>SUMIF(A39:A43,"=1",G39:G43)</f>
        <v>0</v>
      </c>
      <c r="H44" s="163">
        <f>SUMIF(A39:A43,"=1",H39:H43)</f>
        <v>0</v>
      </c>
      <c r="I44" s="163">
        <f>SUMIF(A39:A43,"=1",I39:I43)</f>
        <v>0</v>
      </c>
      <c r="J44" s="164">
        <f>SUMIF(A39:A43,"=1",J39:J43)</f>
        <v>0</v>
      </c>
    </row>
    <row r="46" spans="1:10" x14ac:dyDescent="0.2">
      <c r="A46" t="s">
        <v>61</v>
      </c>
      <c r="B46" t="s">
        <v>62</v>
      </c>
    </row>
    <row r="47" spans="1:10" x14ac:dyDescent="0.2">
      <c r="A47" t="s">
        <v>63</v>
      </c>
      <c r="B47" t="s">
        <v>64</v>
      </c>
    </row>
    <row r="48" spans="1:10" x14ac:dyDescent="0.2">
      <c r="A48" t="s">
        <v>65</v>
      </c>
      <c r="B48" t="s">
        <v>66</v>
      </c>
    </row>
    <row r="49" spans="1:10" x14ac:dyDescent="0.2">
      <c r="A49" t="s">
        <v>65</v>
      </c>
      <c r="B49" t="s">
        <v>67</v>
      </c>
    </row>
    <row r="52" spans="1:10" ht="15.75" x14ac:dyDescent="0.25">
      <c r="B52" s="175" t="s">
        <v>68</v>
      </c>
    </row>
    <row r="54" spans="1:10" ht="25.5" customHeight="1" x14ac:dyDescent="0.2">
      <c r="A54" s="177"/>
      <c r="B54" s="180" t="s">
        <v>17</v>
      </c>
      <c r="C54" s="180" t="s">
        <v>5</v>
      </c>
      <c r="D54" s="181"/>
      <c r="E54" s="181"/>
      <c r="F54" s="182" t="s">
        <v>69</v>
      </c>
      <c r="G54" s="182"/>
      <c r="H54" s="182"/>
      <c r="I54" s="182" t="s">
        <v>29</v>
      </c>
      <c r="J54" s="182" t="s">
        <v>0</v>
      </c>
    </row>
    <row r="55" spans="1:10" ht="36.75" customHeight="1" x14ac:dyDescent="0.2">
      <c r="A55" s="178"/>
      <c r="B55" s="183" t="s">
        <v>70</v>
      </c>
      <c r="C55" s="184" t="s">
        <v>71</v>
      </c>
      <c r="D55" s="185"/>
      <c r="E55" s="185"/>
      <c r="F55" s="192" t="s">
        <v>24</v>
      </c>
      <c r="G55" s="193"/>
      <c r="H55" s="193"/>
      <c r="I55" s="193">
        <f>'1. etapa 1b. Pol'!G8</f>
        <v>0</v>
      </c>
      <c r="J55" s="189" t="str">
        <f>IF(I77=0,"",I55/I77*100)</f>
        <v/>
      </c>
    </row>
    <row r="56" spans="1:10" ht="36.75" customHeight="1" x14ac:dyDescent="0.2">
      <c r="A56" s="178"/>
      <c r="B56" s="183" t="s">
        <v>72</v>
      </c>
      <c r="C56" s="184" t="s">
        <v>73</v>
      </c>
      <c r="D56" s="185"/>
      <c r="E56" s="185"/>
      <c r="F56" s="192" t="s">
        <v>24</v>
      </c>
      <c r="G56" s="193"/>
      <c r="H56" s="193"/>
      <c r="I56" s="193">
        <f>'1. etapa 1b. Pol'!G21</f>
        <v>0</v>
      </c>
      <c r="J56" s="189" t="str">
        <f>IF(I77=0,"",I56/I77*100)</f>
        <v/>
      </c>
    </row>
    <row r="57" spans="1:10" ht="36.75" customHeight="1" x14ac:dyDescent="0.2">
      <c r="A57" s="178"/>
      <c r="B57" s="183" t="s">
        <v>74</v>
      </c>
      <c r="C57" s="184" t="s">
        <v>75</v>
      </c>
      <c r="D57" s="185"/>
      <c r="E57" s="185"/>
      <c r="F57" s="192" t="s">
        <v>24</v>
      </c>
      <c r="G57" s="193"/>
      <c r="H57" s="193"/>
      <c r="I57" s="193">
        <f>'1. etapa 1b. Pol'!G36</f>
        <v>0</v>
      </c>
      <c r="J57" s="189" t="str">
        <f>IF(I77=0,"",I57/I77*100)</f>
        <v/>
      </c>
    </row>
    <row r="58" spans="1:10" ht="36.75" customHeight="1" x14ac:dyDescent="0.2">
      <c r="A58" s="178"/>
      <c r="B58" s="183" t="s">
        <v>76</v>
      </c>
      <c r="C58" s="184" t="s">
        <v>77</v>
      </c>
      <c r="D58" s="185"/>
      <c r="E58" s="185"/>
      <c r="F58" s="192" t="s">
        <v>24</v>
      </c>
      <c r="G58" s="193"/>
      <c r="H58" s="193"/>
      <c r="I58" s="193">
        <f>'1. etapa 1b. Pol'!G62</f>
        <v>0</v>
      </c>
      <c r="J58" s="189" t="str">
        <f>IF(I77=0,"",I58/I77*100)</f>
        <v/>
      </c>
    </row>
    <row r="59" spans="1:10" ht="36.75" customHeight="1" x14ac:dyDescent="0.2">
      <c r="A59" s="178"/>
      <c r="B59" s="183" t="s">
        <v>78</v>
      </c>
      <c r="C59" s="184" t="s">
        <v>79</v>
      </c>
      <c r="D59" s="185"/>
      <c r="E59" s="185"/>
      <c r="F59" s="192" t="s">
        <v>24</v>
      </c>
      <c r="G59" s="193"/>
      <c r="H59" s="193"/>
      <c r="I59" s="193">
        <f>'1. etapa 1b. Pol'!G64</f>
        <v>0</v>
      </c>
      <c r="J59" s="189" t="str">
        <f>IF(I77=0,"",I59/I77*100)</f>
        <v/>
      </c>
    </row>
    <row r="60" spans="1:10" ht="36.75" customHeight="1" x14ac:dyDescent="0.2">
      <c r="A60" s="178"/>
      <c r="B60" s="183" t="s">
        <v>80</v>
      </c>
      <c r="C60" s="184" t="s">
        <v>81</v>
      </c>
      <c r="D60" s="185"/>
      <c r="E60" s="185"/>
      <c r="F60" s="192" t="s">
        <v>24</v>
      </c>
      <c r="G60" s="193"/>
      <c r="H60" s="193"/>
      <c r="I60" s="193">
        <f>'1. etapa 1b. Pol'!G67</f>
        <v>0</v>
      </c>
      <c r="J60" s="189" t="str">
        <f>IF(I77=0,"",I60/I77*100)</f>
        <v/>
      </c>
    </row>
    <row r="61" spans="1:10" ht="36.75" customHeight="1" x14ac:dyDescent="0.2">
      <c r="A61" s="178"/>
      <c r="B61" s="183" t="s">
        <v>82</v>
      </c>
      <c r="C61" s="184" t="s">
        <v>83</v>
      </c>
      <c r="D61" s="185"/>
      <c r="E61" s="185"/>
      <c r="F61" s="192" t="s">
        <v>24</v>
      </c>
      <c r="G61" s="193"/>
      <c r="H61" s="193"/>
      <c r="I61" s="193">
        <f>'1. etapa 1b. Pol'!G74</f>
        <v>0</v>
      </c>
      <c r="J61" s="189" t="str">
        <f>IF(I77=0,"",I61/I77*100)</f>
        <v/>
      </c>
    </row>
    <row r="62" spans="1:10" ht="36.75" customHeight="1" x14ac:dyDescent="0.2">
      <c r="A62" s="178"/>
      <c r="B62" s="183" t="s">
        <v>84</v>
      </c>
      <c r="C62" s="184" t="s">
        <v>85</v>
      </c>
      <c r="D62" s="185"/>
      <c r="E62" s="185"/>
      <c r="F62" s="192" t="s">
        <v>25</v>
      </c>
      <c r="G62" s="193"/>
      <c r="H62" s="193"/>
      <c r="I62" s="193">
        <f>'1. etapa 1b. Pol'!G77</f>
        <v>0</v>
      </c>
      <c r="J62" s="189" t="str">
        <f>IF(I77=0,"",I62/I77*100)</f>
        <v/>
      </c>
    </row>
    <row r="63" spans="1:10" ht="36.75" customHeight="1" x14ac:dyDescent="0.2">
      <c r="A63" s="178"/>
      <c r="B63" s="183" t="s">
        <v>86</v>
      </c>
      <c r="C63" s="184" t="s">
        <v>87</v>
      </c>
      <c r="D63" s="185"/>
      <c r="E63" s="185"/>
      <c r="F63" s="192" t="s">
        <v>25</v>
      </c>
      <c r="G63" s="193"/>
      <c r="H63" s="193"/>
      <c r="I63" s="193">
        <f>'1. etapa 1b. Pol'!G98</f>
        <v>0</v>
      </c>
      <c r="J63" s="189" t="str">
        <f>IF(I77=0,"",I63/I77*100)</f>
        <v/>
      </c>
    </row>
    <row r="64" spans="1:10" ht="36.75" customHeight="1" x14ac:dyDescent="0.2">
      <c r="A64" s="178"/>
      <c r="B64" s="183" t="s">
        <v>88</v>
      </c>
      <c r="C64" s="184" t="s">
        <v>89</v>
      </c>
      <c r="D64" s="185"/>
      <c r="E64" s="185"/>
      <c r="F64" s="192" t="s">
        <v>25</v>
      </c>
      <c r="G64" s="193"/>
      <c r="H64" s="193"/>
      <c r="I64" s="193">
        <f>'1. etapa 1b. Pol'!G102</f>
        <v>0</v>
      </c>
      <c r="J64" s="189" t="str">
        <f>IF(I77=0,"",I64/I77*100)</f>
        <v/>
      </c>
    </row>
    <row r="65" spans="1:10" ht="36.75" customHeight="1" x14ac:dyDescent="0.2">
      <c r="A65" s="178"/>
      <c r="B65" s="183" t="s">
        <v>90</v>
      </c>
      <c r="C65" s="184" t="s">
        <v>91</v>
      </c>
      <c r="D65" s="185"/>
      <c r="E65" s="185"/>
      <c r="F65" s="192" t="s">
        <v>25</v>
      </c>
      <c r="G65" s="193"/>
      <c r="H65" s="193"/>
      <c r="I65" s="193">
        <f>'1. etapa 1b. Pol'!G115</f>
        <v>0</v>
      </c>
      <c r="J65" s="189" t="str">
        <f>IF(I77=0,"",I65/I77*100)</f>
        <v/>
      </c>
    </row>
    <row r="66" spans="1:10" ht="36.75" customHeight="1" x14ac:dyDescent="0.2">
      <c r="A66" s="178"/>
      <c r="B66" s="183" t="s">
        <v>92</v>
      </c>
      <c r="C66" s="184" t="s">
        <v>93</v>
      </c>
      <c r="D66" s="185"/>
      <c r="E66" s="185"/>
      <c r="F66" s="192" t="s">
        <v>25</v>
      </c>
      <c r="G66" s="193"/>
      <c r="H66" s="193"/>
      <c r="I66" s="193">
        <f>'1. etapa 1b. Pol'!G120</f>
        <v>0</v>
      </c>
      <c r="J66" s="189" t="str">
        <f>IF(I77=0,"",I66/I77*100)</f>
        <v/>
      </c>
    </row>
    <row r="67" spans="1:10" ht="36.75" customHeight="1" x14ac:dyDescent="0.2">
      <c r="A67" s="178"/>
      <c r="B67" s="183" t="s">
        <v>94</v>
      </c>
      <c r="C67" s="184" t="s">
        <v>95</v>
      </c>
      <c r="D67" s="185"/>
      <c r="E67" s="185"/>
      <c r="F67" s="192" t="s">
        <v>26</v>
      </c>
      <c r="G67" s="193"/>
      <c r="H67" s="193"/>
      <c r="I67" s="193">
        <f>'1. etapa 1e. Pol'!G8</f>
        <v>0</v>
      </c>
      <c r="J67" s="189" t="str">
        <f>IF(I77=0,"",I67/I77*100)</f>
        <v/>
      </c>
    </row>
    <row r="68" spans="1:10" ht="36.75" customHeight="1" x14ac:dyDescent="0.2">
      <c r="A68" s="178"/>
      <c r="B68" s="183" t="s">
        <v>96</v>
      </c>
      <c r="C68" s="184" t="s">
        <v>97</v>
      </c>
      <c r="D68" s="185"/>
      <c r="E68" s="185"/>
      <c r="F68" s="192" t="s">
        <v>26</v>
      </c>
      <c r="G68" s="193"/>
      <c r="H68" s="193"/>
      <c r="I68" s="193">
        <f>'1. etapa 1e. Pol'!G82</f>
        <v>0</v>
      </c>
      <c r="J68" s="189" t="str">
        <f>IF(I77=0,"",I68/I77*100)</f>
        <v/>
      </c>
    </row>
    <row r="69" spans="1:10" ht="36.75" customHeight="1" x14ac:dyDescent="0.2">
      <c r="A69" s="178"/>
      <c r="B69" s="183" t="s">
        <v>98</v>
      </c>
      <c r="C69" s="184" t="s">
        <v>99</v>
      </c>
      <c r="D69" s="185"/>
      <c r="E69" s="185"/>
      <c r="F69" s="192" t="s">
        <v>26</v>
      </c>
      <c r="G69" s="193"/>
      <c r="H69" s="193"/>
      <c r="I69" s="193">
        <f>'1. etapa 1e. Pol'!G155</f>
        <v>0</v>
      </c>
      <c r="J69" s="189" t="str">
        <f>IF(I77=0,"",I69/I77*100)</f>
        <v/>
      </c>
    </row>
    <row r="70" spans="1:10" ht="36.75" customHeight="1" x14ac:dyDescent="0.2">
      <c r="A70" s="178"/>
      <c r="B70" s="183" t="s">
        <v>100</v>
      </c>
      <c r="C70" s="184" t="s">
        <v>101</v>
      </c>
      <c r="D70" s="185"/>
      <c r="E70" s="185"/>
      <c r="F70" s="192" t="s">
        <v>26</v>
      </c>
      <c r="G70" s="193"/>
      <c r="H70" s="193"/>
      <c r="I70" s="193">
        <f>'1. etapa 1e. Pol'!G189</f>
        <v>0</v>
      </c>
      <c r="J70" s="189" t="str">
        <f>IF(I77=0,"",I70/I77*100)</f>
        <v/>
      </c>
    </row>
    <row r="71" spans="1:10" ht="36.75" customHeight="1" x14ac:dyDescent="0.2">
      <c r="A71" s="178"/>
      <c r="B71" s="183" t="s">
        <v>102</v>
      </c>
      <c r="C71" s="184" t="s">
        <v>103</v>
      </c>
      <c r="D71" s="185"/>
      <c r="E71" s="185"/>
      <c r="F71" s="192" t="s">
        <v>26</v>
      </c>
      <c r="G71" s="193"/>
      <c r="H71" s="193"/>
      <c r="I71" s="193">
        <f>'1. etapa 1e. Pol'!G230</f>
        <v>0</v>
      </c>
      <c r="J71" s="189" t="str">
        <f>IF(I77=0,"",I71/I77*100)</f>
        <v/>
      </c>
    </row>
    <row r="72" spans="1:10" ht="36.75" customHeight="1" x14ac:dyDescent="0.2">
      <c r="A72" s="178"/>
      <c r="B72" s="183" t="s">
        <v>104</v>
      </c>
      <c r="C72" s="184" t="s">
        <v>105</v>
      </c>
      <c r="D72" s="185"/>
      <c r="E72" s="185"/>
      <c r="F72" s="192" t="s">
        <v>26</v>
      </c>
      <c r="G72" s="193"/>
      <c r="H72" s="193"/>
      <c r="I72" s="193">
        <f>'1. etapa 1e. Pol'!G244</f>
        <v>0</v>
      </c>
      <c r="J72" s="189" t="str">
        <f>IF(I77=0,"",I72/I77*100)</f>
        <v/>
      </c>
    </row>
    <row r="73" spans="1:10" ht="36.75" customHeight="1" x14ac:dyDescent="0.2">
      <c r="A73" s="178"/>
      <c r="B73" s="183" t="s">
        <v>106</v>
      </c>
      <c r="C73" s="184" t="s">
        <v>107</v>
      </c>
      <c r="D73" s="185"/>
      <c r="E73" s="185"/>
      <c r="F73" s="192" t="s">
        <v>26</v>
      </c>
      <c r="G73" s="193"/>
      <c r="H73" s="193"/>
      <c r="I73" s="193">
        <f>'1. etapa 1e. Pol'!G249</f>
        <v>0</v>
      </c>
      <c r="J73" s="189" t="str">
        <f>IF(I77=0,"",I73/I77*100)</f>
        <v/>
      </c>
    </row>
    <row r="74" spans="1:10" ht="36.75" customHeight="1" x14ac:dyDescent="0.2">
      <c r="A74" s="178"/>
      <c r="B74" s="183" t="s">
        <v>108</v>
      </c>
      <c r="C74" s="184" t="s">
        <v>109</v>
      </c>
      <c r="D74" s="185"/>
      <c r="E74" s="185"/>
      <c r="F74" s="192" t="s">
        <v>26</v>
      </c>
      <c r="G74" s="193"/>
      <c r="H74" s="193"/>
      <c r="I74" s="193">
        <f>'1. etapa 1e. Pol'!G260</f>
        <v>0</v>
      </c>
      <c r="J74" s="189" t="str">
        <f>IF(I77=0,"",I74/I77*100)</f>
        <v/>
      </c>
    </row>
    <row r="75" spans="1:10" ht="36.75" customHeight="1" x14ac:dyDescent="0.2">
      <c r="A75" s="178"/>
      <c r="B75" s="183" t="s">
        <v>110</v>
      </c>
      <c r="C75" s="184" t="s">
        <v>111</v>
      </c>
      <c r="D75" s="185"/>
      <c r="E75" s="185"/>
      <c r="F75" s="192" t="s">
        <v>112</v>
      </c>
      <c r="G75" s="193"/>
      <c r="H75" s="193"/>
      <c r="I75" s="193">
        <f>'1. etapa 1b. Pol'!G126</f>
        <v>0</v>
      </c>
      <c r="J75" s="189" t="str">
        <f>IF(I77=0,"",I75/I77*100)</f>
        <v/>
      </c>
    </row>
    <row r="76" spans="1:10" ht="36.75" customHeight="1" x14ac:dyDescent="0.2">
      <c r="A76" s="178"/>
      <c r="B76" s="183" t="s">
        <v>113</v>
      </c>
      <c r="C76" s="184" t="s">
        <v>27</v>
      </c>
      <c r="D76" s="185"/>
      <c r="E76" s="185"/>
      <c r="F76" s="192" t="s">
        <v>113</v>
      </c>
      <c r="G76" s="193"/>
      <c r="H76" s="193"/>
      <c r="I76" s="193">
        <f>'1. etapa 1b. Pol'!G140</f>
        <v>0</v>
      </c>
      <c r="J76" s="189" t="str">
        <f>IF(I77=0,"",I76/I77*100)</f>
        <v/>
      </c>
    </row>
    <row r="77" spans="1:10" ht="25.5" customHeight="1" x14ac:dyDescent="0.2">
      <c r="A77" s="179"/>
      <c r="B77" s="186" t="s">
        <v>1</v>
      </c>
      <c r="C77" s="187"/>
      <c r="D77" s="188"/>
      <c r="E77" s="188"/>
      <c r="F77" s="194"/>
      <c r="G77" s="195"/>
      <c r="H77" s="195"/>
      <c r="I77" s="195">
        <f>SUM(I55:I76)</f>
        <v>0</v>
      </c>
      <c r="J77" s="190">
        <f>SUM(J55:J76)</f>
        <v>0</v>
      </c>
    </row>
    <row r="78" spans="1:10" x14ac:dyDescent="0.2">
      <c r="F78" s="135"/>
      <c r="G78" s="135"/>
      <c r="H78" s="135"/>
      <c r="I78" s="135"/>
      <c r="J78" s="191"/>
    </row>
    <row r="79" spans="1:10" x14ac:dyDescent="0.2">
      <c r="F79" s="135"/>
      <c r="G79" s="135"/>
      <c r="H79" s="135"/>
      <c r="I79" s="135"/>
      <c r="J79" s="191"/>
    </row>
    <row r="80" spans="1:10" x14ac:dyDescent="0.2">
      <c r="F80" s="135"/>
      <c r="G80" s="135"/>
      <c r="H80" s="135"/>
      <c r="I80" s="135"/>
      <c r="J80" s="191"/>
    </row>
  </sheetData>
  <sheetProtection algorithmName="SHA-512" hashValue="lUUEeiAI2kv9drTbZPx28a2zKY3g82VQEWubLr35W69N9CHYzPBL/6Vl7YoU6qB7nKEtGSKNa2M/yajpZxlcKA==" saltValue="G1CayDd8ZU5M5vzfrUnq8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4:E74"/>
    <mergeCell ref="C75:E75"/>
    <mergeCell ref="C76:E76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kqKZ0kZGDxwwlJJSNTCHS+7mDZ/tZqmiQ7oV+YUHkbb0g6Onyv82P1jxpbaVo1mXkGHbB+3NkknGvwkyMGzk2w==" saltValue="a3AwWM07Lob93FvVfZl3h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2AAE-FAEF-4F16-967B-A7D1F1A4DAC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115</v>
      </c>
      <c r="B1" s="197"/>
      <c r="C1" s="197"/>
      <c r="D1" s="197"/>
      <c r="E1" s="197"/>
      <c r="F1" s="197"/>
      <c r="G1" s="197"/>
      <c r="AG1" t="s">
        <v>116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117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117</v>
      </c>
      <c r="AG3" t="s">
        <v>118</v>
      </c>
    </row>
    <row r="4" spans="1:60" ht="24.95" customHeight="1" x14ac:dyDescent="0.2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119</v>
      </c>
    </row>
    <row r="5" spans="1:60" x14ac:dyDescent="0.2">
      <c r="D5" s="10"/>
    </row>
    <row r="6" spans="1:60" ht="38.25" x14ac:dyDescent="0.2">
      <c r="A6" s="208" t="s">
        <v>120</v>
      </c>
      <c r="B6" s="210" t="s">
        <v>121</v>
      </c>
      <c r="C6" s="210" t="s">
        <v>122</v>
      </c>
      <c r="D6" s="209" t="s">
        <v>123</v>
      </c>
      <c r="E6" s="208" t="s">
        <v>124</v>
      </c>
      <c r="F6" s="207" t="s">
        <v>125</v>
      </c>
      <c r="G6" s="208" t="s">
        <v>29</v>
      </c>
      <c r="H6" s="211" t="s">
        <v>30</v>
      </c>
      <c r="I6" s="211" t="s">
        <v>126</v>
      </c>
      <c r="J6" s="211" t="s">
        <v>31</v>
      </c>
      <c r="K6" s="211" t="s">
        <v>127</v>
      </c>
      <c r="L6" s="211" t="s">
        <v>128</v>
      </c>
      <c r="M6" s="211" t="s">
        <v>129</v>
      </c>
      <c r="N6" s="211" t="s">
        <v>130</v>
      </c>
      <c r="O6" s="211" t="s">
        <v>131</v>
      </c>
      <c r="P6" s="211" t="s">
        <v>132</v>
      </c>
      <c r="Q6" s="211" t="s">
        <v>133</v>
      </c>
      <c r="R6" s="211" t="s">
        <v>134</v>
      </c>
      <c r="S6" s="211" t="s">
        <v>135</v>
      </c>
      <c r="T6" s="211" t="s">
        <v>136</v>
      </c>
      <c r="U6" s="211" t="s">
        <v>137</v>
      </c>
      <c r="V6" s="211" t="s">
        <v>138</v>
      </c>
      <c r="W6" s="211" t="s">
        <v>139</v>
      </c>
      <c r="X6" s="211" t="s">
        <v>140</v>
      </c>
      <c r="Y6" s="211" t="s">
        <v>141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8" t="s">
        <v>142</v>
      </c>
      <c r="B8" s="229" t="s">
        <v>70</v>
      </c>
      <c r="C8" s="255" t="s">
        <v>71</v>
      </c>
      <c r="D8" s="230"/>
      <c r="E8" s="231"/>
      <c r="F8" s="232"/>
      <c r="G8" s="232">
        <f>SUMIF(AG9:AG20,"&lt;&gt;NOR",G9:G20)</f>
        <v>0</v>
      </c>
      <c r="H8" s="232"/>
      <c r="I8" s="232">
        <f>SUM(I9:I20)</f>
        <v>0</v>
      </c>
      <c r="J8" s="232"/>
      <c r="K8" s="232">
        <f>SUM(K9:K20)</f>
        <v>0</v>
      </c>
      <c r="L8" s="232"/>
      <c r="M8" s="232">
        <f>SUM(M9:M20)</f>
        <v>0</v>
      </c>
      <c r="N8" s="231"/>
      <c r="O8" s="231">
        <f>SUM(O9:O20)</f>
        <v>1.96</v>
      </c>
      <c r="P8" s="231"/>
      <c r="Q8" s="231">
        <f>SUM(Q9:Q20)</f>
        <v>1.51</v>
      </c>
      <c r="R8" s="232"/>
      <c r="S8" s="232"/>
      <c r="T8" s="233"/>
      <c r="U8" s="227"/>
      <c r="V8" s="227">
        <f>SUM(V9:V20)</f>
        <v>83.19</v>
      </c>
      <c r="W8" s="227"/>
      <c r="X8" s="227"/>
      <c r="Y8" s="227"/>
      <c r="AG8" t="s">
        <v>143</v>
      </c>
    </row>
    <row r="9" spans="1:60" ht="22.5" outlineLevel="1" x14ac:dyDescent="0.2">
      <c r="A9" s="235">
        <v>1</v>
      </c>
      <c r="B9" s="236" t="s">
        <v>144</v>
      </c>
      <c r="C9" s="256" t="s">
        <v>145</v>
      </c>
      <c r="D9" s="237" t="s">
        <v>146</v>
      </c>
      <c r="E9" s="238">
        <v>119.7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1.6060000000000001E-2</v>
      </c>
      <c r="O9" s="238">
        <f>ROUND(E9*N9,2)</f>
        <v>1.92</v>
      </c>
      <c r="P9" s="238">
        <v>0</v>
      </c>
      <c r="Q9" s="238">
        <f>ROUND(E9*P9,2)</f>
        <v>0</v>
      </c>
      <c r="R9" s="240" t="s">
        <v>147</v>
      </c>
      <c r="S9" s="240" t="s">
        <v>148</v>
      </c>
      <c r="T9" s="241" t="s">
        <v>148</v>
      </c>
      <c r="U9" s="223">
        <v>0.27500000000000002</v>
      </c>
      <c r="V9" s="223">
        <f>ROUND(E9*U9,2)</f>
        <v>32.92</v>
      </c>
      <c r="W9" s="223"/>
      <c r="X9" s="223" t="s">
        <v>149</v>
      </c>
      <c r="Y9" s="223" t="s">
        <v>150</v>
      </c>
      <c r="Z9" s="212"/>
      <c r="AA9" s="212"/>
      <c r="AB9" s="212"/>
      <c r="AC9" s="212"/>
      <c r="AD9" s="212"/>
      <c r="AE9" s="212"/>
      <c r="AF9" s="212"/>
      <c r="AG9" s="212" t="s">
        <v>151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7" t="s">
        <v>152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153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58" t="s">
        <v>154</v>
      </c>
      <c r="D11" s="225"/>
      <c r="E11" s="226">
        <v>4.7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2"/>
      <c r="AA11" s="212"/>
      <c r="AB11" s="212"/>
      <c r="AC11" s="212"/>
      <c r="AD11" s="212"/>
      <c r="AE11" s="212"/>
      <c r="AF11" s="212"/>
      <c r="AG11" s="212" t="s">
        <v>155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8" t="s">
        <v>156</v>
      </c>
      <c r="D12" s="225"/>
      <c r="E12" s="226">
        <v>3.5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155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58" t="s">
        <v>157</v>
      </c>
      <c r="D13" s="225"/>
      <c r="E13" s="226">
        <v>53.7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2"/>
      <c r="AA13" s="212"/>
      <c r="AB13" s="212"/>
      <c r="AC13" s="212"/>
      <c r="AD13" s="212"/>
      <c r="AE13" s="212"/>
      <c r="AF13" s="212"/>
      <c r="AG13" s="212" t="s">
        <v>155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58" t="s">
        <v>158</v>
      </c>
      <c r="D14" s="225"/>
      <c r="E14" s="226">
        <v>53.8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155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58" t="s">
        <v>159</v>
      </c>
      <c r="D15" s="225"/>
      <c r="E15" s="226">
        <v>4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2"/>
      <c r="AA15" s="212"/>
      <c r="AB15" s="212"/>
      <c r="AC15" s="212"/>
      <c r="AD15" s="212"/>
      <c r="AE15" s="212"/>
      <c r="AF15" s="212"/>
      <c r="AG15" s="212" t="s">
        <v>155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5">
        <v>2</v>
      </c>
      <c r="B16" s="236" t="s">
        <v>160</v>
      </c>
      <c r="C16" s="256" t="s">
        <v>161</v>
      </c>
      <c r="D16" s="237" t="s">
        <v>146</v>
      </c>
      <c r="E16" s="238">
        <v>119.7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38">
        <v>3.6999999999999999E-4</v>
      </c>
      <c r="O16" s="238">
        <f>ROUND(E16*N16,2)</f>
        <v>0.04</v>
      </c>
      <c r="P16" s="238">
        <v>0</v>
      </c>
      <c r="Q16" s="238">
        <f>ROUND(E16*P16,2)</f>
        <v>0</v>
      </c>
      <c r="R16" s="240" t="s">
        <v>147</v>
      </c>
      <c r="S16" s="240" t="s">
        <v>148</v>
      </c>
      <c r="T16" s="241" t="s">
        <v>148</v>
      </c>
      <c r="U16" s="223">
        <v>0.09</v>
      </c>
      <c r="V16" s="223">
        <f>ROUND(E16*U16,2)</f>
        <v>10.77</v>
      </c>
      <c r="W16" s="223"/>
      <c r="X16" s="223" t="s">
        <v>149</v>
      </c>
      <c r="Y16" s="223" t="s">
        <v>150</v>
      </c>
      <c r="Z16" s="212"/>
      <c r="AA16" s="212"/>
      <c r="AB16" s="212"/>
      <c r="AC16" s="212"/>
      <c r="AD16" s="212"/>
      <c r="AE16" s="212"/>
      <c r="AF16" s="212"/>
      <c r="AG16" s="212" t="s">
        <v>151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57" t="s">
        <v>152</v>
      </c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2"/>
      <c r="AA17" s="212"/>
      <c r="AB17" s="212"/>
      <c r="AC17" s="212"/>
      <c r="AD17" s="212"/>
      <c r="AE17" s="212"/>
      <c r="AF17" s="212"/>
      <c r="AG17" s="212" t="s">
        <v>153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5">
        <v>3</v>
      </c>
      <c r="B18" s="236" t="s">
        <v>162</v>
      </c>
      <c r="C18" s="256" t="s">
        <v>163</v>
      </c>
      <c r="D18" s="237" t="s">
        <v>146</v>
      </c>
      <c r="E18" s="238">
        <v>119.7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1.26E-2</v>
      </c>
      <c r="Q18" s="238">
        <f>ROUND(E18*P18,2)</f>
        <v>1.51</v>
      </c>
      <c r="R18" s="240" t="s">
        <v>164</v>
      </c>
      <c r="S18" s="240" t="s">
        <v>148</v>
      </c>
      <c r="T18" s="241" t="s">
        <v>148</v>
      </c>
      <c r="U18" s="223">
        <v>0.33</v>
      </c>
      <c r="V18" s="223">
        <f>ROUND(E18*U18,2)</f>
        <v>39.5</v>
      </c>
      <c r="W18" s="223"/>
      <c r="X18" s="223" t="s">
        <v>149</v>
      </c>
      <c r="Y18" s="223" t="s">
        <v>150</v>
      </c>
      <c r="Z18" s="212"/>
      <c r="AA18" s="212"/>
      <c r="AB18" s="212"/>
      <c r="AC18" s="212"/>
      <c r="AD18" s="212"/>
      <c r="AE18" s="212"/>
      <c r="AF18" s="212"/>
      <c r="AG18" s="212" t="s">
        <v>151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8" t="s">
        <v>165</v>
      </c>
      <c r="D19" s="225"/>
      <c r="E19" s="226"/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2"/>
      <c r="AA19" s="212"/>
      <c r="AB19" s="212"/>
      <c r="AC19" s="212"/>
      <c r="AD19" s="212"/>
      <c r="AE19" s="212"/>
      <c r="AF19" s="212"/>
      <c r="AG19" s="212" t="s">
        <v>155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58" t="s">
        <v>166</v>
      </c>
      <c r="D20" s="225"/>
      <c r="E20" s="226">
        <v>119.7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2"/>
      <c r="AA20" s="212"/>
      <c r="AB20" s="212"/>
      <c r="AC20" s="212"/>
      <c r="AD20" s="212"/>
      <c r="AE20" s="212"/>
      <c r="AF20" s="212"/>
      <c r="AG20" s="212" t="s">
        <v>155</v>
      </c>
      <c r="AH20" s="212">
        <v>5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28" t="s">
        <v>142</v>
      </c>
      <c r="B21" s="229" t="s">
        <v>72</v>
      </c>
      <c r="C21" s="255" t="s">
        <v>73</v>
      </c>
      <c r="D21" s="230"/>
      <c r="E21" s="231"/>
      <c r="F21" s="232"/>
      <c r="G21" s="232">
        <f>SUMIF(AG22:AG35,"&lt;&gt;NOR",G22:G35)</f>
        <v>0</v>
      </c>
      <c r="H21" s="232"/>
      <c r="I21" s="232">
        <f>SUM(I22:I35)</f>
        <v>0</v>
      </c>
      <c r="J21" s="232"/>
      <c r="K21" s="232">
        <f>SUM(K22:K35)</f>
        <v>0</v>
      </c>
      <c r="L21" s="232"/>
      <c r="M21" s="232">
        <f>SUM(M22:M35)</f>
        <v>0</v>
      </c>
      <c r="N21" s="231"/>
      <c r="O21" s="231">
        <f>SUM(O22:O35)</f>
        <v>4</v>
      </c>
      <c r="P21" s="231"/>
      <c r="Q21" s="231">
        <f>SUM(Q22:Q35)</f>
        <v>0</v>
      </c>
      <c r="R21" s="232"/>
      <c r="S21" s="232"/>
      <c r="T21" s="233"/>
      <c r="U21" s="227"/>
      <c r="V21" s="227">
        <f>SUM(V22:V35)</f>
        <v>186.58</v>
      </c>
      <c r="W21" s="227"/>
      <c r="X21" s="227"/>
      <c r="Y21" s="227"/>
      <c r="AG21" t="s">
        <v>143</v>
      </c>
    </row>
    <row r="22" spans="1:60" outlineLevel="1" x14ac:dyDescent="0.2">
      <c r="A22" s="235">
        <v>4</v>
      </c>
      <c r="B22" s="236" t="s">
        <v>167</v>
      </c>
      <c r="C22" s="256" t="s">
        <v>168</v>
      </c>
      <c r="D22" s="237" t="s">
        <v>146</v>
      </c>
      <c r="E22" s="238">
        <v>15.8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5.3440000000000001E-2</v>
      </c>
      <c r="O22" s="238">
        <f>ROUND(E22*N22,2)</f>
        <v>0.84</v>
      </c>
      <c r="P22" s="238">
        <v>0</v>
      </c>
      <c r="Q22" s="238">
        <f>ROUND(E22*P22,2)</f>
        <v>0</v>
      </c>
      <c r="R22" s="240" t="s">
        <v>169</v>
      </c>
      <c r="S22" s="240" t="s">
        <v>148</v>
      </c>
      <c r="T22" s="241" t="s">
        <v>148</v>
      </c>
      <c r="U22" s="223">
        <v>2.8540199999999998</v>
      </c>
      <c r="V22" s="223">
        <f>ROUND(E22*U22,2)</f>
        <v>45.09</v>
      </c>
      <c r="W22" s="223"/>
      <c r="X22" s="223" t="s">
        <v>149</v>
      </c>
      <c r="Y22" s="223" t="s">
        <v>150</v>
      </c>
      <c r="Z22" s="212"/>
      <c r="AA22" s="212"/>
      <c r="AB22" s="212"/>
      <c r="AC22" s="212"/>
      <c r="AD22" s="212"/>
      <c r="AE22" s="212"/>
      <c r="AF22" s="212"/>
      <c r="AG22" s="212" t="s">
        <v>151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57" t="s">
        <v>170</v>
      </c>
      <c r="D23" s="242"/>
      <c r="E23" s="242"/>
      <c r="F23" s="242"/>
      <c r="G23" s="242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2"/>
      <c r="AA23" s="212"/>
      <c r="AB23" s="212"/>
      <c r="AC23" s="212"/>
      <c r="AD23" s="212"/>
      <c r="AE23" s="212"/>
      <c r="AF23" s="212"/>
      <c r="AG23" s="212" t="s">
        <v>153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35">
        <v>5</v>
      </c>
      <c r="B24" s="236" t="s">
        <v>171</v>
      </c>
      <c r="C24" s="256" t="s">
        <v>172</v>
      </c>
      <c r="D24" s="237" t="s">
        <v>146</v>
      </c>
      <c r="E24" s="238">
        <v>27.67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1.0630000000000001E-2</v>
      </c>
      <c r="O24" s="238">
        <f>ROUND(E24*N24,2)</f>
        <v>0.28999999999999998</v>
      </c>
      <c r="P24" s="238">
        <v>0</v>
      </c>
      <c r="Q24" s="238">
        <f>ROUND(E24*P24,2)</f>
        <v>0</v>
      </c>
      <c r="R24" s="240" t="s">
        <v>169</v>
      </c>
      <c r="S24" s="240" t="s">
        <v>148</v>
      </c>
      <c r="T24" s="241" t="s">
        <v>148</v>
      </c>
      <c r="U24" s="223">
        <v>0.33688000000000001</v>
      </c>
      <c r="V24" s="223">
        <f>ROUND(E24*U24,2)</f>
        <v>9.32</v>
      </c>
      <c r="W24" s="223"/>
      <c r="X24" s="223" t="s">
        <v>149</v>
      </c>
      <c r="Y24" s="223" t="s">
        <v>150</v>
      </c>
      <c r="Z24" s="212"/>
      <c r="AA24" s="212"/>
      <c r="AB24" s="212"/>
      <c r="AC24" s="212"/>
      <c r="AD24" s="212"/>
      <c r="AE24" s="212"/>
      <c r="AF24" s="212"/>
      <c r="AG24" s="212" t="s">
        <v>151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59" t="s">
        <v>173</v>
      </c>
      <c r="D25" s="243"/>
      <c r="E25" s="243"/>
      <c r="F25" s="243"/>
      <c r="G25" s="24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2"/>
      <c r="AA25" s="212"/>
      <c r="AB25" s="212"/>
      <c r="AC25" s="212"/>
      <c r="AD25" s="212"/>
      <c r="AE25" s="212"/>
      <c r="AF25" s="212"/>
      <c r="AG25" s="212" t="s">
        <v>174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19"/>
      <c r="B26" s="220"/>
      <c r="C26" s="258" t="s">
        <v>175</v>
      </c>
      <c r="D26" s="225"/>
      <c r="E26" s="226">
        <v>16.824999999999999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2"/>
      <c r="AA26" s="212"/>
      <c r="AB26" s="212"/>
      <c r="AC26" s="212"/>
      <c r="AD26" s="212"/>
      <c r="AE26" s="212"/>
      <c r="AF26" s="212"/>
      <c r="AG26" s="212" t="s">
        <v>155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58" t="s">
        <v>176</v>
      </c>
      <c r="D27" s="225"/>
      <c r="E27" s="226">
        <v>10.845000000000001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155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5">
        <v>6</v>
      </c>
      <c r="B28" s="236" t="s">
        <v>177</v>
      </c>
      <c r="C28" s="256" t="s">
        <v>178</v>
      </c>
      <c r="D28" s="237" t="s">
        <v>146</v>
      </c>
      <c r="E28" s="238">
        <v>52.2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38">
        <v>3.9039999999999998E-2</v>
      </c>
      <c r="O28" s="238">
        <f>ROUND(E28*N28,2)</f>
        <v>2.04</v>
      </c>
      <c r="P28" s="238">
        <v>0</v>
      </c>
      <c r="Q28" s="238">
        <f>ROUND(E28*P28,2)</f>
        <v>0</v>
      </c>
      <c r="R28" s="240" t="s">
        <v>169</v>
      </c>
      <c r="S28" s="240" t="s">
        <v>148</v>
      </c>
      <c r="T28" s="241" t="s">
        <v>148</v>
      </c>
      <c r="U28" s="223">
        <v>1.8764099999999999</v>
      </c>
      <c r="V28" s="223">
        <f>ROUND(E28*U28,2)</f>
        <v>97.95</v>
      </c>
      <c r="W28" s="223"/>
      <c r="X28" s="223" t="s">
        <v>149</v>
      </c>
      <c r="Y28" s="223" t="s">
        <v>150</v>
      </c>
      <c r="Z28" s="212"/>
      <c r="AA28" s="212"/>
      <c r="AB28" s="212"/>
      <c r="AC28" s="212"/>
      <c r="AD28" s="212"/>
      <c r="AE28" s="212"/>
      <c r="AF28" s="212"/>
      <c r="AG28" s="212" t="s">
        <v>151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57" t="s">
        <v>170</v>
      </c>
      <c r="D29" s="242"/>
      <c r="E29" s="242"/>
      <c r="F29" s="242"/>
      <c r="G29" s="242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153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5">
        <v>7</v>
      </c>
      <c r="B30" s="236" t="s">
        <v>179</v>
      </c>
      <c r="C30" s="256" t="s">
        <v>180</v>
      </c>
      <c r="D30" s="237" t="s">
        <v>146</v>
      </c>
      <c r="E30" s="238">
        <v>19.2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3.6819999999999999E-2</v>
      </c>
      <c r="O30" s="238">
        <f>ROUND(E30*N30,2)</f>
        <v>0.71</v>
      </c>
      <c r="P30" s="238">
        <v>0</v>
      </c>
      <c r="Q30" s="238">
        <f>ROUND(E30*P30,2)</f>
        <v>0</v>
      </c>
      <c r="R30" s="240" t="s">
        <v>169</v>
      </c>
      <c r="S30" s="240" t="s">
        <v>148</v>
      </c>
      <c r="T30" s="241" t="s">
        <v>148</v>
      </c>
      <c r="U30" s="223">
        <v>1.58036</v>
      </c>
      <c r="V30" s="223">
        <f>ROUND(E30*U30,2)</f>
        <v>30.34</v>
      </c>
      <c r="W30" s="223"/>
      <c r="X30" s="223" t="s">
        <v>149</v>
      </c>
      <c r="Y30" s="223" t="s">
        <v>150</v>
      </c>
      <c r="Z30" s="212"/>
      <c r="AA30" s="212"/>
      <c r="AB30" s="212"/>
      <c r="AC30" s="212"/>
      <c r="AD30" s="212"/>
      <c r="AE30" s="212"/>
      <c r="AF30" s="212"/>
      <c r="AG30" s="212" t="s">
        <v>151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7" t="s">
        <v>170</v>
      </c>
      <c r="D31" s="242"/>
      <c r="E31" s="242"/>
      <c r="F31" s="242"/>
      <c r="G31" s="242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2"/>
      <c r="AA31" s="212"/>
      <c r="AB31" s="212"/>
      <c r="AC31" s="212"/>
      <c r="AD31" s="212"/>
      <c r="AE31" s="212"/>
      <c r="AF31" s="212"/>
      <c r="AG31" s="212" t="s">
        <v>153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5">
        <v>8</v>
      </c>
      <c r="B32" s="236" t="s">
        <v>181</v>
      </c>
      <c r="C32" s="256" t="s">
        <v>182</v>
      </c>
      <c r="D32" s="237" t="s">
        <v>146</v>
      </c>
      <c r="E32" s="238">
        <v>3.2749999999999999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3.5659999999999997E-2</v>
      </c>
      <c r="O32" s="238">
        <f>ROUND(E32*N32,2)</f>
        <v>0.12</v>
      </c>
      <c r="P32" s="238">
        <v>0</v>
      </c>
      <c r="Q32" s="238">
        <f>ROUND(E32*P32,2)</f>
        <v>0</v>
      </c>
      <c r="R32" s="240" t="s">
        <v>169</v>
      </c>
      <c r="S32" s="240" t="s">
        <v>148</v>
      </c>
      <c r="T32" s="241" t="s">
        <v>148</v>
      </c>
      <c r="U32" s="223">
        <v>1.1841699999999999</v>
      </c>
      <c r="V32" s="223">
        <f>ROUND(E32*U32,2)</f>
        <v>3.88</v>
      </c>
      <c r="W32" s="223"/>
      <c r="X32" s="223" t="s">
        <v>149</v>
      </c>
      <c r="Y32" s="223" t="s">
        <v>150</v>
      </c>
      <c r="Z32" s="212"/>
      <c r="AA32" s="212"/>
      <c r="AB32" s="212"/>
      <c r="AC32" s="212"/>
      <c r="AD32" s="212"/>
      <c r="AE32" s="212"/>
      <c r="AF32" s="212"/>
      <c r="AG32" s="212" t="s">
        <v>151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57" t="s">
        <v>183</v>
      </c>
      <c r="D33" s="242"/>
      <c r="E33" s="242"/>
      <c r="F33" s="242"/>
      <c r="G33" s="242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2"/>
      <c r="AA33" s="212"/>
      <c r="AB33" s="212"/>
      <c r="AC33" s="212"/>
      <c r="AD33" s="212"/>
      <c r="AE33" s="212"/>
      <c r="AF33" s="212"/>
      <c r="AG33" s="212" t="s">
        <v>153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44" t="str">
        <f>C33</f>
        <v>okenního nebo dveřního, z pomocného pracovního lešení o výšce podlahy do 1900 mm a pro zatížení do 1,5 kPa,</v>
      </c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58" t="s">
        <v>184</v>
      </c>
      <c r="D34" s="225"/>
      <c r="E34" s="226">
        <v>1.9750000000000001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155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58" t="s">
        <v>185</v>
      </c>
      <c r="D35" s="225"/>
      <c r="E35" s="226">
        <v>1.3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155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28" t="s">
        <v>142</v>
      </c>
      <c r="B36" s="229" t="s">
        <v>74</v>
      </c>
      <c r="C36" s="255" t="s">
        <v>75</v>
      </c>
      <c r="D36" s="230"/>
      <c r="E36" s="231"/>
      <c r="F36" s="232"/>
      <c r="G36" s="232">
        <f>SUMIF(AG37:AG61,"&lt;&gt;NOR",G37:G61)</f>
        <v>0</v>
      </c>
      <c r="H36" s="232"/>
      <c r="I36" s="232">
        <f>SUM(I37:I61)</f>
        <v>0</v>
      </c>
      <c r="J36" s="232"/>
      <c r="K36" s="232">
        <f>SUM(K37:K61)</f>
        <v>0</v>
      </c>
      <c r="L36" s="232"/>
      <c r="M36" s="232">
        <f>SUM(M37:M61)</f>
        <v>0</v>
      </c>
      <c r="N36" s="231"/>
      <c r="O36" s="231">
        <f>SUM(O37:O61)</f>
        <v>0.01</v>
      </c>
      <c r="P36" s="231"/>
      <c r="Q36" s="231">
        <f>SUM(Q37:Q61)</f>
        <v>1.4800000000000002</v>
      </c>
      <c r="R36" s="232"/>
      <c r="S36" s="232"/>
      <c r="T36" s="233"/>
      <c r="U36" s="227"/>
      <c r="V36" s="227">
        <f>SUM(V37:V61)</f>
        <v>67.91</v>
      </c>
      <c r="W36" s="227"/>
      <c r="X36" s="227"/>
      <c r="Y36" s="227"/>
      <c r="AG36" t="s">
        <v>143</v>
      </c>
    </row>
    <row r="37" spans="1:60" outlineLevel="1" x14ac:dyDescent="0.2">
      <c r="A37" s="235">
        <v>9</v>
      </c>
      <c r="B37" s="236" t="s">
        <v>186</v>
      </c>
      <c r="C37" s="256" t="s">
        <v>187</v>
      </c>
      <c r="D37" s="237" t="s">
        <v>188</v>
      </c>
      <c r="E37" s="238">
        <v>11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 t="s">
        <v>164</v>
      </c>
      <c r="S37" s="240" t="s">
        <v>148</v>
      </c>
      <c r="T37" s="241" t="s">
        <v>148</v>
      </c>
      <c r="U37" s="223">
        <v>0.05</v>
      </c>
      <c r="V37" s="223">
        <f>ROUND(E37*U37,2)</f>
        <v>0.55000000000000004</v>
      </c>
      <c r="W37" s="223"/>
      <c r="X37" s="223" t="s">
        <v>149</v>
      </c>
      <c r="Y37" s="223" t="s">
        <v>150</v>
      </c>
      <c r="Z37" s="212"/>
      <c r="AA37" s="212"/>
      <c r="AB37" s="212"/>
      <c r="AC37" s="212"/>
      <c r="AD37" s="212"/>
      <c r="AE37" s="212"/>
      <c r="AF37" s="212"/>
      <c r="AG37" s="212" t="s">
        <v>151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57" t="s">
        <v>189</v>
      </c>
      <c r="D38" s="242"/>
      <c r="E38" s="242"/>
      <c r="F38" s="242"/>
      <c r="G38" s="242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2"/>
      <c r="AA38" s="212"/>
      <c r="AB38" s="212"/>
      <c r="AC38" s="212"/>
      <c r="AD38" s="212"/>
      <c r="AE38" s="212"/>
      <c r="AF38" s="212"/>
      <c r="AG38" s="212" t="s">
        <v>153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5">
        <v>10</v>
      </c>
      <c r="B39" s="236" t="s">
        <v>190</v>
      </c>
      <c r="C39" s="256" t="s">
        <v>191</v>
      </c>
      <c r="D39" s="237" t="s">
        <v>146</v>
      </c>
      <c r="E39" s="238">
        <v>9.35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1E-3</v>
      </c>
      <c r="O39" s="238">
        <f>ROUND(E39*N39,2)</f>
        <v>0.01</v>
      </c>
      <c r="P39" s="238">
        <v>6.7000000000000004E-2</v>
      </c>
      <c r="Q39" s="238">
        <f>ROUND(E39*P39,2)</f>
        <v>0.63</v>
      </c>
      <c r="R39" s="240" t="s">
        <v>164</v>
      </c>
      <c r="S39" s="240" t="s">
        <v>148</v>
      </c>
      <c r="T39" s="241" t="s">
        <v>148</v>
      </c>
      <c r="U39" s="223">
        <v>0.53300000000000003</v>
      </c>
      <c r="V39" s="223">
        <f>ROUND(E39*U39,2)</f>
        <v>4.9800000000000004</v>
      </c>
      <c r="W39" s="223"/>
      <c r="X39" s="223" t="s">
        <v>149</v>
      </c>
      <c r="Y39" s="223" t="s">
        <v>150</v>
      </c>
      <c r="Z39" s="212"/>
      <c r="AA39" s="212"/>
      <c r="AB39" s="212"/>
      <c r="AC39" s="212"/>
      <c r="AD39" s="212"/>
      <c r="AE39" s="212"/>
      <c r="AF39" s="212"/>
      <c r="AG39" s="212" t="s">
        <v>151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19"/>
      <c r="B40" s="220"/>
      <c r="C40" s="257" t="s">
        <v>192</v>
      </c>
      <c r="D40" s="242"/>
      <c r="E40" s="242"/>
      <c r="F40" s="242"/>
      <c r="G40" s="242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2"/>
      <c r="AA40" s="212"/>
      <c r="AB40" s="212"/>
      <c r="AC40" s="212"/>
      <c r="AD40" s="212"/>
      <c r="AE40" s="212"/>
      <c r="AF40" s="212"/>
      <c r="AG40" s="212" t="s">
        <v>153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58" t="s">
        <v>193</v>
      </c>
      <c r="D41" s="225"/>
      <c r="E41" s="226">
        <v>7.25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2"/>
      <c r="AA41" s="212"/>
      <c r="AB41" s="212"/>
      <c r="AC41" s="212"/>
      <c r="AD41" s="212"/>
      <c r="AE41" s="212"/>
      <c r="AF41" s="212"/>
      <c r="AG41" s="212" t="s">
        <v>155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58" t="s">
        <v>194</v>
      </c>
      <c r="D42" s="225"/>
      <c r="E42" s="226">
        <v>2.1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2"/>
      <c r="AA42" s="212"/>
      <c r="AB42" s="212"/>
      <c r="AC42" s="212"/>
      <c r="AD42" s="212"/>
      <c r="AE42" s="212"/>
      <c r="AF42" s="212"/>
      <c r="AG42" s="212" t="s">
        <v>155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5">
        <v>11</v>
      </c>
      <c r="B43" s="236" t="s">
        <v>195</v>
      </c>
      <c r="C43" s="256" t="s">
        <v>196</v>
      </c>
      <c r="D43" s="237" t="s">
        <v>146</v>
      </c>
      <c r="E43" s="238">
        <v>16.824999999999999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1.098E-2</v>
      </c>
      <c r="Q43" s="238">
        <f>ROUND(E43*P43,2)</f>
        <v>0.18</v>
      </c>
      <c r="R43" s="240" t="s">
        <v>197</v>
      </c>
      <c r="S43" s="240" t="s">
        <v>148</v>
      </c>
      <c r="T43" s="241" t="s">
        <v>148</v>
      </c>
      <c r="U43" s="223">
        <v>0.37</v>
      </c>
      <c r="V43" s="223">
        <f>ROUND(E43*U43,2)</f>
        <v>6.23</v>
      </c>
      <c r="W43" s="223"/>
      <c r="X43" s="223" t="s">
        <v>149</v>
      </c>
      <c r="Y43" s="223" t="s">
        <v>150</v>
      </c>
      <c r="Z43" s="212"/>
      <c r="AA43" s="212"/>
      <c r="AB43" s="212"/>
      <c r="AC43" s="212"/>
      <c r="AD43" s="212"/>
      <c r="AE43" s="212"/>
      <c r="AF43" s="212"/>
      <c r="AG43" s="212" t="s">
        <v>151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58" t="s">
        <v>198</v>
      </c>
      <c r="D44" s="225"/>
      <c r="E44" s="226">
        <v>16.824999999999999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2"/>
      <c r="AA44" s="212"/>
      <c r="AB44" s="212"/>
      <c r="AC44" s="212"/>
      <c r="AD44" s="212"/>
      <c r="AE44" s="212"/>
      <c r="AF44" s="212"/>
      <c r="AG44" s="212" t="s">
        <v>155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5">
        <v>12</v>
      </c>
      <c r="B45" s="246" t="s">
        <v>199</v>
      </c>
      <c r="C45" s="260" t="s">
        <v>200</v>
      </c>
      <c r="D45" s="247" t="s">
        <v>146</v>
      </c>
      <c r="E45" s="248">
        <v>16.824999999999999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0</v>
      </c>
      <c r="O45" s="248">
        <f>ROUND(E45*N45,2)</f>
        <v>0</v>
      </c>
      <c r="P45" s="248">
        <v>8.0000000000000002E-3</v>
      </c>
      <c r="Q45" s="248">
        <f>ROUND(E45*P45,2)</f>
        <v>0.13</v>
      </c>
      <c r="R45" s="250" t="s">
        <v>197</v>
      </c>
      <c r="S45" s="250" t="s">
        <v>148</v>
      </c>
      <c r="T45" s="251" t="s">
        <v>148</v>
      </c>
      <c r="U45" s="223">
        <v>6.6000000000000003E-2</v>
      </c>
      <c r="V45" s="223">
        <f>ROUND(E45*U45,2)</f>
        <v>1.1100000000000001</v>
      </c>
      <c r="W45" s="223"/>
      <c r="X45" s="223" t="s">
        <v>149</v>
      </c>
      <c r="Y45" s="223" t="s">
        <v>150</v>
      </c>
      <c r="Z45" s="212"/>
      <c r="AA45" s="212"/>
      <c r="AB45" s="212"/>
      <c r="AC45" s="212"/>
      <c r="AD45" s="212"/>
      <c r="AE45" s="212"/>
      <c r="AF45" s="212"/>
      <c r="AG45" s="212" t="s">
        <v>151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5">
        <v>13</v>
      </c>
      <c r="B46" s="246" t="s">
        <v>201</v>
      </c>
      <c r="C46" s="260" t="s">
        <v>202</v>
      </c>
      <c r="D46" s="247" t="s">
        <v>188</v>
      </c>
      <c r="E46" s="248">
        <v>11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1.8E-3</v>
      </c>
      <c r="Q46" s="248">
        <f>ROUND(E46*P46,2)</f>
        <v>0.02</v>
      </c>
      <c r="R46" s="250" t="s">
        <v>197</v>
      </c>
      <c r="S46" s="250" t="s">
        <v>148</v>
      </c>
      <c r="T46" s="251" t="s">
        <v>148</v>
      </c>
      <c r="U46" s="223">
        <v>0.11</v>
      </c>
      <c r="V46" s="223">
        <f>ROUND(E46*U46,2)</f>
        <v>1.21</v>
      </c>
      <c r="W46" s="223"/>
      <c r="X46" s="223" t="s">
        <v>149</v>
      </c>
      <c r="Y46" s="223" t="s">
        <v>150</v>
      </c>
      <c r="Z46" s="212"/>
      <c r="AA46" s="212"/>
      <c r="AB46" s="212"/>
      <c r="AC46" s="212"/>
      <c r="AD46" s="212"/>
      <c r="AE46" s="212"/>
      <c r="AF46" s="212"/>
      <c r="AG46" s="212" t="s">
        <v>151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5">
        <v>14</v>
      </c>
      <c r="B47" s="236" t="s">
        <v>203</v>
      </c>
      <c r="C47" s="256" t="s">
        <v>204</v>
      </c>
      <c r="D47" s="237" t="s">
        <v>205</v>
      </c>
      <c r="E47" s="238">
        <v>73.400000000000006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8.0000000000000007E-5</v>
      </c>
      <c r="Q47" s="238">
        <f>ROUND(E47*P47,2)</f>
        <v>0.01</v>
      </c>
      <c r="R47" s="240" t="s">
        <v>206</v>
      </c>
      <c r="S47" s="240" t="s">
        <v>148</v>
      </c>
      <c r="T47" s="241" t="s">
        <v>148</v>
      </c>
      <c r="U47" s="223">
        <v>3.5000000000000003E-2</v>
      </c>
      <c r="V47" s="223">
        <f>ROUND(E47*U47,2)</f>
        <v>2.57</v>
      </c>
      <c r="W47" s="223"/>
      <c r="X47" s="223" t="s">
        <v>149</v>
      </c>
      <c r="Y47" s="223" t="s">
        <v>150</v>
      </c>
      <c r="Z47" s="212"/>
      <c r="AA47" s="212"/>
      <c r="AB47" s="212"/>
      <c r="AC47" s="212"/>
      <c r="AD47" s="212"/>
      <c r="AE47" s="212"/>
      <c r="AF47" s="212"/>
      <c r="AG47" s="212" t="s">
        <v>151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58" t="s">
        <v>207</v>
      </c>
      <c r="D48" s="225"/>
      <c r="E48" s="226">
        <v>7.9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2"/>
      <c r="AA48" s="212"/>
      <c r="AB48" s="212"/>
      <c r="AC48" s="212"/>
      <c r="AD48" s="212"/>
      <c r="AE48" s="212"/>
      <c r="AF48" s="212"/>
      <c r="AG48" s="212" t="s">
        <v>155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58" t="s">
        <v>208</v>
      </c>
      <c r="D49" s="225"/>
      <c r="E49" s="226">
        <v>7.2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2"/>
      <c r="AA49" s="212"/>
      <c r="AB49" s="212"/>
      <c r="AC49" s="212"/>
      <c r="AD49" s="212"/>
      <c r="AE49" s="212"/>
      <c r="AF49" s="212"/>
      <c r="AG49" s="212" t="s">
        <v>155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58" t="s">
        <v>209</v>
      </c>
      <c r="D50" s="225"/>
      <c r="E50" s="226">
        <v>24.05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155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58" t="s">
        <v>210</v>
      </c>
      <c r="D51" s="225"/>
      <c r="E51" s="226">
        <v>26.65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2"/>
      <c r="AA51" s="212"/>
      <c r="AB51" s="212"/>
      <c r="AC51" s="212"/>
      <c r="AD51" s="212"/>
      <c r="AE51" s="212"/>
      <c r="AF51" s="212"/>
      <c r="AG51" s="212" t="s">
        <v>155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58" t="s">
        <v>211</v>
      </c>
      <c r="D52" s="225"/>
      <c r="E52" s="226">
        <v>7.6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2"/>
      <c r="AA52" s="212"/>
      <c r="AB52" s="212"/>
      <c r="AC52" s="212"/>
      <c r="AD52" s="212"/>
      <c r="AE52" s="212"/>
      <c r="AF52" s="212"/>
      <c r="AG52" s="212" t="s">
        <v>155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35">
        <v>15</v>
      </c>
      <c r="B53" s="236" t="s">
        <v>212</v>
      </c>
      <c r="C53" s="256" t="s">
        <v>213</v>
      </c>
      <c r="D53" s="237" t="s">
        <v>146</v>
      </c>
      <c r="E53" s="238">
        <v>107.5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3.5000000000000001E-3</v>
      </c>
      <c r="Q53" s="238">
        <f>ROUND(E53*P53,2)</f>
        <v>0.38</v>
      </c>
      <c r="R53" s="240" t="s">
        <v>206</v>
      </c>
      <c r="S53" s="240" t="s">
        <v>148</v>
      </c>
      <c r="T53" s="241" t="s">
        <v>148</v>
      </c>
      <c r="U53" s="223">
        <v>0.255</v>
      </c>
      <c r="V53" s="223">
        <f>ROUND(E53*U53,2)</f>
        <v>27.41</v>
      </c>
      <c r="W53" s="223"/>
      <c r="X53" s="223" t="s">
        <v>149</v>
      </c>
      <c r="Y53" s="223" t="s">
        <v>150</v>
      </c>
      <c r="Z53" s="212"/>
      <c r="AA53" s="212"/>
      <c r="AB53" s="212"/>
      <c r="AC53" s="212"/>
      <c r="AD53" s="212"/>
      <c r="AE53" s="212"/>
      <c r="AF53" s="212"/>
      <c r="AG53" s="212" t="s">
        <v>151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58" t="s">
        <v>157</v>
      </c>
      <c r="D54" s="225"/>
      <c r="E54" s="226">
        <v>53.7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2"/>
      <c r="AA54" s="212"/>
      <c r="AB54" s="212"/>
      <c r="AC54" s="212"/>
      <c r="AD54" s="212"/>
      <c r="AE54" s="212"/>
      <c r="AF54" s="212"/>
      <c r="AG54" s="212" t="s">
        <v>155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58" t="s">
        <v>158</v>
      </c>
      <c r="D55" s="225"/>
      <c r="E55" s="226">
        <v>53.8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2"/>
      <c r="AA55" s="212"/>
      <c r="AB55" s="212"/>
      <c r="AC55" s="212"/>
      <c r="AD55" s="212"/>
      <c r="AE55" s="212"/>
      <c r="AF55" s="212"/>
      <c r="AG55" s="212" t="s">
        <v>155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35">
        <v>16</v>
      </c>
      <c r="B56" s="236" t="s">
        <v>214</v>
      </c>
      <c r="C56" s="256" t="s">
        <v>215</v>
      </c>
      <c r="D56" s="237" t="s">
        <v>146</v>
      </c>
      <c r="E56" s="238">
        <v>12.2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0</v>
      </c>
      <c r="O56" s="238">
        <f>ROUND(E56*N56,2)</f>
        <v>0</v>
      </c>
      <c r="P56" s="238">
        <v>3.5000000000000001E-3</v>
      </c>
      <c r="Q56" s="238">
        <f>ROUND(E56*P56,2)</f>
        <v>0.04</v>
      </c>
      <c r="R56" s="240" t="s">
        <v>206</v>
      </c>
      <c r="S56" s="240" t="s">
        <v>148</v>
      </c>
      <c r="T56" s="241" t="s">
        <v>148</v>
      </c>
      <c r="U56" s="223">
        <v>0.28100000000000003</v>
      </c>
      <c r="V56" s="223">
        <f>ROUND(E56*U56,2)</f>
        <v>3.43</v>
      </c>
      <c r="W56" s="223"/>
      <c r="X56" s="223" t="s">
        <v>149</v>
      </c>
      <c r="Y56" s="223" t="s">
        <v>150</v>
      </c>
      <c r="Z56" s="212"/>
      <c r="AA56" s="212"/>
      <c r="AB56" s="212"/>
      <c r="AC56" s="212"/>
      <c r="AD56" s="212"/>
      <c r="AE56" s="212"/>
      <c r="AF56" s="212"/>
      <c r="AG56" s="212" t="s">
        <v>151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58" t="s">
        <v>154</v>
      </c>
      <c r="D57" s="225"/>
      <c r="E57" s="226">
        <v>4.7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2"/>
      <c r="AA57" s="212"/>
      <c r="AB57" s="212"/>
      <c r="AC57" s="212"/>
      <c r="AD57" s="212"/>
      <c r="AE57" s="212"/>
      <c r="AF57" s="212"/>
      <c r="AG57" s="212" t="s">
        <v>155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58" t="s">
        <v>156</v>
      </c>
      <c r="D58" s="225"/>
      <c r="E58" s="226">
        <v>3.5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2"/>
      <c r="AA58" s="212"/>
      <c r="AB58" s="212"/>
      <c r="AC58" s="212"/>
      <c r="AD58" s="212"/>
      <c r="AE58" s="212"/>
      <c r="AF58" s="212"/>
      <c r="AG58" s="212" t="s">
        <v>155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58" t="s">
        <v>159</v>
      </c>
      <c r="D59" s="225"/>
      <c r="E59" s="226">
        <v>4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2"/>
      <c r="AA59" s="212"/>
      <c r="AB59" s="212"/>
      <c r="AC59" s="212"/>
      <c r="AD59" s="212"/>
      <c r="AE59" s="212"/>
      <c r="AF59" s="212"/>
      <c r="AG59" s="212" t="s">
        <v>155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5">
        <v>17</v>
      </c>
      <c r="B60" s="236" t="s">
        <v>216</v>
      </c>
      <c r="C60" s="256" t="s">
        <v>217</v>
      </c>
      <c r="D60" s="237" t="s">
        <v>218</v>
      </c>
      <c r="E60" s="238">
        <v>18.074999999999999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38">
        <v>0</v>
      </c>
      <c r="O60" s="238">
        <f>ROUND(E60*N60,2)</f>
        <v>0</v>
      </c>
      <c r="P60" s="238">
        <v>5.0000000000000001E-3</v>
      </c>
      <c r="Q60" s="238">
        <f>ROUND(E60*P60,2)</f>
        <v>0.09</v>
      </c>
      <c r="R60" s="240"/>
      <c r="S60" s="240" t="s">
        <v>219</v>
      </c>
      <c r="T60" s="241" t="s">
        <v>220</v>
      </c>
      <c r="U60" s="223">
        <v>1.1299999999999999</v>
      </c>
      <c r="V60" s="223">
        <f>ROUND(E60*U60,2)</f>
        <v>20.420000000000002</v>
      </c>
      <c r="W60" s="223"/>
      <c r="X60" s="223" t="s">
        <v>149</v>
      </c>
      <c r="Y60" s="223" t="s">
        <v>150</v>
      </c>
      <c r="Z60" s="212"/>
      <c r="AA60" s="212"/>
      <c r="AB60" s="212"/>
      <c r="AC60" s="212"/>
      <c r="AD60" s="212"/>
      <c r="AE60" s="212"/>
      <c r="AF60" s="212"/>
      <c r="AG60" s="212" t="s">
        <v>151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58" t="s">
        <v>221</v>
      </c>
      <c r="D61" s="225"/>
      <c r="E61" s="226">
        <v>18.074999999999999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2"/>
      <c r="AA61" s="212"/>
      <c r="AB61" s="212"/>
      <c r="AC61" s="212"/>
      <c r="AD61" s="212"/>
      <c r="AE61" s="212"/>
      <c r="AF61" s="212"/>
      <c r="AG61" s="212" t="s">
        <v>155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28" t="s">
        <v>142</v>
      </c>
      <c r="B62" s="229" t="s">
        <v>76</v>
      </c>
      <c r="C62" s="255" t="s">
        <v>77</v>
      </c>
      <c r="D62" s="230"/>
      <c r="E62" s="231"/>
      <c r="F62" s="232"/>
      <c r="G62" s="232">
        <f>SUMIF(AG63:AG63,"&lt;&gt;NOR",G63:G63)</f>
        <v>0</v>
      </c>
      <c r="H62" s="232"/>
      <c r="I62" s="232">
        <f>SUM(I63:I63)</f>
        <v>0</v>
      </c>
      <c r="J62" s="232"/>
      <c r="K62" s="232">
        <f>SUM(K63:K63)</f>
        <v>0</v>
      </c>
      <c r="L62" s="232"/>
      <c r="M62" s="232">
        <f>SUM(M63:M63)</f>
        <v>0</v>
      </c>
      <c r="N62" s="231"/>
      <c r="O62" s="231">
        <f>SUM(O63:O63)</f>
        <v>0.22</v>
      </c>
      <c r="P62" s="231"/>
      <c r="Q62" s="231">
        <f>SUM(Q63:Q63)</f>
        <v>0</v>
      </c>
      <c r="R62" s="232"/>
      <c r="S62" s="232"/>
      <c r="T62" s="233"/>
      <c r="U62" s="227"/>
      <c r="V62" s="227">
        <f>SUM(V63:V63)</f>
        <v>31.86</v>
      </c>
      <c r="W62" s="227"/>
      <c r="X62" s="227"/>
      <c r="Y62" s="227"/>
      <c r="AG62" t="s">
        <v>143</v>
      </c>
    </row>
    <row r="63" spans="1:60" outlineLevel="1" x14ac:dyDescent="0.2">
      <c r="A63" s="245">
        <v>18</v>
      </c>
      <c r="B63" s="246" t="s">
        <v>222</v>
      </c>
      <c r="C63" s="260" t="s">
        <v>223</v>
      </c>
      <c r="D63" s="247" t="s">
        <v>146</v>
      </c>
      <c r="E63" s="248">
        <v>180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48">
        <v>1.2099999999999999E-3</v>
      </c>
      <c r="O63" s="248">
        <f>ROUND(E63*N63,2)</f>
        <v>0.22</v>
      </c>
      <c r="P63" s="248">
        <v>0</v>
      </c>
      <c r="Q63" s="248">
        <f>ROUND(E63*P63,2)</f>
        <v>0</v>
      </c>
      <c r="R63" s="250" t="s">
        <v>224</v>
      </c>
      <c r="S63" s="250" t="s">
        <v>148</v>
      </c>
      <c r="T63" s="251" t="s">
        <v>148</v>
      </c>
      <c r="U63" s="223">
        <v>0.17699999999999999</v>
      </c>
      <c r="V63" s="223">
        <f>ROUND(E63*U63,2)</f>
        <v>31.86</v>
      </c>
      <c r="W63" s="223"/>
      <c r="X63" s="223" t="s">
        <v>149</v>
      </c>
      <c r="Y63" s="223" t="s">
        <v>150</v>
      </c>
      <c r="Z63" s="212"/>
      <c r="AA63" s="212"/>
      <c r="AB63" s="212"/>
      <c r="AC63" s="212"/>
      <c r="AD63" s="212"/>
      <c r="AE63" s="212"/>
      <c r="AF63" s="212"/>
      <c r="AG63" s="212" t="s">
        <v>151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x14ac:dyDescent="0.2">
      <c r="A64" s="228" t="s">
        <v>142</v>
      </c>
      <c r="B64" s="229" t="s">
        <v>78</v>
      </c>
      <c r="C64" s="255" t="s">
        <v>79</v>
      </c>
      <c r="D64" s="230"/>
      <c r="E64" s="231"/>
      <c r="F64" s="232"/>
      <c r="G64" s="232">
        <f>SUMIF(AG65:AG66,"&lt;&gt;NOR",G65:G66)</f>
        <v>0</v>
      </c>
      <c r="H64" s="232"/>
      <c r="I64" s="232">
        <f>SUM(I65:I66)</f>
        <v>0</v>
      </c>
      <c r="J64" s="232"/>
      <c r="K64" s="232">
        <f>SUM(K65:K66)</f>
        <v>0</v>
      </c>
      <c r="L64" s="232"/>
      <c r="M64" s="232">
        <f>SUM(M65:M66)</f>
        <v>0</v>
      </c>
      <c r="N64" s="231"/>
      <c r="O64" s="231">
        <f>SUM(O65:O66)</f>
        <v>0.01</v>
      </c>
      <c r="P64" s="231"/>
      <c r="Q64" s="231">
        <f>SUM(Q65:Q66)</f>
        <v>0</v>
      </c>
      <c r="R64" s="232"/>
      <c r="S64" s="232"/>
      <c r="T64" s="233"/>
      <c r="U64" s="227"/>
      <c r="V64" s="227">
        <f>SUM(V65:V66)</f>
        <v>84.57</v>
      </c>
      <c r="W64" s="227"/>
      <c r="X64" s="227"/>
      <c r="Y64" s="227"/>
      <c r="AG64" t="s">
        <v>143</v>
      </c>
    </row>
    <row r="65" spans="1:60" ht="56.25" outlineLevel="1" x14ac:dyDescent="0.2">
      <c r="A65" s="245">
        <v>19</v>
      </c>
      <c r="B65" s="246" t="s">
        <v>225</v>
      </c>
      <c r="C65" s="260" t="s">
        <v>226</v>
      </c>
      <c r="D65" s="247" t="s">
        <v>146</v>
      </c>
      <c r="E65" s="248">
        <v>225.88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4.0000000000000003E-5</v>
      </c>
      <c r="O65" s="248">
        <f>ROUND(E65*N65,2)</f>
        <v>0.01</v>
      </c>
      <c r="P65" s="248">
        <v>0</v>
      </c>
      <c r="Q65" s="248">
        <f>ROUND(E65*P65,2)</f>
        <v>0</v>
      </c>
      <c r="R65" s="250" t="s">
        <v>147</v>
      </c>
      <c r="S65" s="250" t="s">
        <v>148</v>
      </c>
      <c r="T65" s="251" t="s">
        <v>148</v>
      </c>
      <c r="U65" s="223">
        <v>0.308</v>
      </c>
      <c r="V65" s="223">
        <f>ROUND(E65*U65,2)</f>
        <v>69.569999999999993</v>
      </c>
      <c r="W65" s="223"/>
      <c r="X65" s="223" t="s">
        <v>149</v>
      </c>
      <c r="Y65" s="223" t="s">
        <v>150</v>
      </c>
      <c r="Z65" s="212"/>
      <c r="AA65" s="212"/>
      <c r="AB65" s="212"/>
      <c r="AC65" s="212"/>
      <c r="AD65" s="212"/>
      <c r="AE65" s="212"/>
      <c r="AF65" s="212"/>
      <c r="AG65" s="212" t="s">
        <v>151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5">
        <v>20</v>
      </c>
      <c r="B66" s="246" t="s">
        <v>227</v>
      </c>
      <c r="C66" s="260" t="s">
        <v>228</v>
      </c>
      <c r="D66" s="247" t="s">
        <v>146</v>
      </c>
      <c r="E66" s="248">
        <v>1000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50" t="s">
        <v>169</v>
      </c>
      <c r="S66" s="250" t="s">
        <v>148</v>
      </c>
      <c r="T66" s="251" t="s">
        <v>148</v>
      </c>
      <c r="U66" s="223">
        <v>1.4999999999999999E-2</v>
      </c>
      <c r="V66" s="223">
        <f>ROUND(E66*U66,2)</f>
        <v>15</v>
      </c>
      <c r="W66" s="223"/>
      <c r="X66" s="223" t="s">
        <v>149</v>
      </c>
      <c r="Y66" s="223" t="s">
        <v>150</v>
      </c>
      <c r="Z66" s="212"/>
      <c r="AA66" s="212"/>
      <c r="AB66" s="212"/>
      <c r="AC66" s="212"/>
      <c r="AD66" s="212"/>
      <c r="AE66" s="212"/>
      <c r="AF66" s="212"/>
      <c r="AG66" s="212" t="s">
        <v>151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28" t="s">
        <v>142</v>
      </c>
      <c r="B67" s="229" t="s">
        <v>80</v>
      </c>
      <c r="C67" s="255" t="s">
        <v>81</v>
      </c>
      <c r="D67" s="230"/>
      <c r="E67" s="231"/>
      <c r="F67" s="232"/>
      <c r="G67" s="232">
        <f>SUMIF(AG68:AG73,"&lt;&gt;NOR",G68:G73)</f>
        <v>0</v>
      </c>
      <c r="H67" s="232"/>
      <c r="I67" s="232">
        <f>SUM(I68:I73)</f>
        <v>0</v>
      </c>
      <c r="J67" s="232"/>
      <c r="K67" s="232">
        <f>SUM(K68:K73)</f>
        <v>0</v>
      </c>
      <c r="L67" s="232"/>
      <c r="M67" s="232">
        <f>SUM(M68:M73)</f>
        <v>0</v>
      </c>
      <c r="N67" s="231"/>
      <c r="O67" s="231">
        <f>SUM(O68:O73)</f>
        <v>0.25</v>
      </c>
      <c r="P67" s="231"/>
      <c r="Q67" s="231">
        <f>SUM(Q68:Q73)</f>
        <v>4.79</v>
      </c>
      <c r="R67" s="232"/>
      <c r="S67" s="232"/>
      <c r="T67" s="233"/>
      <c r="U67" s="227"/>
      <c r="V67" s="227">
        <f>SUM(V68:V73)</f>
        <v>126.5</v>
      </c>
      <c r="W67" s="227"/>
      <c r="X67" s="227"/>
      <c r="Y67" s="227"/>
      <c r="AG67" t="s">
        <v>143</v>
      </c>
    </row>
    <row r="68" spans="1:60" outlineLevel="1" x14ac:dyDescent="0.2">
      <c r="A68" s="235">
        <v>21</v>
      </c>
      <c r="B68" s="236" t="s">
        <v>229</v>
      </c>
      <c r="C68" s="256" t="s">
        <v>230</v>
      </c>
      <c r="D68" s="237" t="s">
        <v>205</v>
      </c>
      <c r="E68" s="238">
        <v>261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38">
        <v>4.8999999999999998E-4</v>
      </c>
      <c r="O68" s="238">
        <f>ROUND(E68*N68,2)</f>
        <v>0.13</v>
      </c>
      <c r="P68" s="238">
        <v>1.2999999999999999E-2</v>
      </c>
      <c r="Q68" s="238">
        <f>ROUND(E68*P68,2)</f>
        <v>3.39</v>
      </c>
      <c r="R68" s="240" t="s">
        <v>164</v>
      </c>
      <c r="S68" s="240" t="s">
        <v>148</v>
      </c>
      <c r="T68" s="241" t="s">
        <v>148</v>
      </c>
      <c r="U68" s="223">
        <v>0.34200000000000003</v>
      </c>
      <c r="V68" s="223">
        <f>ROUND(E68*U68,2)</f>
        <v>89.26</v>
      </c>
      <c r="W68" s="223"/>
      <c r="X68" s="223" t="s">
        <v>149</v>
      </c>
      <c r="Y68" s="223" t="s">
        <v>150</v>
      </c>
      <c r="Z68" s="212"/>
      <c r="AA68" s="212"/>
      <c r="AB68" s="212"/>
      <c r="AC68" s="212"/>
      <c r="AD68" s="212"/>
      <c r="AE68" s="212"/>
      <c r="AF68" s="212"/>
      <c r="AG68" s="212" t="s">
        <v>151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19"/>
      <c r="B69" s="220"/>
      <c r="C69" s="259" t="s">
        <v>231</v>
      </c>
      <c r="D69" s="243"/>
      <c r="E69" s="243"/>
      <c r="F69" s="243"/>
      <c r="G69" s="24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2"/>
      <c r="AA69" s="212"/>
      <c r="AB69" s="212"/>
      <c r="AC69" s="212"/>
      <c r="AD69" s="212"/>
      <c r="AE69" s="212"/>
      <c r="AF69" s="212"/>
      <c r="AG69" s="212" t="s">
        <v>174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5">
        <v>22</v>
      </c>
      <c r="B70" s="236" t="s">
        <v>232</v>
      </c>
      <c r="C70" s="256" t="s">
        <v>233</v>
      </c>
      <c r="D70" s="237" t="s">
        <v>205</v>
      </c>
      <c r="E70" s="238">
        <v>48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4.8999999999999998E-4</v>
      </c>
      <c r="O70" s="238">
        <f>ROUND(E70*N70,2)</f>
        <v>0.02</v>
      </c>
      <c r="P70" s="238">
        <v>2.7E-2</v>
      </c>
      <c r="Q70" s="238">
        <f>ROUND(E70*P70,2)</f>
        <v>1.3</v>
      </c>
      <c r="R70" s="240" t="s">
        <v>164</v>
      </c>
      <c r="S70" s="240" t="s">
        <v>148</v>
      </c>
      <c r="T70" s="241" t="s">
        <v>148</v>
      </c>
      <c r="U70" s="223">
        <v>0.44500000000000001</v>
      </c>
      <c r="V70" s="223">
        <f>ROUND(E70*U70,2)</f>
        <v>21.36</v>
      </c>
      <c r="W70" s="223"/>
      <c r="X70" s="223" t="s">
        <v>149</v>
      </c>
      <c r="Y70" s="223" t="s">
        <v>150</v>
      </c>
      <c r="Z70" s="212"/>
      <c r="AA70" s="212"/>
      <c r="AB70" s="212"/>
      <c r="AC70" s="212"/>
      <c r="AD70" s="212"/>
      <c r="AE70" s="212"/>
      <c r="AF70" s="212"/>
      <c r="AG70" s="212" t="s">
        <v>151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19"/>
      <c r="B71" s="220"/>
      <c r="C71" s="259" t="s">
        <v>231</v>
      </c>
      <c r="D71" s="243"/>
      <c r="E71" s="243"/>
      <c r="F71" s="243"/>
      <c r="G71" s="24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2"/>
      <c r="AA71" s="212"/>
      <c r="AB71" s="212"/>
      <c r="AC71" s="212"/>
      <c r="AD71" s="212"/>
      <c r="AE71" s="212"/>
      <c r="AF71" s="212"/>
      <c r="AG71" s="212" t="s">
        <v>174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5">
        <v>23</v>
      </c>
      <c r="B72" s="236" t="s">
        <v>234</v>
      </c>
      <c r="C72" s="256" t="s">
        <v>235</v>
      </c>
      <c r="D72" s="237" t="s">
        <v>205</v>
      </c>
      <c r="E72" s="238">
        <v>98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1E-3</v>
      </c>
      <c r="O72" s="238">
        <f>ROUND(E72*N72,2)</f>
        <v>0.1</v>
      </c>
      <c r="P72" s="238">
        <v>1E-3</v>
      </c>
      <c r="Q72" s="238">
        <f>ROUND(E72*P72,2)</f>
        <v>0.1</v>
      </c>
      <c r="R72" s="240" t="s">
        <v>164</v>
      </c>
      <c r="S72" s="240" t="s">
        <v>148</v>
      </c>
      <c r="T72" s="241" t="s">
        <v>148</v>
      </c>
      <c r="U72" s="223">
        <v>0.16200000000000001</v>
      </c>
      <c r="V72" s="223">
        <f>ROUND(E72*U72,2)</f>
        <v>15.88</v>
      </c>
      <c r="W72" s="223"/>
      <c r="X72" s="223" t="s">
        <v>149</v>
      </c>
      <c r="Y72" s="223" t="s">
        <v>150</v>
      </c>
      <c r="Z72" s="212"/>
      <c r="AA72" s="212"/>
      <c r="AB72" s="212"/>
      <c r="AC72" s="212"/>
      <c r="AD72" s="212"/>
      <c r="AE72" s="212"/>
      <c r="AF72" s="212"/>
      <c r="AG72" s="212" t="s">
        <v>151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">
      <c r="A73" s="219"/>
      <c r="B73" s="220"/>
      <c r="C73" s="257" t="s">
        <v>192</v>
      </c>
      <c r="D73" s="242"/>
      <c r="E73" s="242"/>
      <c r="F73" s="242"/>
      <c r="G73" s="242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2"/>
      <c r="AA73" s="212"/>
      <c r="AB73" s="212"/>
      <c r="AC73" s="212"/>
      <c r="AD73" s="212"/>
      <c r="AE73" s="212"/>
      <c r="AF73" s="212"/>
      <c r="AG73" s="212" t="s">
        <v>153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">
      <c r="A74" s="228" t="s">
        <v>142</v>
      </c>
      <c r="B74" s="229" t="s">
        <v>82</v>
      </c>
      <c r="C74" s="255" t="s">
        <v>83</v>
      </c>
      <c r="D74" s="230"/>
      <c r="E74" s="231"/>
      <c r="F74" s="232"/>
      <c r="G74" s="232">
        <f>SUMIF(AG75:AG76,"&lt;&gt;NOR",G75:G76)</f>
        <v>0</v>
      </c>
      <c r="H74" s="232"/>
      <c r="I74" s="232">
        <f>SUM(I75:I76)</f>
        <v>0</v>
      </c>
      <c r="J74" s="232"/>
      <c r="K74" s="232">
        <f>SUM(K75:K76)</f>
        <v>0</v>
      </c>
      <c r="L74" s="232"/>
      <c r="M74" s="232">
        <f>SUM(M75:M76)</f>
        <v>0</v>
      </c>
      <c r="N74" s="231"/>
      <c r="O74" s="231">
        <f>SUM(O75:O76)</f>
        <v>0</v>
      </c>
      <c r="P74" s="231"/>
      <c r="Q74" s="231">
        <f>SUM(Q75:Q76)</f>
        <v>0</v>
      </c>
      <c r="R74" s="232"/>
      <c r="S74" s="232"/>
      <c r="T74" s="233"/>
      <c r="U74" s="227"/>
      <c r="V74" s="227">
        <f>SUM(V75:V76)</f>
        <v>13.55</v>
      </c>
      <c r="W74" s="227"/>
      <c r="X74" s="227"/>
      <c r="Y74" s="227"/>
      <c r="AG74" t="s">
        <v>143</v>
      </c>
    </row>
    <row r="75" spans="1:60" ht="22.5" outlineLevel="1" x14ac:dyDescent="0.2">
      <c r="A75" s="235">
        <v>24</v>
      </c>
      <c r="B75" s="236" t="s">
        <v>236</v>
      </c>
      <c r="C75" s="256" t="s">
        <v>237</v>
      </c>
      <c r="D75" s="237" t="s">
        <v>238</v>
      </c>
      <c r="E75" s="238">
        <v>6.4523700000000002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 t="s">
        <v>169</v>
      </c>
      <c r="S75" s="240" t="s">
        <v>148</v>
      </c>
      <c r="T75" s="241" t="s">
        <v>148</v>
      </c>
      <c r="U75" s="223">
        <v>2.1</v>
      </c>
      <c r="V75" s="223">
        <f>ROUND(E75*U75,2)</f>
        <v>13.55</v>
      </c>
      <c r="W75" s="223"/>
      <c r="X75" s="223" t="s">
        <v>239</v>
      </c>
      <c r="Y75" s="223" t="s">
        <v>150</v>
      </c>
      <c r="Z75" s="212"/>
      <c r="AA75" s="212"/>
      <c r="AB75" s="212"/>
      <c r="AC75" s="212"/>
      <c r="AD75" s="212"/>
      <c r="AE75" s="212"/>
      <c r="AF75" s="212"/>
      <c r="AG75" s="212" t="s">
        <v>240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19"/>
      <c r="B76" s="220"/>
      <c r="C76" s="257" t="s">
        <v>241</v>
      </c>
      <c r="D76" s="242"/>
      <c r="E76" s="242"/>
      <c r="F76" s="242"/>
      <c r="G76" s="242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2"/>
      <c r="AA76" s="212"/>
      <c r="AB76" s="212"/>
      <c r="AC76" s="212"/>
      <c r="AD76" s="212"/>
      <c r="AE76" s="212"/>
      <c r="AF76" s="212"/>
      <c r="AG76" s="212" t="s">
        <v>153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x14ac:dyDescent="0.2">
      <c r="A77" s="228" t="s">
        <v>142</v>
      </c>
      <c r="B77" s="229" t="s">
        <v>84</v>
      </c>
      <c r="C77" s="255" t="s">
        <v>85</v>
      </c>
      <c r="D77" s="230"/>
      <c r="E77" s="231"/>
      <c r="F77" s="232"/>
      <c r="G77" s="232">
        <f>SUMIF(AG78:AG97,"&lt;&gt;NOR",G78:G97)</f>
        <v>0</v>
      </c>
      <c r="H77" s="232"/>
      <c r="I77" s="232">
        <f>SUM(I78:I97)</f>
        <v>0</v>
      </c>
      <c r="J77" s="232"/>
      <c r="K77" s="232">
        <f>SUM(K78:K97)</f>
        <v>0</v>
      </c>
      <c r="L77" s="232"/>
      <c r="M77" s="232">
        <f>SUM(M78:M97)</f>
        <v>0</v>
      </c>
      <c r="N77" s="231"/>
      <c r="O77" s="231">
        <f>SUM(O78:O97)</f>
        <v>0.28999999999999998</v>
      </c>
      <c r="P77" s="231"/>
      <c r="Q77" s="231">
        <f>SUM(Q78:Q97)</f>
        <v>0</v>
      </c>
      <c r="R77" s="232"/>
      <c r="S77" s="232"/>
      <c r="T77" s="233"/>
      <c r="U77" s="227"/>
      <c r="V77" s="227">
        <f>SUM(V78:V97)</f>
        <v>29.5</v>
      </c>
      <c r="W77" s="227"/>
      <c r="X77" s="227"/>
      <c r="Y77" s="227"/>
      <c r="AG77" t="s">
        <v>143</v>
      </c>
    </row>
    <row r="78" spans="1:60" ht="22.5" outlineLevel="1" x14ac:dyDescent="0.2">
      <c r="A78" s="245">
        <v>25</v>
      </c>
      <c r="B78" s="246" t="s">
        <v>242</v>
      </c>
      <c r="C78" s="260" t="s">
        <v>243</v>
      </c>
      <c r="D78" s="247" t="s">
        <v>188</v>
      </c>
      <c r="E78" s="248">
        <v>7</v>
      </c>
      <c r="F78" s="249"/>
      <c r="G78" s="250">
        <f>ROUND(E78*F78,2)</f>
        <v>0</v>
      </c>
      <c r="H78" s="249"/>
      <c r="I78" s="250">
        <f>ROUND(E78*H78,2)</f>
        <v>0</v>
      </c>
      <c r="J78" s="249"/>
      <c r="K78" s="250">
        <f>ROUND(E78*J78,2)</f>
        <v>0</v>
      </c>
      <c r="L78" s="250">
        <v>21</v>
      </c>
      <c r="M78" s="250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50" t="s">
        <v>197</v>
      </c>
      <c r="S78" s="250" t="s">
        <v>148</v>
      </c>
      <c r="T78" s="251" t="s">
        <v>148</v>
      </c>
      <c r="U78" s="223">
        <v>1.45</v>
      </c>
      <c r="V78" s="223">
        <f>ROUND(E78*U78,2)</f>
        <v>10.15</v>
      </c>
      <c r="W78" s="223"/>
      <c r="X78" s="223" t="s">
        <v>149</v>
      </c>
      <c r="Y78" s="223" t="s">
        <v>150</v>
      </c>
      <c r="Z78" s="212"/>
      <c r="AA78" s="212"/>
      <c r="AB78" s="212"/>
      <c r="AC78" s="212"/>
      <c r="AD78" s="212"/>
      <c r="AE78" s="212"/>
      <c r="AF78" s="212"/>
      <c r="AG78" s="212" t="s">
        <v>151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35">
        <v>26</v>
      </c>
      <c r="B79" s="236" t="s">
        <v>244</v>
      </c>
      <c r="C79" s="256" t="s">
        <v>245</v>
      </c>
      <c r="D79" s="237" t="s">
        <v>188</v>
      </c>
      <c r="E79" s="238">
        <v>5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 t="s">
        <v>197</v>
      </c>
      <c r="S79" s="240" t="s">
        <v>148</v>
      </c>
      <c r="T79" s="241" t="s">
        <v>148</v>
      </c>
      <c r="U79" s="223">
        <v>1.56</v>
      </c>
      <c r="V79" s="223">
        <f>ROUND(E79*U79,2)</f>
        <v>7.8</v>
      </c>
      <c r="W79" s="223"/>
      <c r="X79" s="223" t="s">
        <v>149</v>
      </c>
      <c r="Y79" s="223" t="s">
        <v>150</v>
      </c>
      <c r="Z79" s="212"/>
      <c r="AA79" s="212"/>
      <c r="AB79" s="212"/>
      <c r="AC79" s="212"/>
      <c r="AD79" s="212"/>
      <c r="AE79" s="212"/>
      <c r="AF79" s="212"/>
      <c r="AG79" s="212" t="s">
        <v>151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19"/>
      <c r="B80" s="220"/>
      <c r="C80" s="259" t="s">
        <v>246</v>
      </c>
      <c r="D80" s="243"/>
      <c r="E80" s="243"/>
      <c r="F80" s="243"/>
      <c r="G80" s="24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2"/>
      <c r="AA80" s="212"/>
      <c r="AB80" s="212"/>
      <c r="AC80" s="212"/>
      <c r="AD80" s="212"/>
      <c r="AE80" s="212"/>
      <c r="AF80" s="212"/>
      <c r="AG80" s="212" t="s">
        <v>174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5">
        <v>27</v>
      </c>
      <c r="B81" s="246" t="s">
        <v>247</v>
      </c>
      <c r="C81" s="260" t="s">
        <v>248</v>
      </c>
      <c r="D81" s="247" t="s">
        <v>188</v>
      </c>
      <c r="E81" s="248">
        <v>12</v>
      </c>
      <c r="F81" s="249"/>
      <c r="G81" s="250">
        <f>ROUND(E81*F81,2)</f>
        <v>0</v>
      </c>
      <c r="H81" s="249"/>
      <c r="I81" s="250">
        <f>ROUND(E81*H81,2)</f>
        <v>0</v>
      </c>
      <c r="J81" s="249"/>
      <c r="K81" s="250">
        <f>ROUND(E81*J81,2)</f>
        <v>0</v>
      </c>
      <c r="L81" s="250">
        <v>21</v>
      </c>
      <c r="M81" s="250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50" t="s">
        <v>197</v>
      </c>
      <c r="S81" s="250" t="s">
        <v>148</v>
      </c>
      <c r="T81" s="251" t="s">
        <v>148</v>
      </c>
      <c r="U81" s="223">
        <v>0.77500000000000002</v>
      </c>
      <c r="V81" s="223">
        <f>ROUND(E81*U81,2)</f>
        <v>9.3000000000000007</v>
      </c>
      <c r="W81" s="223"/>
      <c r="X81" s="223" t="s">
        <v>149</v>
      </c>
      <c r="Y81" s="223" t="s">
        <v>150</v>
      </c>
      <c r="Z81" s="212"/>
      <c r="AA81" s="212"/>
      <c r="AB81" s="212"/>
      <c r="AC81" s="212"/>
      <c r="AD81" s="212"/>
      <c r="AE81" s="212"/>
      <c r="AF81" s="212"/>
      <c r="AG81" s="212" t="s">
        <v>151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5">
        <v>28</v>
      </c>
      <c r="B82" s="246" t="s">
        <v>249</v>
      </c>
      <c r="C82" s="260" t="s">
        <v>250</v>
      </c>
      <c r="D82" s="247" t="s">
        <v>188</v>
      </c>
      <c r="E82" s="248">
        <v>5</v>
      </c>
      <c r="F82" s="249"/>
      <c r="G82" s="250">
        <f>ROUND(E82*F82,2)</f>
        <v>0</v>
      </c>
      <c r="H82" s="249"/>
      <c r="I82" s="250">
        <f>ROUND(E82*H82,2)</f>
        <v>0</v>
      </c>
      <c r="J82" s="249"/>
      <c r="K82" s="250">
        <f>ROUND(E82*J82,2)</f>
        <v>0</v>
      </c>
      <c r="L82" s="250">
        <v>21</v>
      </c>
      <c r="M82" s="250">
        <f>G82*(1+L82/100)</f>
        <v>0</v>
      </c>
      <c r="N82" s="248">
        <v>1.0000000000000001E-5</v>
      </c>
      <c r="O82" s="248">
        <f>ROUND(E82*N82,2)</f>
        <v>0</v>
      </c>
      <c r="P82" s="248">
        <v>0</v>
      </c>
      <c r="Q82" s="248">
        <f>ROUND(E82*P82,2)</f>
        <v>0</v>
      </c>
      <c r="R82" s="250" t="s">
        <v>251</v>
      </c>
      <c r="S82" s="250" t="s">
        <v>148</v>
      </c>
      <c r="T82" s="251" t="s">
        <v>148</v>
      </c>
      <c r="U82" s="223">
        <v>0.45</v>
      </c>
      <c r="V82" s="223">
        <f>ROUND(E82*U82,2)</f>
        <v>2.25</v>
      </c>
      <c r="W82" s="223"/>
      <c r="X82" s="223" t="s">
        <v>149</v>
      </c>
      <c r="Y82" s="223" t="s">
        <v>150</v>
      </c>
      <c r="Z82" s="212"/>
      <c r="AA82" s="212"/>
      <c r="AB82" s="212"/>
      <c r="AC82" s="212"/>
      <c r="AD82" s="212"/>
      <c r="AE82" s="212"/>
      <c r="AF82" s="212"/>
      <c r="AG82" s="212" t="s">
        <v>151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5">
        <v>29</v>
      </c>
      <c r="B83" s="246" t="s">
        <v>252</v>
      </c>
      <c r="C83" s="260" t="s">
        <v>253</v>
      </c>
      <c r="D83" s="247" t="s">
        <v>254</v>
      </c>
      <c r="E83" s="248">
        <v>1</v>
      </c>
      <c r="F83" s="249"/>
      <c r="G83" s="250">
        <f>ROUND(E83*F83,2)</f>
        <v>0</v>
      </c>
      <c r="H83" s="249"/>
      <c r="I83" s="250">
        <f>ROUND(E83*H83,2)</f>
        <v>0</v>
      </c>
      <c r="J83" s="249"/>
      <c r="K83" s="250">
        <f>ROUND(E83*J83,2)</f>
        <v>0</v>
      </c>
      <c r="L83" s="250">
        <v>21</v>
      </c>
      <c r="M83" s="250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50"/>
      <c r="S83" s="250" t="s">
        <v>219</v>
      </c>
      <c r="T83" s="251" t="s">
        <v>220</v>
      </c>
      <c r="U83" s="223">
        <v>0</v>
      </c>
      <c r="V83" s="223">
        <f>ROUND(E83*U83,2)</f>
        <v>0</v>
      </c>
      <c r="W83" s="223"/>
      <c r="X83" s="223" t="s">
        <v>255</v>
      </c>
      <c r="Y83" s="223" t="s">
        <v>150</v>
      </c>
      <c r="Z83" s="212"/>
      <c r="AA83" s="212"/>
      <c r="AB83" s="212"/>
      <c r="AC83" s="212"/>
      <c r="AD83" s="212"/>
      <c r="AE83" s="212"/>
      <c r="AF83" s="212"/>
      <c r="AG83" s="212" t="s">
        <v>256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35">
        <v>30</v>
      </c>
      <c r="B84" s="236" t="s">
        <v>257</v>
      </c>
      <c r="C84" s="256" t="s">
        <v>258</v>
      </c>
      <c r="D84" s="237" t="s">
        <v>188</v>
      </c>
      <c r="E84" s="238">
        <v>11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8.0000000000000004E-4</v>
      </c>
      <c r="O84" s="238">
        <f>ROUND(E84*N84,2)</f>
        <v>0.01</v>
      </c>
      <c r="P84" s="238">
        <v>0</v>
      </c>
      <c r="Q84" s="238">
        <f>ROUND(E84*P84,2)</f>
        <v>0</v>
      </c>
      <c r="R84" s="240" t="s">
        <v>259</v>
      </c>
      <c r="S84" s="240" t="s">
        <v>148</v>
      </c>
      <c r="T84" s="241" t="s">
        <v>148</v>
      </c>
      <c r="U84" s="223">
        <v>0</v>
      </c>
      <c r="V84" s="223">
        <f>ROUND(E84*U84,2)</f>
        <v>0</v>
      </c>
      <c r="W84" s="223"/>
      <c r="X84" s="223" t="s">
        <v>260</v>
      </c>
      <c r="Y84" s="223" t="s">
        <v>150</v>
      </c>
      <c r="Z84" s="212"/>
      <c r="AA84" s="212"/>
      <c r="AB84" s="212"/>
      <c r="AC84" s="212"/>
      <c r="AD84" s="212"/>
      <c r="AE84" s="212"/>
      <c r="AF84" s="212"/>
      <c r="AG84" s="212" t="s">
        <v>261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19"/>
      <c r="B85" s="220"/>
      <c r="C85" s="258" t="s">
        <v>262</v>
      </c>
      <c r="D85" s="225"/>
      <c r="E85" s="226">
        <v>11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2"/>
      <c r="AA85" s="212"/>
      <c r="AB85" s="212"/>
      <c r="AC85" s="212"/>
      <c r="AD85" s="212"/>
      <c r="AE85" s="212"/>
      <c r="AF85" s="212"/>
      <c r="AG85" s="212" t="s">
        <v>155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5">
        <v>31</v>
      </c>
      <c r="B86" s="246" t="s">
        <v>263</v>
      </c>
      <c r="C86" s="260" t="s">
        <v>264</v>
      </c>
      <c r="D86" s="247" t="s">
        <v>188</v>
      </c>
      <c r="E86" s="248">
        <v>1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21</v>
      </c>
      <c r="M86" s="250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50"/>
      <c r="S86" s="250" t="s">
        <v>219</v>
      </c>
      <c r="T86" s="251" t="s">
        <v>148</v>
      </c>
      <c r="U86" s="223">
        <v>0</v>
      </c>
      <c r="V86" s="223">
        <f>ROUND(E86*U86,2)</f>
        <v>0</v>
      </c>
      <c r="W86" s="223"/>
      <c r="X86" s="223" t="s">
        <v>260</v>
      </c>
      <c r="Y86" s="223" t="s">
        <v>150</v>
      </c>
      <c r="Z86" s="212"/>
      <c r="AA86" s="212"/>
      <c r="AB86" s="212"/>
      <c r="AC86" s="212"/>
      <c r="AD86" s="212"/>
      <c r="AE86" s="212"/>
      <c r="AF86" s="212"/>
      <c r="AG86" s="212" t="s">
        <v>261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5">
        <v>32</v>
      </c>
      <c r="B87" s="246" t="s">
        <v>265</v>
      </c>
      <c r="C87" s="260" t="s">
        <v>266</v>
      </c>
      <c r="D87" s="247" t="s">
        <v>188</v>
      </c>
      <c r="E87" s="248">
        <v>5</v>
      </c>
      <c r="F87" s="249"/>
      <c r="G87" s="250">
        <f>ROUND(E87*F87,2)</f>
        <v>0</v>
      </c>
      <c r="H87" s="249"/>
      <c r="I87" s="250">
        <f>ROUND(E87*H87,2)</f>
        <v>0</v>
      </c>
      <c r="J87" s="249"/>
      <c r="K87" s="250">
        <f>ROUND(E87*J87,2)</f>
        <v>0</v>
      </c>
      <c r="L87" s="250">
        <v>21</v>
      </c>
      <c r="M87" s="250">
        <f>G87*(1+L87/100)</f>
        <v>0</v>
      </c>
      <c r="N87" s="248">
        <v>5.5799999999999999E-3</v>
      </c>
      <c r="O87" s="248">
        <f>ROUND(E87*N87,2)</f>
        <v>0.03</v>
      </c>
      <c r="P87" s="248">
        <v>0</v>
      </c>
      <c r="Q87" s="248">
        <f>ROUND(E87*P87,2)</f>
        <v>0</v>
      </c>
      <c r="R87" s="250" t="s">
        <v>259</v>
      </c>
      <c r="S87" s="250" t="s">
        <v>148</v>
      </c>
      <c r="T87" s="251" t="s">
        <v>148</v>
      </c>
      <c r="U87" s="223">
        <v>0</v>
      </c>
      <c r="V87" s="223">
        <f>ROUND(E87*U87,2)</f>
        <v>0</v>
      </c>
      <c r="W87" s="223"/>
      <c r="X87" s="223" t="s">
        <v>260</v>
      </c>
      <c r="Y87" s="223" t="s">
        <v>150</v>
      </c>
      <c r="Z87" s="212"/>
      <c r="AA87" s="212"/>
      <c r="AB87" s="212"/>
      <c r="AC87" s="212"/>
      <c r="AD87" s="212"/>
      <c r="AE87" s="212"/>
      <c r="AF87" s="212"/>
      <c r="AG87" s="212" t="s">
        <v>261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5">
        <v>33</v>
      </c>
      <c r="B88" s="246" t="s">
        <v>267</v>
      </c>
      <c r="C88" s="260" t="s">
        <v>268</v>
      </c>
      <c r="D88" s="247" t="s">
        <v>188</v>
      </c>
      <c r="E88" s="248">
        <v>3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21</v>
      </c>
      <c r="M88" s="250">
        <f>G88*(1+L88/100)</f>
        <v>0</v>
      </c>
      <c r="N88" s="248">
        <v>1.4999999999999999E-2</v>
      </c>
      <c r="O88" s="248">
        <f>ROUND(E88*N88,2)</f>
        <v>0.05</v>
      </c>
      <c r="P88" s="248">
        <v>0</v>
      </c>
      <c r="Q88" s="248">
        <f>ROUND(E88*P88,2)</f>
        <v>0</v>
      </c>
      <c r="R88" s="250"/>
      <c r="S88" s="250" t="s">
        <v>219</v>
      </c>
      <c r="T88" s="251" t="s">
        <v>220</v>
      </c>
      <c r="U88" s="223">
        <v>0</v>
      </c>
      <c r="V88" s="223">
        <f>ROUND(E88*U88,2)</f>
        <v>0</v>
      </c>
      <c r="W88" s="223"/>
      <c r="X88" s="223" t="s">
        <v>260</v>
      </c>
      <c r="Y88" s="223" t="s">
        <v>150</v>
      </c>
      <c r="Z88" s="212"/>
      <c r="AA88" s="212"/>
      <c r="AB88" s="212"/>
      <c r="AC88" s="212"/>
      <c r="AD88" s="212"/>
      <c r="AE88" s="212"/>
      <c r="AF88" s="212"/>
      <c r="AG88" s="212" t="s">
        <v>261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5">
        <v>34</v>
      </c>
      <c r="B89" s="246" t="s">
        <v>269</v>
      </c>
      <c r="C89" s="260" t="s">
        <v>270</v>
      </c>
      <c r="D89" s="247" t="s">
        <v>188</v>
      </c>
      <c r="E89" s="248">
        <v>1</v>
      </c>
      <c r="F89" s="249"/>
      <c r="G89" s="250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21</v>
      </c>
      <c r="M89" s="250">
        <f>G89*(1+L89/100)</f>
        <v>0</v>
      </c>
      <c r="N89" s="248">
        <v>1.9E-2</v>
      </c>
      <c r="O89" s="248">
        <f>ROUND(E89*N89,2)</f>
        <v>0.02</v>
      </c>
      <c r="P89" s="248">
        <v>0</v>
      </c>
      <c r="Q89" s="248">
        <f>ROUND(E89*P89,2)</f>
        <v>0</v>
      </c>
      <c r="R89" s="250"/>
      <c r="S89" s="250" t="s">
        <v>219</v>
      </c>
      <c r="T89" s="251" t="s">
        <v>220</v>
      </c>
      <c r="U89" s="223">
        <v>0</v>
      </c>
      <c r="V89" s="223">
        <f>ROUND(E89*U89,2)</f>
        <v>0</v>
      </c>
      <c r="W89" s="223"/>
      <c r="X89" s="223" t="s">
        <v>260</v>
      </c>
      <c r="Y89" s="223" t="s">
        <v>150</v>
      </c>
      <c r="Z89" s="212"/>
      <c r="AA89" s="212"/>
      <c r="AB89" s="212"/>
      <c r="AC89" s="212"/>
      <c r="AD89" s="212"/>
      <c r="AE89" s="212"/>
      <c r="AF89" s="212"/>
      <c r="AG89" s="212" t="s">
        <v>261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5">
        <v>35</v>
      </c>
      <c r="B90" s="246" t="s">
        <v>271</v>
      </c>
      <c r="C90" s="260" t="s">
        <v>272</v>
      </c>
      <c r="D90" s="247" t="s">
        <v>188</v>
      </c>
      <c r="E90" s="248">
        <v>3</v>
      </c>
      <c r="F90" s="249"/>
      <c r="G90" s="250">
        <f>ROUND(E90*F90,2)</f>
        <v>0</v>
      </c>
      <c r="H90" s="249"/>
      <c r="I90" s="250">
        <f>ROUND(E90*H90,2)</f>
        <v>0</v>
      </c>
      <c r="J90" s="249"/>
      <c r="K90" s="250">
        <f>ROUND(E90*J90,2)</f>
        <v>0</v>
      </c>
      <c r="L90" s="250">
        <v>21</v>
      </c>
      <c r="M90" s="250">
        <f>G90*(1+L90/100)</f>
        <v>0</v>
      </c>
      <c r="N90" s="248">
        <v>1.9E-2</v>
      </c>
      <c r="O90" s="248">
        <f>ROUND(E90*N90,2)</f>
        <v>0.06</v>
      </c>
      <c r="P90" s="248">
        <v>0</v>
      </c>
      <c r="Q90" s="248">
        <f>ROUND(E90*P90,2)</f>
        <v>0</v>
      </c>
      <c r="R90" s="250"/>
      <c r="S90" s="250" t="s">
        <v>219</v>
      </c>
      <c r="T90" s="251" t="s">
        <v>220</v>
      </c>
      <c r="U90" s="223">
        <v>0</v>
      </c>
      <c r="V90" s="223">
        <f>ROUND(E90*U90,2)</f>
        <v>0</v>
      </c>
      <c r="W90" s="223"/>
      <c r="X90" s="223" t="s">
        <v>260</v>
      </c>
      <c r="Y90" s="223" t="s">
        <v>150</v>
      </c>
      <c r="Z90" s="212"/>
      <c r="AA90" s="212"/>
      <c r="AB90" s="212"/>
      <c r="AC90" s="212"/>
      <c r="AD90" s="212"/>
      <c r="AE90" s="212"/>
      <c r="AF90" s="212"/>
      <c r="AG90" s="212" t="s">
        <v>261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45" outlineLevel="1" x14ac:dyDescent="0.2">
      <c r="A91" s="235">
        <v>36</v>
      </c>
      <c r="B91" s="236" t="s">
        <v>273</v>
      </c>
      <c r="C91" s="256" t="s">
        <v>274</v>
      </c>
      <c r="D91" s="237" t="s">
        <v>188</v>
      </c>
      <c r="E91" s="238">
        <v>2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2.1000000000000001E-2</v>
      </c>
      <c r="O91" s="238">
        <f>ROUND(E91*N91,2)</f>
        <v>0.04</v>
      </c>
      <c r="P91" s="238">
        <v>0</v>
      </c>
      <c r="Q91" s="238">
        <f>ROUND(E91*P91,2)</f>
        <v>0</v>
      </c>
      <c r="R91" s="240" t="s">
        <v>259</v>
      </c>
      <c r="S91" s="240" t="s">
        <v>148</v>
      </c>
      <c r="T91" s="241" t="s">
        <v>148</v>
      </c>
      <c r="U91" s="223">
        <v>0</v>
      </c>
      <c r="V91" s="223">
        <f>ROUND(E91*U91,2)</f>
        <v>0</v>
      </c>
      <c r="W91" s="223"/>
      <c r="X91" s="223" t="s">
        <v>260</v>
      </c>
      <c r="Y91" s="223" t="s">
        <v>150</v>
      </c>
      <c r="Z91" s="212"/>
      <c r="AA91" s="212"/>
      <c r="AB91" s="212"/>
      <c r="AC91" s="212"/>
      <c r="AD91" s="212"/>
      <c r="AE91" s="212"/>
      <c r="AF91" s="212"/>
      <c r="AG91" s="212" t="s">
        <v>261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58" t="s">
        <v>275</v>
      </c>
      <c r="D92" s="225"/>
      <c r="E92" s="226">
        <v>2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2"/>
      <c r="AA92" s="212"/>
      <c r="AB92" s="212"/>
      <c r="AC92" s="212"/>
      <c r="AD92" s="212"/>
      <c r="AE92" s="212"/>
      <c r="AF92" s="212"/>
      <c r="AG92" s="212" t="s">
        <v>155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45" outlineLevel="1" x14ac:dyDescent="0.2">
      <c r="A93" s="235">
        <v>37</v>
      </c>
      <c r="B93" s="236" t="s">
        <v>276</v>
      </c>
      <c r="C93" s="256" t="s">
        <v>277</v>
      </c>
      <c r="D93" s="237" t="s">
        <v>188</v>
      </c>
      <c r="E93" s="238">
        <v>3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2.5000000000000001E-2</v>
      </c>
      <c r="O93" s="238">
        <f>ROUND(E93*N93,2)</f>
        <v>0.08</v>
      </c>
      <c r="P93" s="238">
        <v>0</v>
      </c>
      <c r="Q93" s="238">
        <f>ROUND(E93*P93,2)</f>
        <v>0</v>
      </c>
      <c r="R93" s="240" t="s">
        <v>259</v>
      </c>
      <c r="S93" s="240" t="s">
        <v>148</v>
      </c>
      <c r="T93" s="241" t="s">
        <v>148</v>
      </c>
      <c r="U93" s="223">
        <v>0</v>
      </c>
      <c r="V93" s="223">
        <f>ROUND(E93*U93,2)</f>
        <v>0</v>
      </c>
      <c r="W93" s="223"/>
      <c r="X93" s="223" t="s">
        <v>260</v>
      </c>
      <c r="Y93" s="223" t="s">
        <v>150</v>
      </c>
      <c r="Z93" s="212"/>
      <c r="AA93" s="212"/>
      <c r="AB93" s="212"/>
      <c r="AC93" s="212"/>
      <c r="AD93" s="212"/>
      <c r="AE93" s="212"/>
      <c r="AF93" s="212"/>
      <c r="AG93" s="212" t="s">
        <v>261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58" t="s">
        <v>278</v>
      </c>
      <c r="D94" s="225"/>
      <c r="E94" s="226">
        <v>3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2"/>
      <c r="AA94" s="212"/>
      <c r="AB94" s="212"/>
      <c r="AC94" s="212"/>
      <c r="AD94" s="212"/>
      <c r="AE94" s="212"/>
      <c r="AF94" s="212"/>
      <c r="AG94" s="212" t="s">
        <v>155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5">
        <v>38</v>
      </c>
      <c r="B95" s="236" t="s">
        <v>279</v>
      </c>
      <c r="C95" s="256" t="s">
        <v>280</v>
      </c>
      <c r="D95" s="237" t="s">
        <v>188</v>
      </c>
      <c r="E95" s="238">
        <v>3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1E-4</v>
      </c>
      <c r="O95" s="238">
        <f>ROUND(E95*N95,2)</f>
        <v>0</v>
      </c>
      <c r="P95" s="238">
        <v>0</v>
      </c>
      <c r="Q95" s="238">
        <f>ROUND(E95*P95,2)</f>
        <v>0</v>
      </c>
      <c r="R95" s="240"/>
      <c r="S95" s="240" t="s">
        <v>219</v>
      </c>
      <c r="T95" s="241" t="s">
        <v>220</v>
      </c>
      <c r="U95" s="223">
        <v>0</v>
      </c>
      <c r="V95" s="223">
        <f>ROUND(E95*U95,2)</f>
        <v>0</v>
      </c>
      <c r="W95" s="223"/>
      <c r="X95" s="223" t="s">
        <v>260</v>
      </c>
      <c r="Y95" s="223" t="s">
        <v>150</v>
      </c>
      <c r="Z95" s="212"/>
      <c r="AA95" s="212"/>
      <c r="AB95" s="212"/>
      <c r="AC95" s="212"/>
      <c r="AD95" s="212"/>
      <c r="AE95" s="212"/>
      <c r="AF95" s="212"/>
      <c r="AG95" s="212" t="s">
        <v>261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>
        <v>39</v>
      </c>
      <c r="B96" s="220" t="s">
        <v>281</v>
      </c>
      <c r="C96" s="261" t="s">
        <v>282</v>
      </c>
      <c r="D96" s="221" t="s">
        <v>0</v>
      </c>
      <c r="E96" s="252"/>
      <c r="F96" s="224"/>
      <c r="G96" s="223">
        <f>ROUND(E96*F96,2)</f>
        <v>0</v>
      </c>
      <c r="H96" s="224"/>
      <c r="I96" s="223">
        <f>ROUND(E96*H96,2)</f>
        <v>0</v>
      </c>
      <c r="J96" s="224"/>
      <c r="K96" s="223">
        <f>ROUND(E96*J96,2)</f>
        <v>0</v>
      </c>
      <c r="L96" s="223">
        <v>21</v>
      </c>
      <c r="M96" s="223">
        <f>G96*(1+L96/100)</f>
        <v>0</v>
      </c>
      <c r="N96" s="222">
        <v>0</v>
      </c>
      <c r="O96" s="222">
        <f>ROUND(E96*N96,2)</f>
        <v>0</v>
      </c>
      <c r="P96" s="222">
        <v>0</v>
      </c>
      <c r="Q96" s="222">
        <f>ROUND(E96*P96,2)</f>
        <v>0</v>
      </c>
      <c r="R96" s="223" t="s">
        <v>197</v>
      </c>
      <c r="S96" s="223" t="s">
        <v>148</v>
      </c>
      <c r="T96" s="223" t="s">
        <v>148</v>
      </c>
      <c r="U96" s="223">
        <v>0</v>
      </c>
      <c r="V96" s="223">
        <f>ROUND(E96*U96,2)</f>
        <v>0</v>
      </c>
      <c r="W96" s="223"/>
      <c r="X96" s="223" t="s">
        <v>239</v>
      </c>
      <c r="Y96" s="223" t="s">
        <v>150</v>
      </c>
      <c r="Z96" s="212"/>
      <c r="AA96" s="212"/>
      <c r="AB96" s="212"/>
      <c r="AC96" s="212"/>
      <c r="AD96" s="212"/>
      <c r="AE96" s="212"/>
      <c r="AF96" s="212"/>
      <c r="AG96" s="212" t="s">
        <v>240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19"/>
      <c r="B97" s="220"/>
      <c r="C97" s="262" t="s">
        <v>283</v>
      </c>
      <c r="D97" s="253"/>
      <c r="E97" s="253"/>
      <c r="F97" s="253"/>
      <c r="G97" s="25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2"/>
      <c r="AA97" s="212"/>
      <c r="AB97" s="212"/>
      <c r="AC97" s="212"/>
      <c r="AD97" s="212"/>
      <c r="AE97" s="212"/>
      <c r="AF97" s="212"/>
      <c r="AG97" s="212" t="s">
        <v>153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28" t="s">
        <v>142</v>
      </c>
      <c r="B98" s="229" t="s">
        <v>86</v>
      </c>
      <c r="C98" s="255" t="s">
        <v>87</v>
      </c>
      <c r="D98" s="230"/>
      <c r="E98" s="231"/>
      <c r="F98" s="232"/>
      <c r="G98" s="232">
        <f>SUMIF(AG99:AG101,"&lt;&gt;NOR",G99:G101)</f>
        <v>0</v>
      </c>
      <c r="H98" s="232"/>
      <c r="I98" s="232">
        <f>SUM(I99:I101)</f>
        <v>0</v>
      </c>
      <c r="J98" s="232"/>
      <c r="K98" s="232">
        <f>SUM(K99:K101)</f>
        <v>0</v>
      </c>
      <c r="L98" s="232"/>
      <c r="M98" s="232">
        <f>SUM(M99:M101)</f>
        <v>0</v>
      </c>
      <c r="N98" s="231"/>
      <c r="O98" s="231">
        <f>SUM(O99:O101)</f>
        <v>0.16</v>
      </c>
      <c r="P98" s="231"/>
      <c r="Q98" s="231">
        <f>SUM(Q99:Q101)</f>
        <v>0.16999999999999998</v>
      </c>
      <c r="R98" s="232"/>
      <c r="S98" s="232"/>
      <c r="T98" s="233"/>
      <c r="U98" s="227"/>
      <c r="V98" s="227">
        <f>SUM(V99:V101)</f>
        <v>38.19</v>
      </c>
      <c r="W98" s="227"/>
      <c r="X98" s="227"/>
      <c r="Y98" s="227"/>
      <c r="AG98" t="s">
        <v>143</v>
      </c>
    </row>
    <row r="99" spans="1:60" outlineLevel="1" x14ac:dyDescent="0.2">
      <c r="A99" s="245">
        <v>40</v>
      </c>
      <c r="B99" s="246" t="s">
        <v>284</v>
      </c>
      <c r="C99" s="260" t="s">
        <v>285</v>
      </c>
      <c r="D99" s="247" t="s">
        <v>146</v>
      </c>
      <c r="E99" s="248">
        <v>23.46</v>
      </c>
      <c r="F99" s="249"/>
      <c r="G99" s="250">
        <f>ROUND(E99*F99,2)</f>
        <v>0</v>
      </c>
      <c r="H99" s="249"/>
      <c r="I99" s="250">
        <f>ROUND(E99*H99,2)</f>
        <v>0</v>
      </c>
      <c r="J99" s="249"/>
      <c r="K99" s="250">
        <f>ROUND(E99*J99,2)</f>
        <v>0</v>
      </c>
      <c r="L99" s="250">
        <v>21</v>
      </c>
      <c r="M99" s="250">
        <f>G99*(1+L99/100)</f>
        <v>0</v>
      </c>
      <c r="N99" s="248">
        <v>0</v>
      </c>
      <c r="O99" s="248">
        <f>ROUND(E99*N99,2)</f>
        <v>0</v>
      </c>
      <c r="P99" s="248">
        <v>5.0000000000000001E-3</v>
      </c>
      <c r="Q99" s="248">
        <f>ROUND(E99*P99,2)</f>
        <v>0.12</v>
      </c>
      <c r="R99" s="250" t="s">
        <v>251</v>
      </c>
      <c r="S99" s="250" t="s">
        <v>148</v>
      </c>
      <c r="T99" s="251" t="s">
        <v>148</v>
      </c>
      <c r="U99" s="223">
        <v>0.51</v>
      </c>
      <c r="V99" s="223">
        <f>ROUND(E99*U99,2)</f>
        <v>11.96</v>
      </c>
      <c r="W99" s="223"/>
      <c r="X99" s="223" t="s">
        <v>149</v>
      </c>
      <c r="Y99" s="223" t="s">
        <v>150</v>
      </c>
      <c r="Z99" s="212"/>
      <c r="AA99" s="212"/>
      <c r="AB99" s="212"/>
      <c r="AC99" s="212"/>
      <c r="AD99" s="212"/>
      <c r="AE99" s="212"/>
      <c r="AF99" s="212"/>
      <c r="AG99" s="212" t="s">
        <v>151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5">
        <v>41</v>
      </c>
      <c r="B100" s="246" t="s">
        <v>286</v>
      </c>
      <c r="C100" s="260" t="s">
        <v>287</v>
      </c>
      <c r="D100" s="247" t="s">
        <v>146</v>
      </c>
      <c r="E100" s="248">
        <v>23.46</v>
      </c>
      <c r="F100" s="249"/>
      <c r="G100" s="250">
        <f>ROUND(E100*F100,2)</f>
        <v>0</v>
      </c>
      <c r="H100" s="249"/>
      <c r="I100" s="250">
        <f>ROUND(E100*H100,2)</f>
        <v>0</v>
      </c>
      <c r="J100" s="249"/>
      <c r="K100" s="250">
        <f>ROUND(E100*J100,2)</f>
        <v>0</v>
      </c>
      <c r="L100" s="250">
        <v>21</v>
      </c>
      <c r="M100" s="250">
        <f>G100*(1+L100/100)</f>
        <v>0</v>
      </c>
      <c r="N100" s="248">
        <v>0</v>
      </c>
      <c r="O100" s="248">
        <f>ROUND(E100*N100,2)</f>
        <v>0</v>
      </c>
      <c r="P100" s="248">
        <v>2E-3</v>
      </c>
      <c r="Q100" s="248">
        <f>ROUND(E100*P100,2)</f>
        <v>0.05</v>
      </c>
      <c r="R100" s="250" t="s">
        <v>251</v>
      </c>
      <c r="S100" s="250" t="s">
        <v>148</v>
      </c>
      <c r="T100" s="251" t="s">
        <v>148</v>
      </c>
      <c r="U100" s="223">
        <v>0.1</v>
      </c>
      <c r="V100" s="223">
        <f>ROUND(E100*U100,2)</f>
        <v>2.35</v>
      </c>
      <c r="W100" s="223"/>
      <c r="X100" s="223" t="s">
        <v>149</v>
      </c>
      <c r="Y100" s="223" t="s">
        <v>150</v>
      </c>
      <c r="Z100" s="212"/>
      <c r="AA100" s="212"/>
      <c r="AB100" s="212"/>
      <c r="AC100" s="212"/>
      <c r="AD100" s="212"/>
      <c r="AE100" s="212"/>
      <c r="AF100" s="212"/>
      <c r="AG100" s="212" t="s">
        <v>151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 x14ac:dyDescent="0.2">
      <c r="A101" s="245">
        <v>42</v>
      </c>
      <c r="B101" s="246" t="s">
        <v>288</v>
      </c>
      <c r="C101" s="260" t="s">
        <v>289</v>
      </c>
      <c r="D101" s="247" t="s">
        <v>146</v>
      </c>
      <c r="E101" s="248">
        <v>23.46</v>
      </c>
      <c r="F101" s="249"/>
      <c r="G101" s="250">
        <f>ROUND(E101*F101,2)</f>
        <v>0</v>
      </c>
      <c r="H101" s="249"/>
      <c r="I101" s="250">
        <f>ROUND(E101*H101,2)</f>
        <v>0</v>
      </c>
      <c r="J101" s="249"/>
      <c r="K101" s="250">
        <f>ROUND(E101*J101,2)</f>
        <v>0</v>
      </c>
      <c r="L101" s="250">
        <v>21</v>
      </c>
      <c r="M101" s="250">
        <f>G101*(1+L101/100)</f>
        <v>0</v>
      </c>
      <c r="N101" s="248">
        <v>7.0000000000000001E-3</v>
      </c>
      <c r="O101" s="248">
        <f>ROUND(E101*N101,2)</f>
        <v>0.16</v>
      </c>
      <c r="P101" s="248">
        <v>0</v>
      </c>
      <c r="Q101" s="248">
        <f>ROUND(E101*P101,2)</f>
        <v>0</v>
      </c>
      <c r="R101" s="250" t="s">
        <v>290</v>
      </c>
      <c r="S101" s="250" t="s">
        <v>148</v>
      </c>
      <c r="T101" s="251" t="s">
        <v>148</v>
      </c>
      <c r="U101" s="223">
        <v>1.0180400000000001</v>
      </c>
      <c r="V101" s="223">
        <f>ROUND(E101*U101,2)</f>
        <v>23.88</v>
      </c>
      <c r="W101" s="223"/>
      <c r="X101" s="223" t="s">
        <v>255</v>
      </c>
      <c r="Y101" s="223" t="s">
        <v>150</v>
      </c>
      <c r="Z101" s="212"/>
      <c r="AA101" s="212"/>
      <c r="AB101" s="212"/>
      <c r="AC101" s="212"/>
      <c r="AD101" s="212"/>
      <c r="AE101" s="212"/>
      <c r="AF101" s="212"/>
      <c r="AG101" s="212" t="s">
        <v>256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x14ac:dyDescent="0.2">
      <c r="A102" s="228" t="s">
        <v>142</v>
      </c>
      <c r="B102" s="229" t="s">
        <v>88</v>
      </c>
      <c r="C102" s="255" t="s">
        <v>89</v>
      </c>
      <c r="D102" s="230"/>
      <c r="E102" s="231"/>
      <c r="F102" s="232"/>
      <c r="G102" s="232">
        <f>SUMIF(AG103:AG114,"&lt;&gt;NOR",G103:G114)</f>
        <v>0</v>
      </c>
      <c r="H102" s="232"/>
      <c r="I102" s="232">
        <f>SUM(I103:I114)</f>
        <v>0</v>
      </c>
      <c r="J102" s="232"/>
      <c r="K102" s="232">
        <f>SUM(K103:K114)</f>
        <v>0</v>
      </c>
      <c r="L102" s="232"/>
      <c r="M102" s="232">
        <f>SUM(M103:M114)</f>
        <v>0</v>
      </c>
      <c r="N102" s="231"/>
      <c r="O102" s="231">
        <f>SUM(O103:O114)</f>
        <v>0.41</v>
      </c>
      <c r="P102" s="231"/>
      <c r="Q102" s="231">
        <f>SUM(Q103:Q114)</f>
        <v>0</v>
      </c>
      <c r="R102" s="232"/>
      <c r="S102" s="232"/>
      <c r="T102" s="233"/>
      <c r="U102" s="227"/>
      <c r="V102" s="227">
        <f>SUM(V103:V114)</f>
        <v>80.84</v>
      </c>
      <c r="W102" s="227"/>
      <c r="X102" s="227"/>
      <c r="Y102" s="227"/>
      <c r="AG102" t="s">
        <v>143</v>
      </c>
    </row>
    <row r="103" spans="1:60" ht="22.5" outlineLevel="1" x14ac:dyDescent="0.2">
      <c r="A103" s="235">
        <v>43</v>
      </c>
      <c r="B103" s="236" t="s">
        <v>291</v>
      </c>
      <c r="C103" s="256" t="s">
        <v>292</v>
      </c>
      <c r="D103" s="237" t="s">
        <v>205</v>
      </c>
      <c r="E103" s="238">
        <v>8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38">
        <v>1.7000000000000001E-4</v>
      </c>
      <c r="O103" s="238">
        <f>ROUND(E103*N103,2)</f>
        <v>0</v>
      </c>
      <c r="P103" s="238">
        <v>0</v>
      </c>
      <c r="Q103" s="238">
        <f>ROUND(E103*P103,2)</f>
        <v>0</v>
      </c>
      <c r="R103" s="240" t="s">
        <v>206</v>
      </c>
      <c r="S103" s="240" t="s">
        <v>148</v>
      </c>
      <c r="T103" s="241" t="s">
        <v>148</v>
      </c>
      <c r="U103" s="223">
        <v>0.152</v>
      </c>
      <c r="V103" s="223">
        <f>ROUND(E103*U103,2)</f>
        <v>1.22</v>
      </c>
      <c r="W103" s="223"/>
      <c r="X103" s="223" t="s">
        <v>149</v>
      </c>
      <c r="Y103" s="223" t="s">
        <v>150</v>
      </c>
      <c r="Z103" s="212"/>
      <c r="AA103" s="212"/>
      <c r="AB103" s="212"/>
      <c r="AC103" s="212"/>
      <c r="AD103" s="212"/>
      <c r="AE103" s="212"/>
      <c r="AF103" s="212"/>
      <c r="AG103" s="212" t="s">
        <v>151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">
      <c r="A104" s="219"/>
      <c r="B104" s="220"/>
      <c r="C104" s="258" t="s">
        <v>293</v>
      </c>
      <c r="D104" s="225"/>
      <c r="E104" s="226">
        <v>8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2"/>
      <c r="AA104" s="212"/>
      <c r="AB104" s="212"/>
      <c r="AC104" s="212"/>
      <c r="AD104" s="212"/>
      <c r="AE104" s="212"/>
      <c r="AF104" s="212"/>
      <c r="AG104" s="212" t="s">
        <v>155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1" x14ac:dyDescent="0.2">
      <c r="A105" s="235">
        <v>44</v>
      </c>
      <c r="B105" s="236" t="s">
        <v>294</v>
      </c>
      <c r="C105" s="256" t="s">
        <v>295</v>
      </c>
      <c r="D105" s="237" t="s">
        <v>146</v>
      </c>
      <c r="E105" s="238">
        <v>119.7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38">
        <v>3.4299999999999999E-3</v>
      </c>
      <c r="O105" s="238">
        <f>ROUND(E105*N105,2)</f>
        <v>0.41</v>
      </c>
      <c r="P105" s="238">
        <v>0</v>
      </c>
      <c r="Q105" s="238">
        <f>ROUND(E105*P105,2)</f>
        <v>0</v>
      </c>
      <c r="R105" s="240" t="s">
        <v>290</v>
      </c>
      <c r="S105" s="240" t="s">
        <v>148</v>
      </c>
      <c r="T105" s="241" t="s">
        <v>148</v>
      </c>
      <c r="U105" s="223">
        <v>0.66517999999999999</v>
      </c>
      <c r="V105" s="223">
        <f>ROUND(E105*U105,2)</f>
        <v>79.62</v>
      </c>
      <c r="W105" s="223"/>
      <c r="X105" s="223" t="s">
        <v>255</v>
      </c>
      <c r="Y105" s="223" t="s">
        <v>150</v>
      </c>
      <c r="Z105" s="212"/>
      <c r="AA105" s="212"/>
      <c r="AB105" s="212"/>
      <c r="AC105" s="212"/>
      <c r="AD105" s="212"/>
      <c r="AE105" s="212"/>
      <c r="AF105" s="212"/>
      <c r="AG105" s="212" t="s">
        <v>256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2" x14ac:dyDescent="0.2">
      <c r="A106" s="219"/>
      <c r="B106" s="220"/>
      <c r="C106" s="257" t="s">
        <v>296</v>
      </c>
      <c r="D106" s="242"/>
      <c r="E106" s="242"/>
      <c r="F106" s="242"/>
      <c r="G106" s="242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2"/>
      <c r="AA106" s="212"/>
      <c r="AB106" s="212"/>
      <c r="AC106" s="212"/>
      <c r="AD106" s="212"/>
      <c r="AE106" s="212"/>
      <c r="AF106" s="212"/>
      <c r="AG106" s="212" t="s">
        <v>153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44" t="str">
        <f>C106</f>
        <v>lepení a dodávka podlahoviny z PVC, bez podkladu. Svaření podlahoviny. Dodávka a lepení podlahových soklíků z měkčeného PVC. Pastování a vyleštění podlah.</v>
      </c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63" t="s">
        <v>297</v>
      </c>
      <c r="D107" s="254"/>
      <c r="E107" s="254"/>
      <c r="F107" s="254"/>
      <c r="G107" s="254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2"/>
      <c r="AA107" s="212"/>
      <c r="AB107" s="212"/>
      <c r="AC107" s="212"/>
      <c r="AD107" s="212"/>
      <c r="AE107" s="212"/>
      <c r="AF107" s="212"/>
      <c r="AG107" s="212" t="s">
        <v>174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">
      <c r="A108" s="219"/>
      <c r="B108" s="220"/>
      <c r="C108" s="258" t="s">
        <v>154</v>
      </c>
      <c r="D108" s="225"/>
      <c r="E108" s="226">
        <v>4.7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2"/>
      <c r="AA108" s="212"/>
      <c r="AB108" s="212"/>
      <c r="AC108" s="212"/>
      <c r="AD108" s="212"/>
      <c r="AE108" s="212"/>
      <c r="AF108" s="212"/>
      <c r="AG108" s="212" t="s">
        <v>155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58" t="s">
        <v>156</v>
      </c>
      <c r="D109" s="225"/>
      <c r="E109" s="226">
        <v>3.5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2"/>
      <c r="AA109" s="212"/>
      <c r="AB109" s="212"/>
      <c r="AC109" s="212"/>
      <c r="AD109" s="212"/>
      <c r="AE109" s="212"/>
      <c r="AF109" s="212"/>
      <c r="AG109" s="212" t="s">
        <v>155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58" t="s">
        <v>157</v>
      </c>
      <c r="D110" s="225"/>
      <c r="E110" s="226">
        <v>53.7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2"/>
      <c r="AA110" s="212"/>
      <c r="AB110" s="212"/>
      <c r="AC110" s="212"/>
      <c r="AD110" s="212"/>
      <c r="AE110" s="212"/>
      <c r="AF110" s="212"/>
      <c r="AG110" s="212" t="s">
        <v>155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58" t="s">
        <v>158</v>
      </c>
      <c r="D111" s="225"/>
      <c r="E111" s="226">
        <v>53.8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2"/>
      <c r="AA111" s="212"/>
      <c r="AB111" s="212"/>
      <c r="AC111" s="212"/>
      <c r="AD111" s="212"/>
      <c r="AE111" s="212"/>
      <c r="AF111" s="212"/>
      <c r="AG111" s="212" t="s">
        <v>155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58" t="s">
        <v>159</v>
      </c>
      <c r="D112" s="225"/>
      <c r="E112" s="226">
        <v>4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2"/>
      <c r="AA112" s="212"/>
      <c r="AB112" s="212"/>
      <c r="AC112" s="212"/>
      <c r="AD112" s="212"/>
      <c r="AE112" s="212"/>
      <c r="AF112" s="212"/>
      <c r="AG112" s="212" t="s">
        <v>155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>
        <v>45</v>
      </c>
      <c r="B113" s="220" t="s">
        <v>298</v>
      </c>
      <c r="C113" s="261" t="s">
        <v>299</v>
      </c>
      <c r="D113" s="221" t="s">
        <v>0</v>
      </c>
      <c r="E113" s="252"/>
      <c r="F113" s="224"/>
      <c r="G113" s="223">
        <f>ROUND(E113*F113,2)</f>
        <v>0</v>
      </c>
      <c r="H113" s="224"/>
      <c r="I113" s="223">
        <f>ROUND(E113*H113,2)</f>
        <v>0</v>
      </c>
      <c r="J113" s="224"/>
      <c r="K113" s="223">
        <f>ROUND(E113*J113,2)</f>
        <v>0</v>
      </c>
      <c r="L113" s="223">
        <v>21</v>
      </c>
      <c r="M113" s="223">
        <f>G113*(1+L113/100)</f>
        <v>0</v>
      </c>
      <c r="N113" s="222">
        <v>0</v>
      </c>
      <c r="O113" s="222">
        <f>ROUND(E113*N113,2)</f>
        <v>0</v>
      </c>
      <c r="P113" s="222">
        <v>0</v>
      </c>
      <c r="Q113" s="222">
        <f>ROUND(E113*P113,2)</f>
        <v>0</v>
      </c>
      <c r="R113" s="223" t="s">
        <v>206</v>
      </c>
      <c r="S113" s="223" t="s">
        <v>148</v>
      </c>
      <c r="T113" s="223" t="s">
        <v>148</v>
      </c>
      <c r="U113" s="223">
        <v>0</v>
      </c>
      <c r="V113" s="223">
        <f>ROUND(E113*U113,2)</f>
        <v>0</v>
      </c>
      <c r="W113" s="223"/>
      <c r="X113" s="223" t="s">
        <v>239</v>
      </c>
      <c r="Y113" s="223" t="s">
        <v>150</v>
      </c>
      <c r="Z113" s="212"/>
      <c r="AA113" s="212"/>
      <c r="AB113" s="212"/>
      <c r="AC113" s="212"/>
      <c r="AD113" s="212"/>
      <c r="AE113" s="212"/>
      <c r="AF113" s="212"/>
      <c r="AG113" s="212" t="s">
        <v>240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19"/>
      <c r="B114" s="220"/>
      <c r="C114" s="262" t="s">
        <v>300</v>
      </c>
      <c r="D114" s="253"/>
      <c r="E114" s="253"/>
      <c r="F114" s="253"/>
      <c r="G114" s="25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2"/>
      <c r="AA114" s="212"/>
      <c r="AB114" s="212"/>
      <c r="AC114" s="212"/>
      <c r="AD114" s="212"/>
      <c r="AE114" s="212"/>
      <c r="AF114" s="212"/>
      <c r="AG114" s="212" t="s">
        <v>153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x14ac:dyDescent="0.2">
      <c r="A115" s="228" t="s">
        <v>142</v>
      </c>
      <c r="B115" s="229" t="s">
        <v>90</v>
      </c>
      <c r="C115" s="255" t="s">
        <v>91</v>
      </c>
      <c r="D115" s="230"/>
      <c r="E115" s="231"/>
      <c r="F115" s="232"/>
      <c r="G115" s="232">
        <f>SUMIF(AG116:AG119,"&lt;&gt;NOR",G116:G119)</f>
        <v>0</v>
      </c>
      <c r="H115" s="232"/>
      <c r="I115" s="232">
        <f>SUM(I116:I119)</f>
        <v>0</v>
      </c>
      <c r="J115" s="232"/>
      <c r="K115" s="232">
        <f>SUM(K116:K119)</f>
        <v>0</v>
      </c>
      <c r="L115" s="232"/>
      <c r="M115" s="232">
        <f>SUM(M116:M119)</f>
        <v>0</v>
      </c>
      <c r="N115" s="231"/>
      <c r="O115" s="231">
        <f>SUM(O116:O119)</f>
        <v>0</v>
      </c>
      <c r="P115" s="231"/>
      <c r="Q115" s="231">
        <f>SUM(Q116:Q119)</f>
        <v>0</v>
      </c>
      <c r="R115" s="232"/>
      <c r="S115" s="232"/>
      <c r="T115" s="233"/>
      <c r="U115" s="227"/>
      <c r="V115" s="227">
        <f>SUM(V116:V119)</f>
        <v>9.34</v>
      </c>
      <c r="W115" s="227"/>
      <c r="X115" s="227"/>
      <c r="Y115" s="227"/>
      <c r="AG115" t="s">
        <v>143</v>
      </c>
    </row>
    <row r="116" spans="1:60" outlineLevel="1" x14ac:dyDescent="0.2">
      <c r="A116" s="235">
        <v>46</v>
      </c>
      <c r="B116" s="236" t="s">
        <v>301</v>
      </c>
      <c r="C116" s="256" t="s">
        <v>302</v>
      </c>
      <c r="D116" s="237" t="s">
        <v>146</v>
      </c>
      <c r="E116" s="238">
        <v>14.6</v>
      </c>
      <c r="F116" s="239"/>
      <c r="G116" s="240">
        <f>ROUND(E116*F116,2)</f>
        <v>0</v>
      </c>
      <c r="H116" s="239"/>
      <c r="I116" s="240">
        <f>ROUND(E116*H116,2)</f>
        <v>0</v>
      </c>
      <c r="J116" s="239"/>
      <c r="K116" s="240">
        <f>ROUND(E116*J116,2)</f>
        <v>0</v>
      </c>
      <c r="L116" s="240">
        <v>21</v>
      </c>
      <c r="M116" s="240">
        <f>G116*(1+L116/100)</f>
        <v>0</v>
      </c>
      <c r="N116" s="238">
        <v>3.2000000000000003E-4</v>
      </c>
      <c r="O116" s="238">
        <f>ROUND(E116*N116,2)</f>
        <v>0</v>
      </c>
      <c r="P116" s="238">
        <v>0</v>
      </c>
      <c r="Q116" s="238">
        <f>ROUND(E116*P116,2)</f>
        <v>0</v>
      </c>
      <c r="R116" s="240" t="s">
        <v>290</v>
      </c>
      <c r="S116" s="240" t="s">
        <v>148</v>
      </c>
      <c r="T116" s="241" t="s">
        <v>148</v>
      </c>
      <c r="U116" s="223">
        <v>0.43675000000000003</v>
      </c>
      <c r="V116" s="223">
        <f>ROUND(E116*U116,2)</f>
        <v>6.38</v>
      </c>
      <c r="W116" s="223"/>
      <c r="X116" s="223" t="s">
        <v>255</v>
      </c>
      <c r="Y116" s="223" t="s">
        <v>150</v>
      </c>
      <c r="Z116" s="212"/>
      <c r="AA116" s="212"/>
      <c r="AB116" s="212"/>
      <c r="AC116" s="212"/>
      <c r="AD116" s="212"/>
      <c r="AE116" s="212"/>
      <c r="AF116" s="212"/>
      <c r="AG116" s="212" t="s">
        <v>256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19"/>
      <c r="B117" s="220"/>
      <c r="C117" s="258" t="s">
        <v>303</v>
      </c>
      <c r="D117" s="225"/>
      <c r="E117" s="226">
        <v>14.6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2"/>
      <c r="AA117" s="212"/>
      <c r="AB117" s="212"/>
      <c r="AC117" s="212"/>
      <c r="AD117" s="212"/>
      <c r="AE117" s="212"/>
      <c r="AF117" s="212"/>
      <c r="AG117" s="212" t="s">
        <v>155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45">
        <v>47</v>
      </c>
      <c r="B118" s="246" t="s">
        <v>304</v>
      </c>
      <c r="C118" s="260" t="s">
        <v>305</v>
      </c>
      <c r="D118" s="247" t="s">
        <v>146</v>
      </c>
      <c r="E118" s="248">
        <v>14.6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48">
        <v>1.0000000000000001E-5</v>
      </c>
      <c r="O118" s="248">
        <f>ROUND(E118*N118,2)</f>
        <v>0</v>
      </c>
      <c r="P118" s="248">
        <v>0</v>
      </c>
      <c r="Q118" s="248">
        <f>ROUND(E118*P118,2)</f>
        <v>0</v>
      </c>
      <c r="R118" s="250" t="s">
        <v>290</v>
      </c>
      <c r="S118" s="250" t="s">
        <v>148</v>
      </c>
      <c r="T118" s="251" t="s">
        <v>148</v>
      </c>
      <c r="U118" s="223">
        <v>5.8999999999999997E-2</v>
      </c>
      <c r="V118" s="223">
        <f>ROUND(E118*U118,2)</f>
        <v>0.86</v>
      </c>
      <c r="W118" s="223"/>
      <c r="X118" s="223" t="s">
        <v>255</v>
      </c>
      <c r="Y118" s="223" t="s">
        <v>150</v>
      </c>
      <c r="Z118" s="212"/>
      <c r="AA118" s="212"/>
      <c r="AB118" s="212"/>
      <c r="AC118" s="212"/>
      <c r="AD118" s="212"/>
      <c r="AE118" s="212"/>
      <c r="AF118" s="212"/>
      <c r="AG118" s="212" t="s">
        <v>256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5">
        <v>48</v>
      </c>
      <c r="B119" s="246" t="s">
        <v>306</v>
      </c>
      <c r="C119" s="260" t="s">
        <v>307</v>
      </c>
      <c r="D119" s="247" t="s">
        <v>146</v>
      </c>
      <c r="E119" s="248">
        <v>14.6</v>
      </c>
      <c r="F119" s="249"/>
      <c r="G119" s="250">
        <f>ROUND(E119*F119,2)</f>
        <v>0</v>
      </c>
      <c r="H119" s="249"/>
      <c r="I119" s="250">
        <f>ROUND(E119*H119,2)</f>
        <v>0</v>
      </c>
      <c r="J119" s="249"/>
      <c r="K119" s="250">
        <f>ROUND(E119*J119,2)</f>
        <v>0</v>
      </c>
      <c r="L119" s="250">
        <v>21</v>
      </c>
      <c r="M119" s="250">
        <f>G119*(1+L119/100)</f>
        <v>0</v>
      </c>
      <c r="N119" s="248">
        <v>6.9999999999999994E-5</v>
      </c>
      <c r="O119" s="248">
        <f>ROUND(E119*N119,2)</f>
        <v>0</v>
      </c>
      <c r="P119" s="248">
        <v>0</v>
      </c>
      <c r="Q119" s="248">
        <f>ROUND(E119*P119,2)</f>
        <v>0</v>
      </c>
      <c r="R119" s="250" t="s">
        <v>290</v>
      </c>
      <c r="S119" s="250" t="s">
        <v>148</v>
      </c>
      <c r="T119" s="251" t="s">
        <v>148</v>
      </c>
      <c r="U119" s="223">
        <v>0.14399999999999999</v>
      </c>
      <c r="V119" s="223">
        <f>ROUND(E119*U119,2)</f>
        <v>2.1</v>
      </c>
      <c r="W119" s="223"/>
      <c r="X119" s="223" t="s">
        <v>255</v>
      </c>
      <c r="Y119" s="223" t="s">
        <v>150</v>
      </c>
      <c r="Z119" s="212"/>
      <c r="AA119" s="212"/>
      <c r="AB119" s="212"/>
      <c r="AC119" s="212"/>
      <c r="AD119" s="212"/>
      <c r="AE119" s="212"/>
      <c r="AF119" s="212"/>
      <c r="AG119" s="212" t="s">
        <v>256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x14ac:dyDescent="0.2">
      <c r="A120" s="228" t="s">
        <v>142</v>
      </c>
      <c r="B120" s="229" t="s">
        <v>92</v>
      </c>
      <c r="C120" s="255" t="s">
        <v>93</v>
      </c>
      <c r="D120" s="230"/>
      <c r="E120" s="231"/>
      <c r="F120" s="232"/>
      <c r="G120" s="232">
        <f>SUMIF(AG121:AG125,"&lt;&gt;NOR",G121:G125)</f>
        <v>0</v>
      </c>
      <c r="H120" s="232"/>
      <c r="I120" s="232">
        <f>SUM(I121:I125)</f>
        <v>0</v>
      </c>
      <c r="J120" s="232"/>
      <c r="K120" s="232">
        <f>SUM(K121:K125)</f>
        <v>0</v>
      </c>
      <c r="L120" s="232"/>
      <c r="M120" s="232">
        <f>SUM(M121:M125)</f>
        <v>0</v>
      </c>
      <c r="N120" s="231"/>
      <c r="O120" s="231">
        <f>SUM(O121:O125)</f>
        <v>0.23</v>
      </c>
      <c r="P120" s="231"/>
      <c r="Q120" s="231">
        <f>SUM(Q121:Q125)</f>
        <v>0</v>
      </c>
      <c r="R120" s="232"/>
      <c r="S120" s="232"/>
      <c r="T120" s="233"/>
      <c r="U120" s="227"/>
      <c r="V120" s="227">
        <f>SUM(V121:V125)</f>
        <v>106.92</v>
      </c>
      <c r="W120" s="227"/>
      <c r="X120" s="227"/>
      <c r="Y120" s="227"/>
      <c r="AG120" t="s">
        <v>143</v>
      </c>
    </row>
    <row r="121" spans="1:60" outlineLevel="1" x14ac:dyDescent="0.2">
      <c r="A121" s="245">
        <v>49</v>
      </c>
      <c r="B121" s="246" t="s">
        <v>308</v>
      </c>
      <c r="C121" s="260" t="s">
        <v>309</v>
      </c>
      <c r="D121" s="247" t="s">
        <v>146</v>
      </c>
      <c r="E121" s="248">
        <v>650</v>
      </c>
      <c r="F121" s="249"/>
      <c r="G121" s="250">
        <f>ROUND(E121*F121,2)</f>
        <v>0</v>
      </c>
      <c r="H121" s="249"/>
      <c r="I121" s="250">
        <f>ROUND(E121*H121,2)</f>
        <v>0</v>
      </c>
      <c r="J121" s="249"/>
      <c r="K121" s="250">
        <f>ROUND(E121*J121,2)</f>
        <v>0</v>
      </c>
      <c r="L121" s="250">
        <v>21</v>
      </c>
      <c r="M121" s="250">
        <f>G121*(1+L121/100)</f>
        <v>0</v>
      </c>
      <c r="N121" s="248">
        <v>0</v>
      </c>
      <c r="O121" s="248">
        <f>ROUND(E121*N121,2)</f>
        <v>0</v>
      </c>
      <c r="P121" s="248">
        <v>0</v>
      </c>
      <c r="Q121" s="248">
        <f>ROUND(E121*P121,2)</f>
        <v>0</v>
      </c>
      <c r="R121" s="250" t="s">
        <v>310</v>
      </c>
      <c r="S121" s="250" t="s">
        <v>148</v>
      </c>
      <c r="T121" s="251" t="s">
        <v>148</v>
      </c>
      <c r="U121" s="223">
        <v>7.0000000000000001E-3</v>
      </c>
      <c r="V121" s="223">
        <f>ROUND(E121*U121,2)</f>
        <v>4.55</v>
      </c>
      <c r="W121" s="223"/>
      <c r="X121" s="223" t="s">
        <v>149</v>
      </c>
      <c r="Y121" s="223" t="s">
        <v>150</v>
      </c>
      <c r="Z121" s="212"/>
      <c r="AA121" s="212"/>
      <c r="AB121" s="212"/>
      <c r="AC121" s="212"/>
      <c r="AD121" s="212"/>
      <c r="AE121" s="212"/>
      <c r="AF121" s="212"/>
      <c r="AG121" s="212" t="s">
        <v>151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5">
        <v>50</v>
      </c>
      <c r="B122" s="246" t="s">
        <v>311</v>
      </c>
      <c r="C122" s="260" t="s">
        <v>312</v>
      </c>
      <c r="D122" s="247" t="s">
        <v>146</v>
      </c>
      <c r="E122" s="248">
        <v>187.45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48">
        <v>3.5E-4</v>
      </c>
      <c r="O122" s="248">
        <f>ROUND(E122*N122,2)</f>
        <v>7.0000000000000007E-2</v>
      </c>
      <c r="P122" s="248">
        <v>0</v>
      </c>
      <c r="Q122" s="248">
        <f>ROUND(E122*P122,2)</f>
        <v>0</v>
      </c>
      <c r="R122" s="250" t="s">
        <v>310</v>
      </c>
      <c r="S122" s="250" t="s">
        <v>148</v>
      </c>
      <c r="T122" s="251" t="s">
        <v>148</v>
      </c>
      <c r="U122" s="223">
        <v>1.35E-2</v>
      </c>
      <c r="V122" s="223">
        <f>ROUND(E122*U122,2)</f>
        <v>2.5299999999999998</v>
      </c>
      <c r="W122" s="223"/>
      <c r="X122" s="223" t="s">
        <v>149</v>
      </c>
      <c r="Y122" s="223" t="s">
        <v>150</v>
      </c>
      <c r="Z122" s="212"/>
      <c r="AA122" s="212"/>
      <c r="AB122" s="212"/>
      <c r="AC122" s="212"/>
      <c r="AD122" s="212"/>
      <c r="AE122" s="212"/>
      <c r="AF122" s="212"/>
      <c r="AG122" s="212" t="s">
        <v>151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35">
        <v>51</v>
      </c>
      <c r="B123" s="236" t="s">
        <v>313</v>
      </c>
      <c r="C123" s="256" t="s">
        <v>314</v>
      </c>
      <c r="D123" s="237" t="s">
        <v>146</v>
      </c>
      <c r="E123" s="238">
        <v>742.93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2.2000000000000001E-4</v>
      </c>
      <c r="O123" s="238">
        <f>ROUND(E123*N123,2)</f>
        <v>0.16</v>
      </c>
      <c r="P123" s="238">
        <v>0</v>
      </c>
      <c r="Q123" s="238">
        <f>ROUND(E123*P123,2)</f>
        <v>0</v>
      </c>
      <c r="R123" s="240" t="s">
        <v>290</v>
      </c>
      <c r="S123" s="240" t="s">
        <v>148</v>
      </c>
      <c r="T123" s="241" t="s">
        <v>148</v>
      </c>
      <c r="U123" s="223">
        <v>0.13439000000000001</v>
      </c>
      <c r="V123" s="223">
        <f>ROUND(E123*U123,2)</f>
        <v>99.84</v>
      </c>
      <c r="W123" s="223"/>
      <c r="X123" s="223" t="s">
        <v>255</v>
      </c>
      <c r="Y123" s="223" t="s">
        <v>150</v>
      </c>
      <c r="Z123" s="212"/>
      <c r="AA123" s="212"/>
      <c r="AB123" s="212"/>
      <c r="AC123" s="212"/>
      <c r="AD123" s="212"/>
      <c r="AE123" s="212"/>
      <c r="AF123" s="212"/>
      <c r="AG123" s="212" t="s">
        <v>256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">
      <c r="A124" s="219"/>
      <c r="B124" s="220"/>
      <c r="C124" s="258" t="s">
        <v>315</v>
      </c>
      <c r="D124" s="225"/>
      <c r="E124" s="226">
        <v>555.48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2"/>
      <c r="AA124" s="212"/>
      <c r="AB124" s="212"/>
      <c r="AC124" s="212"/>
      <c r="AD124" s="212"/>
      <c r="AE124" s="212"/>
      <c r="AF124" s="212"/>
      <c r="AG124" s="212" t="s">
        <v>155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58" t="s">
        <v>316</v>
      </c>
      <c r="D125" s="225"/>
      <c r="E125" s="226">
        <v>187.45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2"/>
      <c r="AA125" s="212"/>
      <c r="AB125" s="212"/>
      <c r="AC125" s="212"/>
      <c r="AD125" s="212"/>
      <c r="AE125" s="212"/>
      <c r="AF125" s="212"/>
      <c r="AG125" s="212" t="s">
        <v>155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x14ac:dyDescent="0.2">
      <c r="A126" s="228" t="s">
        <v>142</v>
      </c>
      <c r="B126" s="229" t="s">
        <v>110</v>
      </c>
      <c r="C126" s="255" t="s">
        <v>111</v>
      </c>
      <c r="D126" s="230"/>
      <c r="E126" s="231"/>
      <c r="F126" s="232"/>
      <c r="G126" s="232">
        <f>SUMIF(AG127:AG139,"&lt;&gt;NOR",G127:G139)</f>
        <v>0</v>
      </c>
      <c r="H126" s="232"/>
      <c r="I126" s="232">
        <f>SUM(I127:I139)</f>
        <v>0</v>
      </c>
      <c r="J126" s="232"/>
      <c r="K126" s="232">
        <f>SUM(K127:K139)</f>
        <v>0</v>
      </c>
      <c r="L126" s="232"/>
      <c r="M126" s="232">
        <f>SUM(M127:M139)</f>
        <v>0</v>
      </c>
      <c r="N126" s="231"/>
      <c r="O126" s="231">
        <f>SUM(O127:O139)</f>
        <v>0</v>
      </c>
      <c r="P126" s="231"/>
      <c r="Q126" s="231">
        <f>SUM(Q127:Q139)</f>
        <v>0</v>
      </c>
      <c r="R126" s="232"/>
      <c r="S126" s="232"/>
      <c r="T126" s="233"/>
      <c r="U126" s="227"/>
      <c r="V126" s="227">
        <f>SUM(V127:V139)</f>
        <v>32.799999999999997</v>
      </c>
      <c r="W126" s="227"/>
      <c r="X126" s="227"/>
      <c r="Y126" s="227"/>
      <c r="AG126" t="s">
        <v>143</v>
      </c>
    </row>
    <row r="127" spans="1:60" outlineLevel="1" x14ac:dyDescent="0.2">
      <c r="A127" s="245">
        <v>52</v>
      </c>
      <c r="B127" s="246" t="s">
        <v>317</v>
      </c>
      <c r="C127" s="260" t="s">
        <v>318</v>
      </c>
      <c r="D127" s="247" t="s">
        <v>238</v>
      </c>
      <c r="E127" s="248">
        <v>7.9402299999999997</v>
      </c>
      <c r="F127" s="249"/>
      <c r="G127" s="250">
        <f>ROUND(E127*F127,2)</f>
        <v>0</v>
      </c>
      <c r="H127" s="249"/>
      <c r="I127" s="250">
        <f>ROUND(E127*H127,2)</f>
        <v>0</v>
      </c>
      <c r="J127" s="249"/>
      <c r="K127" s="250">
        <f>ROUND(E127*J127,2)</f>
        <v>0</v>
      </c>
      <c r="L127" s="250">
        <v>21</v>
      </c>
      <c r="M127" s="250">
        <f>G127*(1+L127/100)</f>
        <v>0</v>
      </c>
      <c r="N127" s="248">
        <v>0</v>
      </c>
      <c r="O127" s="248">
        <f>ROUND(E127*N127,2)</f>
        <v>0</v>
      </c>
      <c r="P127" s="248">
        <v>0</v>
      </c>
      <c r="Q127" s="248">
        <f>ROUND(E127*P127,2)</f>
        <v>0</v>
      </c>
      <c r="R127" s="250"/>
      <c r="S127" s="250" t="s">
        <v>148</v>
      </c>
      <c r="T127" s="251" t="s">
        <v>148</v>
      </c>
      <c r="U127" s="223">
        <v>0.26500000000000001</v>
      </c>
      <c r="V127" s="223">
        <f>ROUND(E127*U127,2)</f>
        <v>2.1</v>
      </c>
      <c r="W127" s="223"/>
      <c r="X127" s="223" t="s">
        <v>319</v>
      </c>
      <c r="Y127" s="223" t="s">
        <v>150</v>
      </c>
      <c r="Z127" s="212"/>
      <c r="AA127" s="212"/>
      <c r="AB127" s="212"/>
      <c r="AC127" s="212"/>
      <c r="AD127" s="212"/>
      <c r="AE127" s="212"/>
      <c r="AF127" s="212"/>
      <c r="AG127" s="212" t="s">
        <v>320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1" x14ac:dyDescent="0.2">
      <c r="A128" s="245">
        <v>53</v>
      </c>
      <c r="B128" s="246" t="s">
        <v>321</v>
      </c>
      <c r="C128" s="260" t="s">
        <v>322</v>
      </c>
      <c r="D128" s="247" t="s">
        <v>238</v>
      </c>
      <c r="E128" s="248">
        <v>7.9402299999999997</v>
      </c>
      <c r="F128" s="249"/>
      <c r="G128" s="250">
        <f>ROUND(E128*F128,2)</f>
        <v>0</v>
      </c>
      <c r="H128" s="249"/>
      <c r="I128" s="250">
        <f>ROUND(E128*H128,2)</f>
        <v>0</v>
      </c>
      <c r="J128" s="249"/>
      <c r="K128" s="250">
        <f>ROUND(E128*J128,2)</f>
        <v>0</v>
      </c>
      <c r="L128" s="250">
        <v>21</v>
      </c>
      <c r="M128" s="250">
        <f>G128*(1+L128/100)</f>
        <v>0</v>
      </c>
      <c r="N128" s="248">
        <v>0</v>
      </c>
      <c r="O128" s="248">
        <f>ROUND(E128*N128,2)</f>
        <v>0</v>
      </c>
      <c r="P128" s="248">
        <v>0</v>
      </c>
      <c r="Q128" s="248">
        <f>ROUND(E128*P128,2)</f>
        <v>0</v>
      </c>
      <c r="R128" s="250" t="s">
        <v>164</v>
      </c>
      <c r="S128" s="250" t="s">
        <v>148</v>
      </c>
      <c r="T128" s="251" t="s">
        <v>148</v>
      </c>
      <c r="U128" s="223">
        <v>2.0089999999999999</v>
      </c>
      <c r="V128" s="223">
        <f>ROUND(E128*U128,2)</f>
        <v>15.95</v>
      </c>
      <c r="W128" s="223"/>
      <c r="X128" s="223" t="s">
        <v>319</v>
      </c>
      <c r="Y128" s="223" t="s">
        <v>150</v>
      </c>
      <c r="Z128" s="212"/>
      <c r="AA128" s="212"/>
      <c r="AB128" s="212"/>
      <c r="AC128" s="212"/>
      <c r="AD128" s="212"/>
      <c r="AE128" s="212"/>
      <c r="AF128" s="212"/>
      <c r="AG128" s="212" t="s">
        <v>320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5">
        <v>54</v>
      </c>
      <c r="B129" s="246" t="s">
        <v>323</v>
      </c>
      <c r="C129" s="260" t="s">
        <v>324</v>
      </c>
      <c r="D129" s="247" t="s">
        <v>238</v>
      </c>
      <c r="E129" s="248">
        <v>7.9402299999999997</v>
      </c>
      <c r="F129" s="249"/>
      <c r="G129" s="250">
        <f>ROUND(E129*F129,2)</f>
        <v>0</v>
      </c>
      <c r="H129" s="249"/>
      <c r="I129" s="250">
        <f>ROUND(E129*H129,2)</f>
        <v>0</v>
      </c>
      <c r="J129" s="249"/>
      <c r="K129" s="250">
        <f>ROUND(E129*J129,2)</f>
        <v>0</v>
      </c>
      <c r="L129" s="250">
        <v>21</v>
      </c>
      <c r="M129" s="250">
        <f>G129*(1+L129/100)</f>
        <v>0</v>
      </c>
      <c r="N129" s="248">
        <v>0</v>
      </c>
      <c r="O129" s="248">
        <f>ROUND(E129*N129,2)</f>
        <v>0</v>
      </c>
      <c r="P129" s="248">
        <v>0</v>
      </c>
      <c r="Q129" s="248">
        <f>ROUND(E129*P129,2)</f>
        <v>0</v>
      </c>
      <c r="R129" s="250" t="s">
        <v>164</v>
      </c>
      <c r="S129" s="250" t="s">
        <v>148</v>
      </c>
      <c r="T129" s="251" t="s">
        <v>148</v>
      </c>
      <c r="U129" s="223">
        <v>0.49</v>
      </c>
      <c r="V129" s="223">
        <f>ROUND(E129*U129,2)</f>
        <v>3.89</v>
      </c>
      <c r="W129" s="223"/>
      <c r="X129" s="223" t="s">
        <v>319</v>
      </c>
      <c r="Y129" s="223" t="s">
        <v>150</v>
      </c>
      <c r="Z129" s="212"/>
      <c r="AA129" s="212"/>
      <c r="AB129" s="212"/>
      <c r="AC129" s="212"/>
      <c r="AD129" s="212"/>
      <c r="AE129" s="212"/>
      <c r="AF129" s="212"/>
      <c r="AG129" s="212" t="s">
        <v>320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5">
        <v>55</v>
      </c>
      <c r="B130" s="246" t="s">
        <v>325</v>
      </c>
      <c r="C130" s="260" t="s">
        <v>326</v>
      </c>
      <c r="D130" s="247" t="s">
        <v>238</v>
      </c>
      <c r="E130" s="248">
        <v>23.820679999999999</v>
      </c>
      <c r="F130" s="249"/>
      <c r="G130" s="250">
        <f>ROUND(E130*F130,2)</f>
        <v>0</v>
      </c>
      <c r="H130" s="249"/>
      <c r="I130" s="250">
        <f>ROUND(E130*H130,2)</f>
        <v>0</v>
      </c>
      <c r="J130" s="249"/>
      <c r="K130" s="250">
        <f>ROUND(E130*J130,2)</f>
        <v>0</v>
      </c>
      <c r="L130" s="250">
        <v>21</v>
      </c>
      <c r="M130" s="250">
        <f>G130*(1+L130/100)</f>
        <v>0</v>
      </c>
      <c r="N130" s="248">
        <v>0</v>
      </c>
      <c r="O130" s="248">
        <f>ROUND(E130*N130,2)</f>
        <v>0</v>
      </c>
      <c r="P130" s="248">
        <v>0</v>
      </c>
      <c r="Q130" s="248">
        <f>ROUND(E130*P130,2)</f>
        <v>0</v>
      </c>
      <c r="R130" s="250" t="s">
        <v>164</v>
      </c>
      <c r="S130" s="250" t="s">
        <v>148</v>
      </c>
      <c r="T130" s="251" t="s">
        <v>148</v>
      </c>
      <c r="U130" s="223">
        <v>0</v>
      </c>
      <c r="V130" s="223">
        <f>ROUND(E130*U130,2)</f>
        <v>0</v>
      </c>
      <c r="W130" s="223"/>
      <c r="X130" s="223" t="s">
        <v>319</v>
      </c>
      <c r="Y130" s="223" t="s">
        <v>150</v>
      </c>
      <c r="Z130" s="212"/>
      <c r="AA130" s="212"/>
      <c r="AB130" s="212"/>
      <c r="AC130" s="212"/>
      <c r="AD130" s="212"/>
      <c r="AE130" s="212"/>
      <c r="AF130" s="212"/>
      <c r="AG130" s="212" t="s">
        <v>320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5">
        <v>56</v>
      </c>
      <c r="B131" s="246" t="s">
        <v>327</v>
      </c>
      <c r="C131" s="260" t="s">
        <v>328</v>
      </c>
      <c r="D131" s="247" t="s">
        <v>238</v>
      </c>
      <c r="E131" s="248">
        <v>7.9402299999999997</v>
      </c>
      <c r="F131" s="249"/>
      <c r="G131" s="250">
        <f>ROUND(E131*F131,2)</f>
        <v>0</v>
      </c>
      <c r="H131" s="249"/>
      <c r="I131" s="250">
        <f>ROUND(E131*H131,2)</f>
        <v>0</v>
      </c>
      <c r="J131" s="249"/>
      <c r="K131" s="250">
        <f>ROUND(E131*J131,2)</f>
        <v>0</v>
      </c>
      <c r="L131" s="250">
        <v>21</v>
      </c>
      <c r="M131" s="250">
        <f>G131*(1+L131/100)</f>
        <v>0</v>
      </c>
      <c r="N131" s="248">
        <v>0</v>
      </c>
      <c r="O131" s="248">
        <f>ROUND(E131*N131,2)</f>
        <v>0</v>
      </c>
      <c r="P131" s="248">
        <v>0</v>
      </c>
      <c r="Q131" s="248">
        <f>ROUND(E131*P131,2)</f>
        <v>0</v>
      </c>
      <c r="R131" s="250" t="s">
        <v>164</v>
      </c>
      <c r="S131" s="250" t="s">
        <v>148</v>
      </c>
      <c r="T131" s="251" t="s">
        <v>148</v>
      </c>
      <c r="U131" s="223">
        <v>0.94199999999999995</v>
      </c>
      <c r="V131" s="223">
        <f>ROUND(E131*U131,2)</f>
        <v>7.48</v>
      </c>
      <c r="W131" s="223"/>
      <c r="X131" s="223" t="s">
        <v>319</v>
      </c>
      <c r="Y131" s="223" t="s">
        <v>150</v>
      </c>
      <c r="Z131" s="212"/>
      <c r="AA131" s="212"/>
      <c r="AB131" s="212"/>
      <c r="AC131" s="212"/>
      <c r="AD131" s="212"/>
      <c r="AE131" s="212"/>
      <c r="AF131" s="212"/>
      <c r="AG131" s="212" t="s">
        <v>320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1" x14ac:dyDescent="0.2">
      <c r="A132" s="245">
        <v>57</v>
      </c>
      <c r="B132" s="246" t="s">
        <v>329</v>
      </c>
      <c r="C132" s="260" t="s">
        <v>330</v>
      </c>
      <c r="D132" s="247" t="s">
        <v>238</v>
      </c>
      <c r="E132" s="248">
        <v>31.760899999999999</v>
      </c>
      <c r="F132" s="249"/>
      <c r="G132" s="250">
        <f>ROUND(E132*F132,2)</f>
        <v>0</v>
      </c>
      <c r="H132" s="249"/>
      <c r="I132" s="250">
        <f>ROUND(E132*H132,2)</f>
        <v>0</v>
      </c>
      <c r="J132" s="249"/>
      <c r="K132" s="250">
        <f>ROUND(E132*J132,2)</f>
        <v>0</v>
      </c>
      <c r="L132" s="250">
        <v>21</v>
      </c>
      <c r="M132" s="250">
        <f>G132*(1+L132/100)</f>
        <v>0</v>
      </c>
      <c r="N132" s="248">
        <v>0</v>
      </c>
      <c r="O132" s="248">
        <f>ROUND(E132*N132,2)</f>
        <v>0</v>
      </c>
      <c r="P132" s="248">
        <v>0</v>
      </c>
      <c r="Q132" s="248">
        <f>ROUND(E132*P132,2)</f>
        <v>0</v>
      </c>
      <c r="R132" s="250" t="s">
        <v>164</v>
      </c>
      <c r="S132" s="250" t="s">
        <v>148</v>
      </c>
      <c r="T132" s="251" t="s">
        <v>148</v>
      </c>
      <c r="U132" s="223">
        <v>0.105</v>
      </c>
      <c r="V132" s="223">
        <f>ROUND(E132*U132,2)</f>
        <v>3.33</v>
      </c>
      <c r="W132" s="223"/>
      <c r="X132" s="223" t="s">
        <v>319</v>
      </c>
      <c r="Y132" s="223" t="s">
        <v>150</v>
      </c>
      <c r="Z132" s="212"/>
      <c r="AA132" s="212"/>
      <c r="AB132" s="212"/>
      <c r="AC132" s="212"/>
      <c r="AD132" s="212"/>
      <c r="AE132" s="212"/>
      <c r="AF132" s="212"/>
      <c r="AG132" s="212" t="s">
        <v>320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45">
        <v>58</v>
      </c>
      <c r="B133" s="246" t="s">
        <v>331</v>
      </c>
      <c r="C133" s="260" t="s">
        <v>332</v>
      </c>
      <c r="D133" s="247" t="s">
        <v>238</v>
      </c>
      <c r="E133" s="248">
        <v>7.9402299999999997</v>
      </c>
      <c r="F133" s="249"/>
      <c r="G133" s="250">
        <f>ROUND(E133*F133,2)</f>
        <v>0</v>
      </c>
      <c r="H133" s="249"/>
      <c r="I133" s="250">
        <f>ROUND(E133*H133,2)</f>
        <v>0</v>
      </c>
      <c r="J133" s="249"/>
      <c r="K133" s="250">
        <f>ROUND(E133*J133,2)</f>
        <v>0</v>
      </c>
      <c r="L133" s="250">
        <v>21</v>
      </c>
      <c r="M133" s="250">
        <f>G133*(1+L133/100)</f>
        <v>0</v>
      </c>
      <c r="N133" s="248">
        <v>0</v>
      </c>
      <c r="O133" s="248">
        <f>ROUND(E133*N133,2)</f>
        <v>0</v>
      </c>
      <c r="P133" s="248">
        <v>0</v>
      </c>
      <c r="Q133" s="248">
        <f>ROUND(E133*P133,2)</f>
        <v>0</v>
      </c>
      <c r="R133" s="250" t="s">
        <v>164</v>
      </c>
      <c r="S133" s="250" t="s">
        <v>148</v>
      </c>
      <c r="T133" s="251" t="s">
        <v>148</v>
      </c>
      <c r="U133" s="223">
        <v>0</v>
      </c>
      <c r="V133" s="223">
        <f>ROUND(E133*U133,2)</f>
        <v>0</v>
      </c>
      <c r="W133" s="223"/>
      <c r="X133" s="223" t="s">
        <v>319</v>
      </c>
      <c r="Y133" s="223" t="s">
        <v>150</v>
      </c>
      <c r="Z133" s="212"/>
      <c r="AA133" s="212"/>
      <c r="AB133" s="212"/>
      <c r="AC133" s="212"/>
      <c r="AD133" s="212"/>
      <c r="AE133" s="212"/>
      <c r="AF133" s="212"/>
      <c r="AG133" s="212" t="s">
        <v>320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35">
        <v>59</v>
      </c>
      <c r="B134" s="236" t="s">
        <v>333</v>
      </c>
      <c r="C134" s="256" t="s">
        <v>334</v>
      </c>
      <c r="D134" s="237" t="s">
        <v>238</v>
      </c>
      <c r="E134" s="238">
        <v>7.9402299999999997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0</v>
      </c>
      <c r="O134" s="238">
        <f>ROUND(E134*N134,2)</f>
        <v>0</v>
      </c>
      <c r="P134" s="238">
        <v>0</v>
      </c>
      <c r="Q134" s="238">
        <f>ROUND(E134*P134,2)</f>
        <v>0</v>
      </c>
      <c r="R134" s="240" t="s">
        <v>335</v>
      </c>
      <c r="S134" s="240" t="s">
        <v>148</v>
      </c>
      <c r="T134" s="241" t="s">
        <v>148</v>
      </c>
      <c r="U134" s="223">
        <v>6.0000000000000001E-3</v>
      </c>
      <c r="V134" s="223">
        <f>ROUND(E134*U134,2)</f>
        <v>0.05</v>
      </c>
      <c r="W134" s="223"/>
      <c r="X134" s="223" t="s">
        <v>319</v>
      </c>
      <c r="Y134" s="223" t="s">
        <v>150</v>
      </c>
      <c r="Z134" s="212"/>
      <c r="AA134" s="212"/>
      <c r="AB134" s="212"/>
      <c r="AC134" s="212"/>
      <c r="AD134" s="212"/>
      <c r="AE134" s="212"/>
      <c r="AF134" s="212"/>
      <c r="AG134" s="212" t="s">
        <v>320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2" x14ac:dyDescent="0.2">
      <c r="A135" s="219"/>
      <c r="B135" s="220"/>
      <c r="C135" s="257" t="s">
        <v>336</v>
      </c>
      <c r="D135" s="242"/>
      <c r="E135" s="242"/>
      <c r="F135" s="242"/>
      <c r="G135" s="242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2"/>
      <c r="AA135" s="212"/>
      <c r="AB135" s="212"/>
      <c r="AC135" s="212"/>
      <c r="AD135" s="212"/>
      <c r="AE135" s="212"/>
      <c r="AF135" s="212"/>
      <c r="AG135" s="212" t="s">
        <v>153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35">
        <v>60</v>
      </c>
      <c r="B136" s="236" t="s">
        <v>337</v>
      </c>
      <c r="C136" s="256" t="s">
        <v>338</v>
      </c>
      <c r="D136" s="237" t="s">
        <v>238</v>
      </c>
      <c r="E136" s="238">
        <v>1.0559700000000001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38">
        <v>0</v>
      </c>
      <c r="O136" s="238">
        <f>ROUND(E136*N136,2)</f>
        <v>0</v>
      </c>
      <c r="P136" s="238">
        <v>0</v>
      </c>
      <c r="Q136" s="238">
        <f>ROUND(E136*P136,2)</f>
        <v>0</v>
      </c>
      <c r="R136" s="240" t="s">
        <v>164</v>
      </c>
      <c r="S136" s="240" t="s">
        <v>219</v>
      </c>
      <c r="T136" s="241" t="s">
        <v>148</v>
      </c>
      <c r="U136" s="223">
        <v>0</v>
      </c>
      <c r="V136" s="223">
        <f>ROUND(E136*U136,2)</f>
        <v>0</v>
      </c>
      <c r="W136" s="223"/>
      <c r="X136" s="223" t="s">
        <v>339</v>
      </c>
      <c r="Y136" s="223" t="s">
        <v>150</v>
      </c>
      <c r="Z136" s="212"/>
      <c r="AA136" s="212"/>
      <c r="AB136" s="212"/>
      <c r="AC136" s="212"/>
      <c r="AD136" s="212"/>
      <c r="AE136" s="212"/>
      <c r="AF136" s="212"/>
      <c r="AG136" s="212" t="s">
        <v>340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59" t="s">
        <v>341</v>
      </c>
      <c r="D137" s="243"/>
      <c r="E137" s="243"/>
      <c r="F137" s="243"/>
      <c r="G137" s="24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2"/>
      <c r="AA137" s="212"/>
      <c r="AB137" s="212"/>
      <c r="AC137" s="212"/>
      <c r="AD137" s="212"/>
      <c r="AE137" s="212"/>
      <c r="AF137" s="212"/>
      <c r="AG137" s="212" t="s">
        <v>174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35">
        <v>61</v>
      </c>
      <c r="B138" s="236" t="s">
        <v>342</v>
      </c>
      <c r="C138" s="256" t="s">
        <v>343</v>
      </c>
      <c r="D138" s="237" t="s">
        <v>238</v>
      </c>
      <c r="E138" s="238">
        <v>0.42481999999999998</v>
      </c>
      <c r="F138" s="239"/>
      <c r="G138" s="240">
        <f>ROUND(E138*F138,2)</f>
        <v>0</v>
      </c>
      <c r="H138" s="239"/>
      <c r="I138" s="240">
        <f>ROUND(E138*H138,2)</f>
        <v>0</v>
      </c>
      <c r="J138" s="239"/>
      <c r="K138" s="240">
        <f>ROUND(E138*J138,2)</f>
        <v>0</v>
      </c>
      <c r="L138" s="240">
        <v>21</v>
      </c>
      <c r="M138" s="240">
        <f>G138*(1+L138/100)</f>
        <v>0</v>
      </c>
      <c r="N138" s="238">
        <v>0</v>
      </c>
      <c r="O138" s="238">
        <f>ROUND(E138*N138,2)</f>
        <v>0</v>
      </c>
      <c r="P138" s="238">
        <v>0</v>
      </c>
      <c r="Q138" s="238">
        <f>ROUND(E138*P138,2)</f>
        <v>0</v>
      </c>
      <c r="R138" s="240" t="s">
        <v>164</v>
      </c>
      <c r="S138" s="240" t="s">
        <v>219</v>
      </c>
      <c r="T138" s="241" t="s">
        <v>148</v>
      </c>
      <c r="U138" s="223">
        <v>0</v>
      </c>
      <c r="V138" s="223">
        <f>ROUND(E138*U138,2)</f>
        <v>0</v>
      </c>
      <c r="W138" s="223"/>
      <c r="X138" s="223" t="s">
        <v>339</v>
      </c>
      <c r="Y138" s="223" t="s">
        <v>150</v>
      </c>
      <c r="Z138" s="212"/>
      <c r="AA138" s="212"/>
      <c r="AB138" s="212"/>
      <c r="AC138" s="212"/>
      <c r="AD138" s="212"/>
      <c r="AE138" s="212"/>
      <c r="AF138" s="212"/>
      <c r="AG138" s="212" t="s">
        <v>340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19"/>
      <c r="B139" s="220"/>
      <c r="C139" s="259" t="s">
        <v>344</v>
      </c>
      <c r="D139" s="243"/>
      <c r="E139" s="243"/>
      <c r="F139" s="243"/>
      <c r="G139" s="24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2"/>
      <c r="AA139" s="212"/>
      <c r="AB139" s="212"/>
      <c r="AC139" s="212"/>
      <c r="AD139" s="212"/>
      <c r="AE139" s="212"/>
      <c r="AF139" s="212"/>
      <c r="AG139" s="212" t="s">
        <v>174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228" t="s">
        <v>142</v>
      </c>
      <c r="B140" s="229" t="s">
        <v>113</v>
      </c>
      <c r="C140" s="255" t="s">
        <v>27</v>
      </c>
      <c r="D140" s="230"/>
      <c r="E140" s="231"/>
      <c r="F140" s="232"/>
      <c r="G140" s="232">
        <f>SUMIF(AG141:AG150,"&lt;&gt;NOR",G141:G150)</f>
        <v>0</v>
      </c>
      <c r="H140" s="232"/>
      <c r="I140" s="232">
        <f>SUM(I141:I150)</f>
        <v>0</v>
      </c>
      <c r="J140" s="232"/>
      <c r="K140" s="232">
        <f>SUM(K141:K150)</f>
        <v>0</v>
      </c>
      <c r="L140" s="232"/>
      <c r="M140" s="232">
        <f>SUM(M141:M150)</f>
        <v>0</v>
      </c>
      <c r="N140" s="231"/>
      <c r="O140" s="231">
        <f>SUM(O141:O150)</f>
        <v>0</v>
      </c>
      <c r="P140" s="231"/>
      <c r="Q140" s="231">
        <f>SUM(Q141:Q150)</f>
        <v>0</v>
      </c>
      <c r="R140" s="232"/>
      <c r="S140" s="232"/>
      <c r="T140" s="233"/>
      <c r="U140" s="227"/>
      <c r="V140" s="227">
        <f>SUM(V141:V150)</f>
        <v>0</v>
      </c>
      <c r="W140" s="227"/>
      <c r="X140" s="227"/>
      <c r="Y140" s="227"/>
      <c r="AG140" t="s">
        <v>143</v>
      </c>
    </row>
    <row r="141" spans="1:60" outlineLevel="1" x14ac:dyDescent="0.2">
      <c r="A141" s="235">
        <v>62</v>
      </c>
      <c r="B141" s="236" t="s">
        <v>345</v>
      </c>
      <c r="C141" s="256" t="s">
        <v>346</v>
      </c>
      <c r="D141" s="237" t="s">
        <v>347</v>
      </c>
      <c r="E141" s="238">
        <v>1</v>
      </c>
      <c r="F141" s="239"/>
      <c r="G141" s="240">
        <f>ROUND(E141*F141,2)</f>
        <v>0</v>
      </c>
      <c r="H141" s="239"/>
      <c r="I141" s="240">
        <f>ROUND(E141*H141,2)</f>
        <v>0</v>
      </c>
      <c r="J141" s="239"/>
      <c r="K141" s="240">
        <f>ROUND(E141*J141,2)</f>
        <v>0</v>
      </c>
      <c r="L141" s="240">
        <v>21</v>
      </c>
      <c r="M141" s="240">
        <f>G141*(1+L141/100)</f>
        <v>0</v>
      </c>
      <c r="N141" s="238">
        <v>0</v>
      </c>
      <c r="O141" s="238">
        <f>ROUND(E141*N141,2)</f>
        <v>0</v>
      </c>
      <c r="P141" s="238">
        <v>0</v>
      </c>
      <c r="Q141" s="238">
        <f>ROUND(E141*P141,2)</f>
        <v>0</v>
      </c>
      <c r="R141" s="240"/>
      <c r="S141" s="240" t="s">
        <v>148</v>
      </c>
      <c r="T141" s="241" t="s">
        <v>220</v>
      </c>
      <c r="U141" s="223">
        <v>0</v>
      </c>
      <c r="V141" s="223">
        <f>ROUND(E141*U141,2)</f>
        <v>0</v>
      </c>
      <c r="W141" s="223"/>
      <c r="X141" s="223" t="s">
        <v>348</v>
      </c>
      <c r="Y141" s="223" t="s">
        <v>150</v>
      </c>
      <c r="Z141" s="212"/>
      <c r="AA141" s="212"/>
      <c r="AB141" s="212"/>
      <c r="AC141" s="212"/>
      <c r="AD141" s="212"/>
      <c r="AE141" s="212"/>
      <c r="AF141" s="212"/>
      <c r="AG141" s="212" t="s">
        <v>349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59" t="s">
        <v>350</v>
      </c>
      <c r="D142" s="243"/>
      <c r="E142" s="243"/>
      <c r="F142" s="243"/>
      <c r="G142" s="24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2"/>
      <c r="AA142" s="212"/>
      <c r="AB142" s="212"/>
      <c r="AC142" s="212"/>
      <c r="AD142" s="212"/>
      <c r="AE142" s="212"/>
      <c r="AF142" s="212"/>
      <c r="AG142" s="212" t="s">
        <v>174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35">
        <v>63</v>
      </c>
      <c r="B143" s="236" t="s">
        <v>351</v>
      </c>
      <c r="C143" s="256" t="s">
        <v>352</v>
      </c>
      <c r="D143" s="237" t="s">
        <v>347</v>
      </c>
      <c r="E143" s="238">
        <v>1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38">
        <v>0</v>
      </c>
      <c r="O143" s="238">
        <f>ROUND(E143*N143,2)</f>
        <v>0</v>
      </c>
      <c r="P143" s="238">
        <v>0</v>
      </c>
      <c r="Q143" s="238">
        <f>ROUND(E143*P143,2)</f>
        <v>0</v>
      </c>
      <c r="R143" s="240"/>
      <c r="S143" s="240" t="s">
        <v>148</v>
      </c>
      <c r="T143" s="241" t="s">
        <v>220</v>
      </c>
      <c r="U143" s="223">
        <v>0</v>
      </c>
      <c r="V143" s="223">
        <f>ROUND(E143*U143,2)</f>
        <v>0</v>
      </c>
      <c r="W143" s="223"/>
      <c r="X143" s="223" t="s">
        <v>348</v>
      </c>
      <c r="Y143" s="223" t="s">
        <v>150</v>
      </c>
      <c r="Z143" s="212"/>
      <c r="AA143" s="212"/>
      <c r="AB143" s="212"/>
      <c r="AC143" s="212"/>
      <c r="AD143" s="212"/>
      <c r="AE143" s="212"/>
      <c r="AF143" s="212"/>
      <c r="AG143" s="212" t="s">
        <v>353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33.75" outlineLevel="2" x14ac:dyDescent="0.2">
      <c r="A144" s="219"/>
      <c r="B144" s="220"/>
      <c r="C144" s="259" t="s">
        <v>354</v>
      </c>
      <c r="D144" s="243"/>
      <c r="E144" s="243"/>
      <c r="F144" s="243"/>
      <c r="G144" s="24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2"/>
      <c r="AA144" s="212"/>
      <c r="AB144" s="212"/>
      <c r="AC144" s="212"/>
      <c r="AD144" s="212"/>
      <c r="AE144" s="212"/>
      <c r="AF144" s="212"/>
      <c r="AG144" s="212" t="s">
        <v>174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44" t="str">
        <f>C144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35">
        <v>64</v>
      </c>
      <c r="B145" s="236" t="s">
        <v>355</v>
      </c>
      <c r="C145" s="256" t="s">
        <v>356</v>
      </c>
      <c r="D145" s="237" t="s">
        <v>347</v>
      </c>
      <c r="E145" s="238">
        <v>1</v>
      </c>
      <c r="F145" s="239"/>
      <c r="G145" s="240">
        <f>ROUND(E145*F145,2)</f>
        <v>0</v>
      </c>
      <c r="H145" s="239"/>
      <c r="I145" s="240">
        <f>ROUND(E145*H145,2)</f>
        <v>0</v>
      </c>
      <c r="J145" s="239"/>
      <c r="K145" s="240">
        <f>ROUND(E145*J145,2)</f>
        <v>0</v>
      </c>
      <c r="L145" s="240">
        <v>21</v>
      </c>
      <c r="M145" s="240">
        <f>G145*(1+L145/100)</f>
        <v>0</v>
      </c>
      <c r="N145" s="238">
        <v>0</v>
      </c>
      <c r="O145" s="238">
        <f>ROUND(E145*N145,2)</f>
        <v>0</v>
      </c>
      <c r="P145" s="238">
        <v>0</v>
      </c>
      <c r="Q145" s="238">
        <f>ROUND(E145*P145,2)</f>
        <v>0</v>
      </c>
      <c r="R145" s="240"/>
      <c r="S145" s="240" t="s">
        <v>148</v>
      </c>
      <c r="T145" s="241" t="s">
        <v>220</v>
      </c>
      <c r="U145" s="223">
        <v>0</v>
      </c>
      <c r="V145" s="223">
        <f>ROUND(E145*U145,2)</f>
        <v>0</v>
      </c>
      <c r="W145" s="223"/>
      <c r="X145" s="223" t="s">
        <v>348</v>
      </c>
      <c r="Y145" s="223" t="s">
        <v>150</v>
      </c>
      <c r="Z145" s="212"/>
      <c r="AA145" s="212"/>
      <c r="AB145" s="212"/>
      <c r="AC145" s="212"/>
      <c r="AD145" s="212"/>
      <c r="AE145" s="212"/>
      <c r="AF145" s="212"/>
      <c r="AG145" s="212" t="s">
        <v>353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2" x14ac:dyDescent="0.2">
      <c r="A146" s="219"/>
      <c r="B146" s="220"/>
      <c r="C146" s="259" t="s">
        <v>357</v>
      </c>
      <c r="D146" s="243"/>
      <c r="E146" s="243"/>
      <c r="F146" s="243"/>
      <c r="G146" s="24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2"/>
      <c r="AA146" s="212"/>
      <c r="AB146" s="212"/>
      <c r="AC146" s="212"/>
      <c r="AD146" s="212"/>
      <c r="AE146" s="212"/>
      <c r="AF146" s="212"/>
      <c r="AG146" s="212" t="s">
        <v>174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44" t="str">
        <f>C146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5">
        <v>65</v>
      </c>
      <c r="B147" s="236" t="s">
        <v>358</v>
      </c>
      <c r="C147" s="256" t="s">
        <v>359</v>
      </c>
      <c r="D147" s="237" t="s">
        <v>347</v>
      </c>
      <c r="E147" s="238">
        <v>1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40"/>
      <c r="S147" s="240" t="s">
        <v>148</v>
      </c>
      <c r="T147" s="241" t="s">
        <v>220</v>
      </c>
      <c r="U147" s="223">
        <v>0</v>
      </c>
      <c r="V147" s="223">
        <f>ROUND(E147*U147,2)</f>
        <v>0</v>
      </c>
      <c r="W147" s="223"/>
      <c r="X147" s="223" t="s">
        <v>348</v>
      </c>
      <c r="Y147" s="223" t="s">
        <v>150</v>
      </c>
      <c r="Z147" s="212"/>
      <c r="AA147" s="212"/>
      <c r="AB147" s="212"/>
      <c r="AC147" s="212"/>
      <c r="AD147" s="212"/>
      <c r="AE147" s="212"/>
      <c r="AF147" s="212"/>
      <c r="AG147" s="212" t="s">
        <v>349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59" t="s">
        <v>360</v>
      </c>
      <c r="D148" s="243"/>
      <c r="E148" s="243"/>
      <c r="F148" s="243"/>
      <c r="G148" s="24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2"/>
      <c r="AA148" s="212"/>
      <c r="AB148" s="212"/>
      <c r="AC148" s="212"/>
      <c r="AD148" s="212"/>
      <c r="AE148" s="212"/>
      <c r="AF148" s="212"/>
      <c r="AG148" s="212" t="s">
        <v>174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35">
        <v>66</v>
      </c>
      <c r="B149" s="236" t="s">
        <v>361</v>
      </c>
      <c r="C149" s="256" t="s">
        <v>362</v>
      </c>
      <c r="D149" s="237" t="s">
        <v>347</v>
      </c>
      <c r="E149" s="238">
        <v>1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148</v>
      </c>
      <c r="T149" s="241" t="s">
        <v>220</v>
      </c>
      <c r="U149" s="223">
        <v>0</v>
      </c>
      <c r="V149" s="223">
        <f>ROUND(E149*U149,2)</f>
        <v>0</v>
      </c>
      <c r="W149" s="223"/>
      <c r="X149" s="223" t="s">
        <v>348</v>
      </c>
      <c r="Y149" s="223" t="s">
        <v>150</v>
      </c>
      <c r="Z149" s="212"/>
      <c r="AA149" s="212"/>
      <c r="AB149" s="212"/>
      <c r="AC149" s="212"/>
      <c r="AD149" s="212"/>
      <c r="AE149" s="212"/>
      <c r="AF149" s="212"/>
      <c r="AG149" s="212" t="s">
        <v>363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33.75" outlineLevel="2" x14ac:dyDescent="0.2">
      <c r="A150" s="219"/>
      <c r="B150" s="220"/>
      <c r="C150" s="259" t="s">
        <v>364</v>
      </c>
      <c r="D150" s="243"/>
      <c r="E150" s="243"/>
      <c r="F150" s="243"/>
      <c r="G150" s="24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2"/>
      <c r="AA150" s="212"/>
      <c r="AB150" s="212"/>
      <c r="AC150" s="212"/>
      <c r="AD150" s="212"/>
      <c r="AE150" s="212"/>
      <c r="AF150" s="212"/>
      <c r="AG150" s="212" t="s">
        <v>174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44" t="str">
        <f>C150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3"/>
      <c r="B151" s="4"/>
      <c r="C151" s="264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E151">
        <v>12</v>
      </c>
      <c r="AF151">
        <v>21</v>
      </c>
      <c r="AG151" t="s">
        <v>128</v>
      </c>
    </row>
    <row r="152" spans="1:60" x14ac:dyDescent="0.2">
      <c r="A152" s="215"/>
      <c r="B152" s="216" t="s">
        <v>29</v>
      </c>
      <c r="C152" s="265"/>
      <c r="D152" s="217"/>
      <c r="E152" s="218"/>
      <c r="F152" s="218"/>
      <c r="G152" s="234">
        <f>G8+G21+G36+G62+G64+G67+G74+G77+G98+G102+G115+G120+G126+G140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E152">
        <f>SUMIF(L7:L150,AE151,G7:G150)</f>
        <v>0</v>
      </c>
      <c r="AF152">
        <f>SUMIF(L7:L150,AF151,G7:G150)</f>
        <v>0</v>
      </c>
      <c r="AG152" t="s">
        <v>365</v>
      </c>
    </row>
    <row r="153" spans="1:60" x14ac:dyDescent="0.2">
      <c r="C153" s="266"/>
      <c r="D153" s="10"/>
      <c r="AG153" t="s">
        <v>366</v>
      </c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RQN5lWdNGMYvPz51iHIqtxrrARkrhAbzmK4r56gysx9FL9h+lPQhU5j4wyDuvyv7jkBLf6aU0pNl9bs4Q3IRQ==" saltValue="qwc4makMoMKzhheSjR/DZA==" spinCount="100000" sheet="1" formatRows="0"/>
  <mergeCells count="30">
    <mergeCell ref="C139:G139"/>
    <mergeCell ref="C142:G142"/>
    <mergeCell ref="C144:G144"/>
    <mergeCell ref="C146:G146"/>
    <mergeCell ref="C148:G148"/>
    <mergeCell ref="C150:G150"/>
    <mergeCell ref="C97:G97"/>
    <mergeCell ref="C106:G106"/>
    <mergeCell ref="C107:G107"/>
    <mergeCell ref="C114:G114"/>
    <mergeCell ref="C135:G135"/>
    <mergeCell ref="C137:G137"/>
    <mergeCell ref="C40:G40"/>
    <mergeCell ref="C69:G69"/>
    <mergeCell ref="C71:G71"/>
    <mergeCell ref="C73:G73"/>
    <mergeCell ref="C76:G76"/>
    <mergeCell ref="C80:G80"/>
    <mergeCell ref="C23:G23"/>
    <mergeCell ref="C25:G25"/>
    <mergeCell ref="C29:G29"/>
    <mergeCell ref="C31:G31"/>
    <mergeCell ref="C33:G33"/>
    <mergeCell ref="C38:G38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91A5-91D7-4307-BA8B-80F58A7606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115</v>
      </c>
      <c r="B1" s="197"/>
      <c r="C1" s="197"/>
      <c r="D1" s="197"/>
      <c r="E1" s="197"/>
      <c r="F1" s="197"/>
      <c r="G1" s="197"/>
      <c r="AG1" t="s">
        <v>116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117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117</v>
      </c>
      <c r="AG3" t="s">
        <v>118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119</v>
      </c>
    </row>
    <row r="5" spans="1:60" x14ac:dyDescent="0.2">
      <c r="D5" s="10"/>
    </row>
    <row r="6" spans="1:60" ht="38.25" x14ac:dyDescent="0.2">
      <c r="A6" s="208" t="s">
        <v>120</v>
      </c>
      <c r="B6" s="210" t="s">
        <v>121</v>
      </c>
      <c r="C6" s="210" t="s">
        <v>122</v>
      </c>
      <c r="D6" s="209" t="s">
        <v>123</v>
      </c>
      <c r="E6" s="208" t="s">
        <v>124</v>
      </c>
      <c r="F6" s="207" t="s">
        <v>125</v>
      </c>
      <c r="G6" s="208" t="s">
        <v>29</v>
      </c>
      <c r="H6" s="211" t="s">
        <v>30</v>
      </c>
      <c r="I6" s="211" t="s">
        <v>126</v>
      </c>
      <c r="J6" s="211" t="s">
        <v>31</v>
      </c>
      <c r="K6" s="211" t="s">
        <v>127</v>
      </c>
      <c r="L6" s="211" t="s">
        <v>128</v>
      </c>
      <c r="M6" s="211" t="s">
        <v>129</v>
      </c>
      <c r="N6" s="211" t="s">
        <v>130</v>
      </c>
      <c r="O6" s="211" t="s">
        <v>131</v>
      </c>
      <c r="P6" s="211" t="s">
        <v>132</v>
      </c>
      <c r="Q6" s="211" t="s">
        <v>133</v>
      </c>
      <c r="R6" s="211" t="s">
        <v>134</v>
      </c>
      <c r="S6" s="211" t="s">
        <v>135</v>
      </c>
      <c r="T6" s="211" t="s">
        <v>136</v>
      </c>
      <c r="U6" s="211" t="s">
        <v>137</v>
      </c>
      <c r="V6" s="211" t="s">
        <v>138</v>
      </c>
      <c r="W6" s="211" t="s">
        <v>139</v>
      </c>
      <c r="X6" s="211" t="s">
        <v>140</v>
      </c>
      <c r="Y6" s="211" t="s">
        <v>141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8" t="s">
        <v>142</v>
      </c>
      <c r="B8" s="229" t="s">
        <v>94</v>
      </c>
      <c r="C8" s="255" t="s">
        <v>95</v>
      </c>
      <c r="D8" s="230"/>
      <c r="E8" s="231"/>
      <c r="F8" s="232"/>
      <c r="G8" s="232">
        <f>SUMIF(AG9:AG81,"&lt;&gt;NOR",G9:G81)</f>
        <v>0</v>
      </c>
      <c r="H8" s="232"/>
      <c r="I8" s="232">
        <f>SUM(I9:I81)</f>
        <v>0</v>
      </c>
      <c r="J8" s="232"/>
      <c r="K8" s="232">
        <f>SUM(K9:K81)</f>
        <v>0</v>
      </c>
      <c r="L8" s="232"/>
      <c r="M8" s="232">
        <f>SUM(M9:M81)</f>
        <v>0</v>
      </c>
      <c r="N8" s="231"/>
      <c r="O8" s="231">
        <f>SUM(O9:O81)</f>
        <v>0</v>
      </c>
      <c r="P8" s="231"/>
      <c r="Q8" s="231">
        <f>SUM(Q9:Q81)</f>
        <v>0</v>
      </c>
      <c r="R8" s="232"/>
      <c r="S8" s="232"/>
      <c r="T8" s="233"/>
      <c r="U8" s="227"/>
      <c r="V8" s="227">
        <f>SUM(V9:V81)</f>
        <v>0</v>
      </c>
      <c r="W8" s="227"/>
      <c r="X8" s="227"/>
      <c r="Y8" s="227"/>
      <c r="AG8" t="s">
        <v>143</v>
      </c>
    </row>
    <row r="9" spans="1:60" outlineLevel="1" x14ac:dyDescent="0.2">
      <c r="A9" s="245">
        <v>1</v>
      </c>
      <c r="B9" s="246" t="s">
        <v>367</v>
      </c>
      <c r="C9" s="260" t="s">
        <v>368</v>
      </c>
      <c r="D9" s="247" t="s">
        <v>205</v>
      </c>
      <c r="E9" s="248">
        <v>75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219</v>
      </c>
      <c r="T9" s="251" t="s">
        <v>220</v>
      </c>
      <c r="U9" s="223">
        <v>0</v>
      </c>
      <c r="V9" s="223">
        <f>ROUND(E9*U9,2)</f>
        <v>0</v>
      </c>
      <c r="W9" s="223"/>
      <c r="X9" s="223" t="s">
        <v>149</v>
      </c>
      <c r="Y9" s="223" t="s">
        <v>150</v>
      </c>
      <c r="Z9" s="212"/>
      <c r="AA9" s="212"/>
      <c r="AB9" s="212"/>
      <c r="AC9" s="212"/>
      <c r="AD9" s="212"/>
      <c r="AE9" s="212"/>
      <c r="AF9" s="212"/>
      <c r="AG9" s="212" t="s">
        <v>151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5">
        <v>2</v>
      </c>
      <c r="B10" s="246" t="s">
        <v>369</v>
      </c>
      <c r="C10" s="260" t="s">
        <v>370</v>
      </c>
      <c r="D10" s="247" t="s">
        <v>205</v>
      </c>
      <c r="E10" s="248">
        <v>130</v>
      </c>
      <c r="F10" s="249"/>
      <c r="G10" s="250">
        <f>ROUND(E10*F10,2)</f>
        <v>0</v>
      </c>
      <c r="H10" s="249"/>
      <c r="I10" s="250">
        <f>ROUND(E10*H10,2)</f>
        <v>0</v>
      </c>
      <c r="J10" s="249"/>
      <c r="K10" s="250">
        <f>ROUND(E10*J10,2)</f>
        <v>0</v>
      </c>
      <c r="L10" s="250">
        <v>21</v>
      </c>
      <c r="M10" s="250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50"/>
      <c r="S10" s="250" t="s">
        <v>219</v>
      </c>
      <c r="T10" s="251" t="s">
        <v>220</v>
      </c>
      <c r="U10" s="223">
        <v>0</v>
      </c>
      <c r="V10" s="223">
        <f>ROUND(E10*U10,2)</f>
        <v>0</v>
      </c>
      <c r="W10" s="223"/>
      <c r="X10" s="223" t="s">
        <v>149</v>
      </c>
      <c r="Y10" s="223" t="s">
        <v>150</v>
      </c>
      <c r="Z10" s="212"/>
      <c r="AA10" s="212"/>
      <c r="AB10" s="212"/>
      <c r="AC10" s="212"/>
      <c r="AD10" s="212"/>
      <c r="AE10" s="212"/>
      <c r="AF10" s="212"/>
      <c r="AG10" s="212" t="s">
        <v>151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5">
        <v>3</v>
      </c>
      <c r="B11" s="246" t="s">
        <v>371</v>
      </c>
      <c r="C11" s="260" t="s">
        <v>372</v>
      </c>
      <c r="D11" s="247" t="s">
        <v>205</v>
      </c>
      <c r="E11" s="248">
        <v>90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21</v>
      </c>
      <c r="M11" s="250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50"/>
      <c r="S11" s="250" t="s">
        <v>219</v>
      </c>
      <c r="T11" s="251" t="s">
        <v>220</v>
      </c>
      <c r="U11" s="223">
        <v>0</v>
      </c>
      <c r="V11" s="223">
        <f>ROUND(E11*U11,2)</f>
        <v>0</v>
      </c>
      <c r="W11" s="223"/>
      <c r="X11" s="223" t="s">
        <v>149</v>
      </c>
      <c r="Y11" s="223" t="s">
        <v>150</v>
      </c>
      <c r="Z11" s="212"/>
      <c r="AA11" s="212"/>
      <c r="AB11" s="212"/>
      <c r="AC11" s="212"/>
      <c r="AD11" s="212"/>
      <c r="AE11" s="212"/>
      <c r="AF11" s="212"/>
      <c r="AG11" s="212" t="s">
        <v>151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5">
        <v>4</v>
      </c>
      <c r="B12" s="246" t="s">
        <v>373</v>
      </c>
      <c r="C12" s="260" t="s">
        <v>374</v>
      </c>
      <c r="D12" s="247" t="s">
        <v>375</v>
      </c>
      <c r="E12" s="248">
        <v>74</v>
      </c>
      <c r="F12" s="249"/>
      <c r="G12" s="250">
        <f>ROUND(E12*F12,2)</f>
        <v>0</v>
      </c>
      <c r="H12" s="249"/>
      <c r="I12" s="250">
        <f>ROUND(E12*H12,2)</f>
        <v>0</v>
      </c>
      <c r="J12" s="249"/>
      <c r="K12" s="250">
        <f>ROUND(E12*J12,2)</f>
        <v>0</v>
      </c>
      <c r="L12" s="250">
        <v>21</v>
      </c>
      <c r="M12" s="250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50"/>
      <c r="S12" s="250" t="s">
        <v>219</v>
      </c>
      <c r="T12" s="251" t="s">
        <v>220</v>
      </c>
      <c r="U12" s="223">
        <v>0</v>
      </c>
      <c r="V12" s="223">
        <f>ROUND(E12*U12,2)</f>
        <v>0</v>
      </c>
      <c r="W12" s="223"/>
      <c r="X12" s="223" t="s">
        <v>149</v>
      </c>
      <c r="Y12" s="223" t="s">
        <v>150</v>
      </c>
      <c r="Z12" s="212"/>
      <c r="AA12" s="212"/>
      <c r="AB12" s="212"/>
      <c r="AC12" s="212"/>
      <c r="AD12" s="212"/>
      <c r="AE12" s="212"/>
      <c r="AF12" s="212"/>
      <c r="AG12" s="212" t="s">
        <v>151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5">
        <v>5</v>
      </c>
      <c r="B13" s="246" t="s">
        <v>376</v>
      </c>
      <c r="C13" s="260" t="s">
        <v>377</v>
      </c>
      <c r="D13" s="247" t="s">
        <v>375</v>
      </c>
      <c r="E13" s="248">
        <v>28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219</v>
      </c>
      <c r="T13" s="251" t="s">
        <v>220</v>
      </c>
      <c r="U13" s="223">
        <v>0</v>
      </c>
      <c r="V13" s="223">
        <f>ROUND(E13*U13,2)</f>
        <v>0</v>
      </c>
      <c r="W13" s="223"/>
      <c r="X13" s="223" t="s">
        <v>149</v>
      </c>
      <c r="Y13" s="223" t="s">
        <v>150</v>
      </c>
      <c r="Z13" s="212"/>
      <c r="AA13" s="212"/>
      <c r="AB13" s="212"/>
      <c r="AC13" s="212"/>
      <c r="AD13" s="212"/>
      <c r="AE13" s="212"/>
      <c r="AF13" s="212"/>
      <c r="AG13" s="212" t="s">
        <v>151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5">
        <v>6</v>
      </c>
      <c r="B14" s="246" t="s">
        <v>378</v>
      </c>
      <c r="C14" s="260" t="s">
        <v>379</v>
      </c>
      <c r="D14" s="247" t="s">
        <v>375</v>
      </c>
      <c r="E14" s="248">
        <v>9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219</v>
      </c>
      <c r="T14" s="251" t="s">
        <v>220</v>
      </c>
      <c r="U14" s="223">
        <v>0</v>
      </c>
      <c r="V14" s="223">
        <f>ROUND(E14*U14,2)</f>
        <v>0</v>
      </c>
      <c r="W14" s="223"/>
      <c r="X14" s="223" t="s">
        <v>149</v>
      </c>
      <c r="Y14" s="223" t="s">
        <v>150</v>
      </c>
      <c r="Z14" s="212"/>
      <c r="AA14" s="212"/>
      <c r="AB14" s="212"/>
      <c r="AC14" s="212"/>
      <c r="AD14" s="212"/>
      <c r="AE14" s="212"/>
      <c r="AF14" s="212"/>
      <c r="AG14" s="212" t="s">
        <v>151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5">
        <v>7</v>
      </c>
      <c r="B15" s="246" t="s">
        <v>380</v>
      </c>
      <c r="C15" s="260" t="s">
        <v>381</v>
      </c>
      <c r="D15" s="247" t="s">
        <v>375</v>
      </c>
      <c r="E15" s="248">
        <v>2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219</v>
      </c>
      <c r="T15" s="251" t="s">
        <v>220</v>
      </c>
      <c r="U15" s="223">
        <v>0</v>
      </c>
      <c r="V15" s="223">
        <f>ROUND(E15*U15,2)</f>
        <v>0</v>
      </c>
      <c r="W15" s="223"/>
      <c r="X15" s="223" t="s">
        <v>149</v>
      </c>
      <c r="Y15" s="223" t="s">
        <v>150</v>
      </c>
      <c r="Z15" s="212"/>
      <c r="AA15" s="212"/>
      <c r="AB15" s="212"/>
      <c r="AC15" s="212"/>
      <c r="AD15" s="212"/>
      <c r="AE15" s="212"/>
      <c r="AF15" s="212"/>
      <c r="AG15" s="212" t="s">
        <v>151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5">
        <v>8</v>
      </c>
      <c r="B16" s="246" t="s">
        <v>382</v>
      </c>
      <c r="C16" s="260" t="s">
        <v>383</v>
      </c>
      <c r="D16" s="247" t="s">
        <v>375</v>
      </c>
      <c r="E16" s="248">
        <v>37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50"/>
      <c r="S16" s="250" t="s">
        <v>219</v>
      </c>
      <c r="T16" s="251" t="s">
        <v>220</v>
      </c>
      <c r="U16" s="223">
        <v>0</v>
      </c>
      <c r="V16" s="223">
        <f>ROUND(E16*U16,2)</f>
        <v>0</v>
      </c>
      <c r="W16" s="223"/>
      <c r="X16" s="223" t="s">
        <v>149</v>
      </c>
      <c r="Y16" s="223" t="s">
        <v>150</v>
      </c>
      <c r="Z16" s="212"/>
      <c r="AA16" s="212"/>
      <c r="AB16" s="212"/>
      <c r="AC16" s="212"/>
      <c r="AD16" s="212"/>
      <c r="AE16" s="212"/>
      <c r="AF16" s="212"/>
      <c r="AG16" s="212" t="s">
        <v>151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5">
        <v>9</v>
      </c>
      <c r="B17" s="246" t="s">
        <v>384</v>
      </c>
      <c r="C17" s="260" t="s">
        <v>385</v>
      </c>
      <c r="D17" s="247" t="s">
        <v>375</v>
      </c>
      <c r="E17" s="248">
        <v>11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219</v>
      </c>
      <c r="T17" s="251" t="s">
        <v>220</v>
      </c>
      <c r="U17" s="223">
        <v>0</v>
      </c>
      <c r="V17" s="223">
        <f>ROUND(E17*U17,2)</f>
        <v>0</v>
      </c>
      <c r="W17" s="223"/>
      <c r="X17" s="223" t="s">
        <v>149</v>
      </c>
      <c r="Y17" s="223" t="s">
        <v>150</v>
      </c>
      <c r="Z17" s="212"/>
      <c r="AA17" s="212"/>
      <c r="AB17" s="212"/>
      <c r="AC17" s="212"/>
      <c r="AD17" s="212"/>
      <c r="AE17" s="212"/>
      <c r="AF17" s="212"/>
      <c r="AG17" s="212" t="s">
        <v>151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5">
        <v>10</v>
      </c>
      <c r="B18" s="246" t="s">
        <v>386</v>
      </c>
      <c r="C18" s="260" t="s">
        <v>387</v>
      </c>
      <c r="D18" s="247" t="s">
        <v>375</v>
      </c>
      <c r="E18" s="248">
        <v>540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219</v>
      </c>
      <c r="T18" s="251" t="s">
        <v>220</v>
      </c>
      <c r="U18" s="223">
        <v>0</v>
      </c>
      <c r="V18" s="223">
        <f>ROUND(E18*U18,2)</f>
        <v>0</v>
      </c>
      <c r="W18" s="223"/>
      <c r="X18" s="223" t="s">
        <v>149</v>
      </c>
      <c r="Y18" s="223" t="s">
        <v>150</v>
      </c>
      <c r="Z18" s="212"/>
      <c r="AA18" s="212"/>
      <c r="AB18" s="212"/>
      <c r="AC18" s="212"/>
      <c r="AD18" s="212"/>
      <c r="AE18" s="212"/>
      <c r="AF18" s="212"/>
      <c r="AG18" s="212" t="s">
        <v>151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5">
        <v>11</v>
      </c>
      <c r="B19" s="246" t="s">
        <v>388</v>
      </c>
      <c r="C19" s="260" t="s">
        <v>389</v>
      </c>
      <c r="D19" s="247" t="s">
        <v>205</v>
      </c>
      <c r="E19" s="248">
        <v>16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50"/>
      <c r="S19" s="250" t="s">
        <v>219</v>
      </c>
      <c r="T19" s="251" t="s">
        <v>220</v>
      </c>
      <c r="U19" s="223">
        <v>0</v>
      </c>
      <c r="V19" s="223">
        <f>ROUND(E19*U19,2)</f>
        <v>0</v>
      </c>
      <c r="W19" s="223"/>
      <c r="X19" s="223" t="s">
        <v>149</v>
      </c>
      <c r="Y19" s="223" t="s">
        <v>150</v>
      </c>
      <c r="Z19" s="212"/>
      <c r="AA19" s="212"/>
      <c r="AB19" s="212"/>
      <c r="AC19" s="212"/>
      <c r="AD19" s="212"/>
      <c r="AE19" s="212"/>
      <c r="AF19" s="212"/>
      <c r="AG19" s="212" t="s">
        <v>151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5">
        <v>12</v>
      </c>
      <c r="B20" s="246" t="s">
        <v>390</v>
      </c>
      <c r="C20" s="260" t="s">
        <v>391</v>
      </c>
      <c r="D20" s="247" t="s">
        <v>375</v>
      </c>
      <c r="E20" s="248">
        <v>16</v>
      </c>
      <c r="F20" s="249"/>
      <c r="G20" s="250">
        <f>ROUND(E20*F20,2)</f>
        <v>0</v>
      </c>
      <c r="H20" s="249"/>
      <c r="I20" s="250">
        <f>ROUND(E20*H20,2)</f>
        <v>0</v>
      </c>
      <c r="J20" s="249"/>
      <c r="K20" s="250">
        <f>ROUND(E20*J20,2)</f>
        <v>0</v>
      </c>
      <c r="L20" s="250">
        <v>21</v>
      </c>
      <c r="M20" s="250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50"/>
      <c r="S20" s="250" t="s">
        <v>219</v>
      </c>
      <c r="T20" s="251" t="s">
        <v>220</v>
      </c>
      <c r="U20" s="223">
        <v>0</v>
      </c>
      <c r="V20" s="223">
        <f>ROUND(E20*U20,2)</f>
        <v>0</v>
      </c>
      <c r="W20" s="223"/>
      <c r="X20" s="223" t="s">
        <v>149</v>
      </c>
      <c r="Y20" s="223" t="s">
        <v>150</v>
      </c>
      <c r="Z20" s="212"/>
      <c r="AA20" s="212"/>
      <c r="AB20" s="212"/>
      <c r="AC20" s="212"/>
      <c r="AD20" s="212"/>
      <c r="AE20" s="212"/>
      <c r="AF20" s="212"/>
      <c r="AG20" s="212" t="s">
        <v>151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5">
        <v>13</v>
      </c>
      <c r="B21" s="246" t="s">
        <v>392</v>
      </c>
      <c r="C21" s="260" t="s">
        <v>393</v>
      </c>
      <c r="D21" s="247" t="s">
        <v>146</v>
      </c>
      <c r="E21" s="248">
        <v>0.5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219</v>
      </c>
      <c r="T21" s="251" t="s">
        <v>220</v>
      </c>
      <c r="U21" s="223">
        <v>0</v>
      </c>
      <c r="V21" s="223">
        <f>ROUND(E21*U21,2)</f>
        <v>0</v>
      </c>
      <c r="W21" s="223"/>
      <c r="X21" s="223" t="s">
        <v>149</v>
      </c>
      <c r="Y21" s="223" t="s">
        <v>150</v>
      </c>
      <c r="Z21" s="212"/>
      <c r="AA21" s="212"/>
      <c r="AB21" s="212"/>
      <c r="AC21" s="212"/>
      <c r="AD21" s="212"/>
      <c r="AE21" s="212"/>
      <c r="AF21" s="212"/>
      <c r="AG21" s="212" t="s">
        <v>151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5">
        <v>14</v>
      </c>
      <c r="B22" s="246" t="s">
        <v>394</v>
      </c>
      <c r="C22" s="260" t="s">
        <v>395</v>
      </c>
      <c r="D22" s="247" t="s">
        <v>375</v>
      </c>
      <c r="E22" s="248">
        <v>2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219</v>
      </c>
      <c r="T22" s="251" t="s">
        <v>220</v>
      </c>
      <c r="U22" s="223">
        <v>0</v>
      </c>
      <c r="V22" s="223">
        <f>ROUND(E22*U22,2)</f>
        <v>0</v>
      </c>
      <c r="W22" s="223"/>
      <c r="X22" s="223" t="s">
        <v>149</v>
      </c>
      <c r="Y22" s="223" t="s">
        <v>150</v>
      </c>
      <c r="Z22" s="212"/>
      <c r="AA22" s="212"/>
      <c r="AB22" s="212"/>
      <c r="AC22" s="212"/>
      <c r="AD22" s="212"/>
      <c r="AE22" s="212"/>
      <c r="AF22" s="212"/>
      <c r="AG22" s="212" t="s">
        <v>151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5">
        <v>15</v>
      </c>
      <c r="B23" s="246" t="s">
        <v>396</v>
      </c>
      <c r="C23" s="260" t="s">
        <v>397</v>
      </c>
      <c r="D23" s="247" t="s">
        <v>375</v>
      </c>
      <c r="E23" s="248">
        <v>374</v>
      </c>
      <c r="F23" s="249"/>
      <c r="G23" s="250">
        <f>ROUND(E23*F23,2)</f>
        <v>0</v>
      </c>
      <c r="H23" s="249"/>
      <c r="I23" s="250">
        <f>ROUND(E23*H23,2)</f>
        <v>0</v>
      </c>
      <c r="J23" s="249"/>
      <c r="K23" s="250">
        <f>ROUND(E23*J23,2)</f>
        <v>0</v>
      </c>
      <c r="L23" s="250">
        <v>21</v>
      </c>
      <c r="M23" s="250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50"/>
      <c r="S23" s="250" t="s">
        <v>219</v>
      </c>
      <c r="T23" s="251" t="s">
        <v>220</v>
      </c>
      <c r="U23" s="223">
        <v>0</v>
      </c>
      <c r="V23" s="223">
        <f>ROUND(E23*U23,2)</f>
        <v>0</v>
      </c>
      <c r="W23" s="223"/>
      <c r="X23" s="223" t="s">
        <v>149</v>
      </c>
      <c r="Y23" s="223" t="s">
        <v>150</v>
      </c>
      <c r="Z23" s="212"/>
      <c r="AA23" s="212"/>
      <c r="AB23" s="212"/>
      <c r="AC23" s="212"/>
      <c r="AD23" s="212"/>
      <c r="AE23" s="212"/>
      <c r="AF23" s="212"/>
      <c r="AG23" s="212" t="s">
        <v>151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5">
        <v>16</v>
      </c>
      <c r="B24" s="246" t="s">
        <v>398</v>
      </c>
      <c r="C24" s="260" t="s">
        <v>399</v>
      </c>
      <c r="D24" s="247" t="s">
        <v>375</v>
      </c>
      <c r="E24" s="248">
        <v>138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/>
      <c r="S24" s="250" t="s">
        <v>219</v>
      </c>
      <c r="T24" s="251" t="s">
        <v>220</v>
      </c>
      <c r="U24" s="223">
        <v>0</v>
      </c>
      <c r="V24" s="223">
        <f>ROUND(E24*U24,2)</f>
        <v>0</v>
      </c>
      <c r="W24" s="223"/>
      <c r="X24" s="223" t="s">
        <v>149</v>
      </c>
      <c r="Y24" s="223" t="s">
        <v>150</v>
      </c>
      <c r="Z24" s="212"/>
      <c r="AA24" s="212"/>
      <c r="AB24" s="212"/>
      <c r="AC24" s="212"/>
      <c r="AD24" s="212"/>
      <c r="AE24" s="212"/>
      <c r="AF24" s="212"/>
      <c r="AG24" s="212" t="s">
        <v>151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5">
        <v>17</v>
      </c>
      <c r="B25" s="246" t="s">
        <v>400</v>
      </c>
      <c r="C25" s="260" t="s">
        <v>401</v>
      </c>
      <c r="D25" s="247" t="s">
        <v>375</v>
      </c>
      <c r="E25" s="248">
        <v>15</v>
      </c>
      <c r="F25" s="249"/>
      <c r="G25" s="250">
        <f>ROUND(E25*F25,2)</f>
        <v>0</v>
      </c>
      <c r="H25" s="249"/>
      <c r="I25" s="250">
        <f>ROUND(E25*H25,2)</f>
        <v>0</v>
      </c>
      <c r="J25" s="249"/>
      <c r="K25" s="250">
        <f>ROUND(E25*J25,2)</f>
        <v>0</v>
      </c>
      <c r="L25" s="250">
        <v>21</v>
      </c>
      <c r="M25" s="250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50"/>
      <c r="S25" s="250" t="s">
        <v>219</v>
      </c>
      <c r="T25" s="251" t="s">
        <v>220</v>
      </c>
      <c r="U25" s="223">
        <v>0</v>
      </c>
      <c r="V25" s="223">
        <f>ROUND(E25*U25,2)</f>
        <v>0</v>
      </c>
      <c r="W25" s="223"/>
      <c r="X25" s="223" t="s">
        <v>149</v>
      </c>
      <c r="Y25" s="223" t="s">
        <v>150</v>
      </c>
      <c r="Z25" s="212"/>
      <c r="AA25" s="212"/>
      <c r="AB25" s="212"/>
      <c r="AC25" s="212"/>
      <c r="AD25" s="212"/>
      <c r="AE25" s="212"/>
      <c r="AF25" s="212"/>
      <c r="AG25" s="212" t="s">
        <v>151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5">
        <v>18</v>
      </c>
      <c r="B26" s="246" t="s">
        <v>402</v>
      </c>
      <c r="C26" s="260" t="s">
        <v>403</v>
      </c>
      <c r="D26" s="247" t="s">
        <v>375</v>
      </c>
      <c r="E26" s="248">
        <v>4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219</v>
      </c>
      <c r="T26" s="251" t="s">
        <v>220</v>
      </c>
      <c r="U26" s="223">
        <v>0</v>
      </c>
      <c r="V26" s="223">
        <f>ROUND(E26*U26,2)</f>
        <v>0</v>
      </c>
      <c r="W26" s="223"/>
      <c r="X26" s="223" t="s">
        <v>149</v>
      </c>
      <c r="Y26" s="223" t="s">
        <v>150</v>
      </c>
      <c r="Z26" s="212"/>
      <c r="AA26" s="212"/>
      <c r="AB26" s="212"/>
      <c r="AC26" s="212"/>
      <c r="AD26" s="212"/>
      <c r="AE26" s="212"/>
      <c r="AF26" s="212"/>
      <c r="AG26" s="212" t="s">
        <v>151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5">
        <v>19</v>
      </c>
      <c r="B27" s="246" t="s">
        <v>404</v>
      </c>
      <c r="C27" s="260" t="s">
        <v>405</v>
      </c>
      <c r="D27" s="247" t="s">
        <v>375</v>
      </c>
      <c r="E27" s="248">
        <v>2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/>
      <c r="S27" s="250" t="s">
        <v>219</v>
      </c>
      <c r="T27" s="251" t="s">
        <v>220</v>
      </c>
      <c r="U27" s="223">
        <v>0</v>
      </c>
      <c r="V27" s="223">
        <f>ROUND(E27*U27,2)</f>
        <v>0</v>
      </c>
      <c r="W27" s="223"/>
      <c r="X27" s="223" t="s">
        <v>149</v>
      </c>
      <c r="Y27" s="223" t="s">
        <v>150</v>
      </c>
      <c r="Z27" s="212"/>
      <c r="AA27" s="212"/>
      <c r="AB27" s="212"/>
      <c r="AC27" s="212"/>
      <c r="AD27" s="212"/>
      <c r="AE27" s="212"/>
      <c r="AF27" s="212"/>
      <c r="AG27" s="212" t="s">
        <v>151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5">
        <v>20</v>
      </c>
      <c r="B28" s="246" t="s">
        <v>406</v>
      </c>
      <c r="C28" s="260" t="s">
        <v>407</v>
      </c>
      <c r="D28" s="247" t="s">
        <v>375</v>
      </c>
      <c r="E28" s="248">
        <v>3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21</v>
      </c>
      <c r="M28" s="250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50"/>
      <c r="S28" s="250" t="s">
        <v>219</v>
      </c>
      <c r="T28" s="251" t="s">
        <v>220</v>
      </c>
      <c r="U28" s="223">
        <v>0</v>
      </c>
      <c r="V28" s="223">
        <f>ROUND(E28*U28,2)</f>
        <v>0</v>
      </c>
      <c r="W28" s="223"/>
      <c r="X28" s="223" t="s">
        <v>149</v>
      </c>
      <c r="Y28" s="223" t="s">
        <v>150</v>
      </c>
      <c r="Z28" s="212"/>
      <c r="AA28" s="212"/>
      <c r="AB28" s="212"/>
      <c r="AC28" s="212"/>
      <c r="AD28" s="212"/>
      <c r="AE28" s="212"/>
      <c r="AF28" s="212"/>
      <c r="AG28" s="212" t="s">
        <v>151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5">
        <v>21</v>
      </c>
      <c r="B29" s="246" t="s">
        <v>408</v>
      </c>
      <c r="C29" s="260" t="s">
        <v>409</v>
      </c>
      <c r="D29" s="247" t="s">
        <v>375</v>
      </c>
      <c r="E29" s="248">
        <v>1</v>
      </c>
      <c r="F29" s="249"/>
      <c r="G29" s="250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21</v>
      </c>
      <c r="M29" s="250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50"/>
      <c r="S29" s="250" t="s">
        <v>219</v>
      </c>
      <c r="T29" s="251" t="s">
        <v>220</v>
      </c>
      <c r="U29" s="223">
        <v>0</v>
      </c>
      <c r="V29" s="223">
        <f>ROUND(E29*U29,2)</f>
        <v>0</v>
      </c>
      <c r="W29" s="223"/>
      <c r="X29" s="223" t="s">
        <v>149</v>
      </c>
      <c r="Y29" s="223" t="s">
        <v>150</v>
      </c>
      <c r="Z29" s="212"/>
      <c r="AA29" s="212"/>
      <c r="AB29" s="212"/>
      <c r="AC29" s="212"/>
      <c r="AD29" s="212"/>
      <c r="AE29" s="212"/>
      <c r="AF29" s="212"/>
      <c r="AG29" s="212" t="s">
        <v>151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5">
        <v>22</v>
      </c>
      <c r="B30" s="246" t="s">
        <v>410</v>
      </c>
      <c r="C30" s="260" t="s">
        <v>411</v>
      </c>
      <c r="D30" s="247" t="s">
        <v>375</v>
      </c>
      <c r="E30" s="248">
        <v>93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50"/>
      <c r="S30" s="250" t="s">
        <v>219</v>
      </c>
      <c r="T30" s="251" t="s">
        <v>220</v>
      </c>
      <c r="U30" s="223">
        <v>0</v>
      </c>
      <c r="V30" s="223">
        <f>ROUND(E30*U30,2)</f>
        <v>0</v>
      </c>
      <c r="W30" s="223"/>
      <c r="X30" s="223" t="s">
        <v>149</v>
      </c>
      <c r="Y30" s="223" t="s">
        <v>150</v>
      </c>
      <c r="Z30" s="212"/>
      <c r="AA30" s="212"/>
      <c r="AB30" s="212"/>
      <c r="AC30" s="212"/>
      <c r="AD30" s="212"/>
      <c r="AE30" s="212"/>
      <c r="AF30" s="212"/>
      <c r="AG30" s="212" t="s">
        <v>151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5">
        <v>23</v>
      </c>
      <c r="B31" s="246" t="s">
        <v>412</v>
      </c>
      <c r="C31" s="260" t="s">
        <v>413</v>
      </c>
      <c r="D31" s="247" t="s">
        <v>375</v>
      </c>
      <c r="E31" s="248">
        <v>26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50"/>
      <c r="S31" s="250" t="s">
        <v>219</v>
      </c>
      <c r="T31" s="251" t="s">
        <v>220</v>
      </c>
      <c r="U31" s="223">
        <v>0</v>
      </c>
      <c r="V31" s="223">
        <f>ROUND(E31*U31,2)</f>
        <v>0</v>
      </c>
      <c r="W31" s="223"/>
      <c r="X31" s="223" t="s">
        <v>149</v>
      </c>
      <c r="Y31" s="223" t="s">
        <v>150</v>
      </c>
      <c r="Z31" s="212"/>
      <c r="AA31" s="212"/>
      <c r="AB31" s="212"/>
      <c r="AC31" s="212"/>
      <c r="AD31" s="212"/>
      <c r="AE31" s="212"/>
      <c r="AF31" s="212"/>
      <c r="AG31" s="212" t="s">
        <v>151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5">
        <v>24</v>
      </c>
      <c r="B32" s="246" t="s">
        <v>414</v>
      </c>
      <c r="C32" s="260" t="s">
        <v>415</v>
      </c>
      <c r="D32" s="247" t="s">
        <v>375</v>
      </c>
      <c r="E32" s="248">
        <v>5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50"/>
      <c r="S32" s="250" t="s">
        <v>219</v>
      </c>
      <c r="T32" s="251" t="s">
        <v>220</v>
      </c>
      <c r="U32" s="223">
        <v>0</v>
      </c>
      <c r="V32" s="223">
        <f>ROUND(E32*U32,2)</f>
        <v>0</v>
      </c>
      <c r="W32" s="223"/>
      <c r="X32" s="223" t="s">
        <v>149</v>
      </c>
      <c r="Y32" s="223" t="s">
        <v>150</v>
      </c>
      <c r="Z32" s="212"/>
      <c r="AA32" s="212"/>
      <c r="AB32" s="212"/>
      <c r="AC32" s="212"/>
      <c r="AD32" s="212"/>
      <c r="AE32" s="212"/>
      <c r="AF32" s="212"/>
      <c r="AG32" s="212" t="s">
        <v>151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5">
        <v>25</v>
      </c>
      <c r="B33" s="246" t="s">
        <v>416</v>
      </c>
      <c r="C33" s="260" t="s">
        <v>417</v>
      </c>
      <c r="D33" s="247" t="s">
        <v>375</v>
      </c>
      <c r="E33" s="248">
        <v>1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219</v>
      </c>
      <c r="T33" s="251" t="s">
        <v>220</v>
      </c>
      <c r="U33" s="223">
        <v>0</v>
      </c>
      <c r="V33" s="223">
        <f>ROUND(E33*U33,2)</f>
        <v>0</v>
      </c>
      <c r="W33" s="223"/>
      <c r="X33" s="223" t="s">
        <v>149</v>
      </c>
      <c r="Y33" s="223" t="s">
        <v>150</v>
      </c>
      <c r="Z33" s="212"/>
      <c r="AA33" s="212"/>
      <c r="AB33" s="212"/>
      <c r="AC33" s="212"/>
      <c r="AD33" s="212"/>
      <c r="AE33" s="212"/>
      <c r="AF33" s="212"/>
      <c r="AG33" s="212" t="s">
        <v>151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5">
        <v>26</v>
      </c>
      <c r="B34" s="246" t="s">
        <v>418</v>
      </c>
      <c r="C34" s="260" t="s">
        <v>419</v>
      </c>
      <c r="D34" s="247" t="s">
        <v>375</v>
      </c>
      <c r="E34" s="248">
        <v>6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50"/>
      <c r="S34" s="250" t="s">
        <v>219</v>
      </c>
      <c r="T34" s="251" t="s">
        <v>220</v>
      </c>
      <c r="U34" s="223">
        <v>0</v>
      </c>
      <c r="V34" s="223">
        <f>ROUND(E34*U34,2)</f>
        <v>0</v>
      </c>
      <c r="W34" s="223"/>
      <c r="X34" s="223" t="s">
        <v>149</v>
      </c>
      <c r="Y34" s="223" t="s">
        <v>150</v>
      </c>
      <c r="Z34" s="212"/>
      <c r="AA34" s="212"/>
      <c r="AB34" s="212"/>
      <c r="AC34" s="212"/>
      <c r="AD34" s="212"/>
      <c r="AE34" s="212"/>
      <c r="AF34" s="212"/>
      <c r="AG34" s="212" t="s">
        <v>151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5">
        <v>27</v>
      </c>
      <c r="B35" s="246" t="s">
        <v>418</v>
      </c>
      <c r="C35" s="260" t="s">
        <v>419</v>
      </c>
      <c r="D35" s="247" t="s">
        <v>375</v>
      </c>
      <c r="E35" s="248">
        <v>2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50"/>
      <c r="S35" s="250" t="s">
        <v>219</v>
      </c>
      <c r="T35" s="251" t="s">
        <v>220</v>
      </c>
      <c r="U35" s="223">
        <v>0</v>
      </c>
      <c r="V35" s="223">
        <f>ROUND(E35*U35,2)</f>
        <v>0</v>
      </c>
      <c r="W35" s="223"/>
      <c r="X35" s="223" t="s">
        <v>149</v>
      </c>
      <c r="Y35" s="223" t="s">
        <v>150</v>
      </c>
      <c r="Z35" s="212"/>
      <c r="AA35" s="212"/>
      <c r="AB35" s="212"/>
      <c r="AC35" s="212"/>
      <c r="AD35" s="212"/>
      <c r="AE35" s="212"/>
      <c r="AF35" s="212"/>
      <c r="AG35" s="212" t="s">
        <v>151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5">
        <v>28</v>
      </c>
      <c r="B36" s="246" t="s">
        <v>420</v>
      </c>
      <c r="C36" s="260" t="s">
        <v>421</v>
      </c>
      <c r="D36" s="247" t="s">
        <v>375</v>
      </c>
      <c r="E36" s="248">
        <v>1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219</v>
      </c>
      <c r="T36" s="251" t="s">
        <v>220</v>
      </c>
      <c r="U36" s="223">
        <v>0</v>
      </c>
      <c r="V36" s="223">
        <f>ROUND(E36*U36,2)</f>
        <v>0</v>
      </c>
      <c r="W36" s="223"/>
      <c r="X36" s="223" t="s">
        <v>149</v>
      </c>
      <c r="Y36" s="223" t="s">
        <v>150</v>
      </c>
      <c r="Z36" s="212"/>
      <c r="AA36" s="212"/>
      <c r="AB36" s="212"/>
      <c r="AC36" s="212"/>
      <c r="AD36" s="212"/>
      <c r="AE36" s="212"/>
      <c r="AF36" s="212"/>
      <c r="AG36" s="212" t="s">
        <v>151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5">
        <v>29</v>
      </c>
      <c r="B37" s="246" t="s">
        <v>422</v>
      </c>
      <c r="C37" s="260" t="s">
        <v>423</v>
      </c>
      <c r="D37" s="247" t="s">
        <v>375</v>
      </c>
      <c r="E37" s="248">
        <v>1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21</v>
      </c>
      <c r="M37" s="250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50"/>
      <c r="S37" s="250" t="s">
        <v>219</v>
      </c>
      <c r="T37" s="251" t="s">
        <v>220</v>
      </c>
      <c r="U37" s="223">
        <v>0</v>
      </c>
      <c r="V37" s="223">
        <f>ROUND(E37*U37,2)</f>
        <v>0</v>
      </c>
      <c r="W37" s="223"/>
      <c r="X37" s="223" t="s">
        <v>149</v>
      </c>
      <c r="Y37" s="223" t="s">
        <v>150</v>
      </c>
      <c r="Z37" s="212"/>
      <c r="AA37" s="212"/>
      <c r="AB37" s="212"/>
      <c r="AC37" s="212"/>
      <c r="AD37" s="212"/>
      <c r="AE37" s="212"/>
      <c r="AF37" s="212"/>
      <c r="AG37" s="212" t="s">
        <v>151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5">
        <v>30</v>
      </c>
      <c r="B38" s="246" t="s">
        <v>424</v>
      </c>
      <c r="C38" s="260" t="s">
        <v>425</v>
      </c>
      <c r="D38" s="247" t="s">
        <v>375</v>
      </c>
      <c r="E38" s="248">
        <v>22</v>
      </c>
      <c r="F38" s="249"/>
      <c r="G38" s="250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21</v>
      </c>
      <c r="M38" s="250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50"/>
      <c r="S38" s="250" t="s">
        <v>219</v>
      </c>
      <c r="T38" s="251" t="s">
        <v>220</v>
      </c>
      <c r="U38" s="223">
        <v>0</v>
      </c>
      <c r="V38" s="223">
        <f>ROUND(E38*U38,2)</f>
        <v>0</v>
      </c>
      <c r="W38" s="223"/>
      <c r="X38" s="223" t="s">
        <v>149</v>
      </c>
      <c r="Y38" s="223" t="s">
        <v>150</v>
      </c>
      <c r="Z38" s="212"/>
      <c r="AA38" s="212"/>
      <c r="AB38" s="212"/>
      <c r="AC38" s="212"/>
      <c r="AD38" s="212"/>
      <c r="AE38" s="212"/>
      <c r="AF38" s="212"/>
      <c r="AG38" s="212" t="s">
        <v>151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5">
        <v>31</v>
      </c>
      <c r="B39" s="246" t="s">
        <v>424</v>
      </c>
      <c r="C39" s="260" t="s">
        <v>425</v>
      </c>
      <c r="D39" s="247" t="s">
        <v>375</v>
      </c>
      <c r="E39" s="248">
        <v>8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219</v>
      </c>
      <c r="T39" s="251" t="s">
        <v>220</v>
      </c>
      <c r="U39" s="223">
        <v>0</v>
      </c>
      <c r="V39" s="223">
        <f>ROUND(E39*U39,2)</f>
        <v>0</v>
      </c>
      <c r="W39" s="223"/>
      <c r="X39" s="223" t="s">
        <v>149</v>
      </c>
      <c r="Y39" s="223" t="s">
        <v>150</v>
      </c>
      <c r="Z39" s="212"/>
      <c r="AA39" s="212"/>
      <c r="AB39" s="212"/>
      <c r="AC39" s="212"/>
      <c r="AD39" s="212"/>
      <c r="AE39" s="212"/>
      <c r="AF39" s="212"/>
      <c r="AG39" s="212" t="s">
        <v>151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5">
        <v>32</v>
      </c>
      <c r="B40" s="246" t="s">
        <v>426</v>
      </c>
      <c r="C40" s="260" t="s">
        <v>427</v>
      </c>
      <c r="D40" s="247" t="s">
        <v>375</v>
      </c>
      <c r="E40" s="248">
        <v>5</v>
      </c>
      <c r="F40" s="249"/>
      <c r="G40" s="250">
        <f>ROUND(E40*F40,2)</f>
        <v>0</v>
      </c>
      <c r="H40" s="249"/>
      <c r="I40" s="250">
        <f>ROUND(E40*H40,2)</f>
        <v>0</v>
      </c>
      <c r="J40" s="249"/>
      <c r="K40" s="250">
        <f>ROUND(E40*J40,2)</f>
        <v>0</v>
      </c>
      <c r="L40" s="250">
        <v>21</v>
      </c>
      <c r="M40" s="250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50"/>
      <c r="S40" s="250" t="s">
        <v>219</v>
      </c>
      <c r="T40" s="251" t="s">
        <v>220</v>
      </c>
      <c r="U40" s="223">
        <v>0</v>
      </c>
      <c r="V40" s="223">
        <f>ROUND(E40*U40,2)</f>
        <v>0</v>
      </c>
      <c r="W40" s="223"/>
      <c r="X40" s="223" t="s">
        <v>149</v>
      </c>
      <c r="Y40" s="223" t="s">
        <v>150</v>
      </c>
      <c r="Z40" s="212"/>
      <c r="AA40" s="212"/>
      <c r="AB40" s="212"/>
      <c r="AC40" s="212"/>
      <c r="AD40" s="212"/>
      <c r="AE40" s="212"/>
      <c r="AF40" s="212"/>
      <c r="AG40" s="212" t="s">
        <v>151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5">
        <v>33</v>
      </c>
      <c r="B41" s="246" t="s">
        <v>428</v>
      </c>
      <c r="C41" s="260" t="s">
        <v>429</v>
      </c>
      <c r="D41" s="247" t="s">
        <v>375</v>
      </c>
      <c r="E41" s="248">
        <v>12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21</v>
      </c>
      <c r="M41" s="250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50"/>
      <c r="S41" s="250" t="s">
        <v>219</v>
      </c>
      <c r="T41" s="251" t="s">
        <v>220</v>
      </c>
      <c r="U41" s="223">
        <v>0</v>
      </c>
      <c r="V41" s="223">
        <f>ROUND(E41*U41,2)</f>
        <v>0</v>
      </c>
      <c r="W41" s="223"/>
      <c r="X41" s="223" t="s">
        <v>149</v>
      </c>
      <c r="Y41" s="223" t="s">
        <v>150</v>
      </c>
      <c r="Z41" s="212"/>
      <c r="AA41" s="212"/>
      <c r="AB41" s="212"/>
      <c r="AC41" s="212"/>
      <c r="AD41" s="212"/>
      <c r="AE41" s="212"/>
      <c r="AF41" s="212"/>
      <c r="AG41" s="212" t="s">
        <v>151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5">
        <v>34</v>
      </c>
      <c r="B42" s="246" t="s">
        <v>430</v>
      </c>
      <c r="C42" s="260" t="s">
        <v>431</v>
      </c>
      <c r="D42" s="247" t="s">
        <v>375</v>
      </c>
      <c r="E42" s="248">
        <v>4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219</v>
      </c>
      <c r="T42" s="251" t="s">
        <v>220</v>
      </c>
      <c r="U42" s="223">
        <v>0</v>
      </c>
      <c r="V42" s="223">
        <f>ROUND(E42*U42,2)</f>
        <v>0</v>
      </c>
      <c r="W42" s="223"/>
      <c r="X42" s="223" t="s">
        <v>149</v>
      </c>
      <c r="Y42" s="223" t="s">
        <v>150</v>
      </c>
      <c r="Z42" s="212"/>
      <c r="AA42" s="212"/>
      <c r="AB42" s="212"/>
      <c r="AC42" s="212"/>
      <c r="AD42" s="212"/>
      <c r="AE42" s="212"/>
      <c r="AF42" s="212"/>
      <c r="AG42" s="212" t="s">
        <v>151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5">
        <v>35</v>
      </c>
      <c r="B43" s="246" t="s">
        <v>432</v>
      </c>
      <c r="C43" s="260" t="s">
        <v>433</v>
      </c>
      <c r="D43" s="247" t="s">
        <v>375</v>
      </c>
      <c r="E43" s="248">
        <v>5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50"/>
      <c r="S43" s="250" t="s">
        <v>219</v>
      </c>
      <c r="T43" s="251" t="s">
        <v>220</v>
      </c>
      <c r="U43" s="223">
        <v>0</v>
      </c>
      <c r="V43" s="223">
        <f>ROUND(E43*U43,2)</f>
        <v>0</v>
      </c>
      <c r="W43" s="223"/>
      <c r="X43" s="223" t="s">
        <v>149</v>
      </c>
      <c r="Y43" s="223" t="s">
        <v>150</v>
      </c>
      <c r="Z43" s="212"/>
      <c r="AA43" s="212"/>
      <c r="AB43" s="212"/>
      <c r="AC43" s="212"/>
      <c r="AD43" s="212"/>
      <c r="AE43" s="212"/>
      <c r="AF43" s="212"/>
      <c r="AG43" s="212" t="s">
        <v>151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5">
        <v>36</v>
      </c>
      <c r="B44" s="246" t="s">
        <v>432</v>
      </c>
      <c r="C44" s="260" t="s">
        <v>433</v>
      </c>
      <c r="D44" s="247" t="s">
        <v>375</v>
      </c>
      <c r="E44" s="248">
        <v>1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50"/>
      <c r="S44" s="250" t="s">
        <v>219</v>
      </c>
      <c r="T44" s="251" t="s">
        <v>220</v>
      </c>
      <c r="U44" s="223">
        <v>0</v>
      </c>
      <c r="V44" s="223">
        <f>ROUND(E44*U44,2)</f>
        <v>0</v>
      </c>
      <c r="W44" s="223"/>
      <c r="X44" s="223" t="s">
        <v>149</v>
      </c>
      <c r="Y44" s="223" t="s">
        <v>150</v>
      </c>
      <c r="Z44" s="212"/>
      <c r="AA44" s="212"/>
      <c r="AB44" s="212"/>
      <c r="AC44" s="212"/>
      <c r="AD44" s="212"/>
      <c r="AE44" s="212"/>
      <c r="AF44" s="212"/>
      <c r="AG44" s="212" t="s">
        <v>151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5">
        <v>37</v>
      </c>
      <c r="B45" s="246" t="s">
        <v>434</v>
      </c>
      <c r="C45" s="260" t="s">
        <v>435</v>
      </c>
      <c r="D45" s="247" t="s">
        <v>375</v>
      </c>
      <c r="E45" s="248">
        <v>1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50"/>
      <c r="S45" s="250" t="s">
        <v>219</v>
      </c>
      <c r="T45" s="251" t="s">
        <v>220</v>
      </c>
      <c r="U45" s="223">
        <v>0</v>
      </c>
      <c r="V45" s="223">
        <f>ROUND(E45*U45,2)</f>
        <v>0</v>
      </c>
      <c r="W45" s="223"/>
      <c r="X45" s="223" t="s">
        <v>149</v>
      </c>
      <c r="Y45" s="223" t="s">
        <v>150</v>
      </c>
      <c r="Z45" s="212"/>
      <c r="AA45" s="212"/>
      <c r="AB45" s="212"/>
      <c r="AC45" s="212"/>
      <c r="AD45" s="212"/>
      <c r="AE45" s="212"/>
      <c r="AF45" s="212"/>
      <c r="AG45" s="212" t="s">
        <v>151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5">
        <v>38</v>
      </c>
      <c r="B46" s="246" t="s">
        <v>436</v>
      </c>
      <c r="C46" s="260" t="s">
        <v>437</v>
      </c>
      <c r="D46" s="247" t="s">
        <v>375</v>
      </c>
      <c r="E46" s="248">
        <v>2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50"/>
      <c r="S46" s="250" t="s">
        <v>219</v>
      </c>
      <c r="T46" s="251" t="s">
        <v>220</v>
      </c>
      <c r="U46" s="223">
        <v>0</v>
      </c>
      <c r="V46" s="223">
        <f>ROUND(E46*U46,2)</f>
        <v>0</v>
      </c>
      <c r="W46" s="223"/>
      <c r="X46" s="223" t="s">
        <v>149</v>
      </c>
      <c r="Y46" s="223" t="s">
        <v>150</v>
      </c>
      <c r="Z46" s="212"/>
      <c r="AA46" s="212"/>
      <c r="AB46" s="212"/>
      <c r="AC46" s="212"/>
      <c r="AD46" s="212"/>
      <c r="AE46" s="212"/>
      <c r="AF46" s="212"/>
      <c r="AG46" s="212" t="s">
        <v>151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5">
        <v>39</v>
      </c>
      <c r="B47" s="246" t="s">
        <v>438</v>
      </c>
      <c r="C47" s="260" t="s">
        <v>439</v>
      </c>
      <c r="D47" s="247" t="s">
        <v>375</v>
      </c>
      <c r="E47" s="248">
        <v>61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21</v>
      </c>
      <c r="M47" s="250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50"/>
      <c r="S47" s="250" t="s">
        <v>219</v>
      </c>
      <c r="T47" s="251" t="s">
        <v>220</v>
      </c>
      <c r="U47" s="223">
        <v>0</v>
      </c>
      <c r="V47" s="223">
        <f>ROUND(E47*U47,2)</f>
        <v>0</v>
      </c>
      <c r="W47" s="223"/>
      <c r="X47" s="223" t="s">
        <v>149</v>
      </c>
      <c r="Y47" s="223" t="s">
        <v>150</v>
      </c>
      <c r="Z47" s="212"/>
      <c r="AA47" s="212"/>
      <c r="AB47" s="212"/>
      <c r="AC47" s="212"/>
      <c r="AD47" s="212"/>
      <c r="AE47" s="212"/>
      <c r="AF47" s="212"/>
      <c r="AG47" s="212" t="s">
        <v>151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5">
        <v>40</v>
      </c>
      <c r="B48" s="246" t="s">
        <v>440</v>
      </c>
      <c r="C48" s="260" t="s">
        <v>441</v>
      </c>
      <c r="D48" s="247" t="s">
        <v>375</v>
      </c>
      <c r="E48" s="248">
        <v>6</v>
      </c>
      <c r="F48" s="249"/>
      <c r="G48" s="250">
        <f>ROUND(E48*F48,2)</f>
        <v>0</v>
      </c>
      <c r="H48" s="249"/>
      <c r="I48" s="250">
        <f>ROUND(E48*H48,2)</f>
        <v>0</v>
      </c>
      <c r="J48" s="249"/>
      <c r="K48" s="250">
        <f>ROUND(E48*J48,2)</f>
        <v>0</v>
      </c>
      <c r="L48" s="250">
        <v>21</v>
      </c>
      <c r="M48" s="250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50"/>
      <c r="S48" s="250" t="s">
        <v>219</v>
      </c>
      <c r="T48" s="251" t="s">
        <v>220</v>
      </c>
      <c r="U48" s="223">
        <v>0</v>
      </c>
      <c r="V48" s="223">
        <f>ROUND(E48*U48,2)</f>
        <v>0</v>
      </c>
      <c r="W48" s="223"/>
      <c r="X48" s="223" t="s">
        <v>149</v>
      </c>
      <c r="Y48" s="223" t="s">
        <v>150</v>
      </c>
      <c r="Z48" s="212"/>
      <c r="AA48" s="212"/>
      <c r="AB48" s="212"/>
      <c r="AC48" s="212"/>
      <c r="AD48" s="212"/>
      <c r="AE48" s="212"/>
      <c r="AF48" s="212"/>
      <c r="AG48" s="212" t="s">
        <v>151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5">
        <v>41</v>
      </c>
      <c r="B49" s="246" t="s">
        <v>442</v>
      </c>
      <c r="C49" s="260" t="s">
        <v>443</v>
      </c>
      <c r="D49" s="247" t="s">
        <v>375</v>
      </c>
      <c r="E49" s="248">
        <v>1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21</v>
      </c>
      <c r="M49" s="250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50"/>
      <c r="S49" s="250" t="s">
        <v>219</v>
      </c>
      <c r="T49" s="251" t="s">
        <v>220</v>
      </c>
      <c r="U49" s="223">
        <v>0</v>
      </c>
      <c r="V49" s="223">
        <f>ROUND(E49*U49,2)</f>
        <v>0</v>
      </c>
      <c r="W49" s="223"/>
      <c r="X49" s="223" t="s">
        <v>149</v>
      </c>
      <c r="Y49" s="223" t="s">
        <v>150</v>
      </c>
      <c r="Z49" s="212"/>
      <c r="AA49" s="212"/>
      <c r="AB49" s="212"/>
      <c r="AC49" s="212"/>
      <c r="AD49" s="212"/>
      <c r="AE49" s="212"/>
      <c r="AF49" s="212"/>
      <c r="AG49" s="212" t="s">
        <v>151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5">
        <v>42</v>
      </c>
      <c r="B50" s="246" t="s">
        <v>444</v>
      </c>
      <c r="C50" s="260" t="s">
        <v>445</v>
      </c>
      <c r="D50" s="247" t="s">
        <v>205</v>
      </c>
      <c r="E50" s="248">
        <v>94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50"/>
      <c r="S50" s="250" t="s">
        <v>219</v>
      </c>
      <c r="T50" s="251" t="s">
        <v>220</v>
      </c>
      <c r="U50" s="223">
        <v>0</v>
      </c>
      <c r="V50" s="223">
        <f>ROUND(E50*U50,2)</f>
        <v>0</v>
      </c>
      <c r="W50" s="223"/>
      <c r="X50" s="223" t="s">
        <v>149</v>
      </c>
      <c r="Y50" s="223" t="s">
        <v>150</v>
      </c>
      <c r="Z50" s="212"/>
      <c r="AA50" s="212"/>
      <c r="AB50" s="212"/>
      <c r="AC50" s="212"/>
      <c r="AD50" s="212"/>
      <c r="AE50" s="212"/>
      <c r="AF50" s="212"/>
      <c r="AG50" s="212" t="s">
        <v>151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5">
        <v>43</v>
      </c>
      <c r="B51" s="246" t="s">
        <v>446</v>
      </c>
      <c r="C51" s="260" t="s">
        <v>447</v>
      </c>
      <c r="D51" s="247" t="s">
        <v>205</v>
      </c>
      <c r="E51" s="248">
        <v>32</v>
      </c>
      <c r="F51" s="249"/>
      <c r="G51" s="250">
        <f>ROUND(E51*F51,2)</f>
        <v>0</v>
      </c>
      <c r="H51" s="249"/>
      <c r="I51" s="250">
        <f>ROUND(E51*H51,2)</f>
        <v>0</v>
      </c>
      <c r="J51" s="249"/>
      <c r="K51" s="250">
        <f>ROUND(E51*J51,2)</f>
        <v>0</v>
      </c>
      <c r="L51" s="250">
        <v>21</v>
      </c>
      <c r="M51" s="250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50"/>
      <c r="S51" s="250" t="s">
        <v>219</v>
      </c>
      <c r="T51" s="251" t="s">
        <v>220</v>
      </c>
      <c r="U51" s="223">
        <v>0</v>
      </c>
      <c r="V51" s="223">
        <f>ROUND(E51*U51,2)</f>
        <v>0</v>
      </c>
      <c r="W51" s="223"/>
      <c r="X51" s="223" t="s">
        <v>149</v>
      </c>
      <c r="Y51" s="223" t="s">
        <v>150</v>
      </c>
      <c r="Z51" s="212"/>
      <c r="AA51" s="212"/>
      <c r="AB51" s="212"/>
      <c r="AC51" s="212"/>
      <c r="AD51" s="212"/>
      <c r="AE51" s="212"/>
      <c r="AF51" s="212"/>
      <c r="AG51" s="212" t="s">
        <v>151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5">
        <v>44</v>
      </c>
      <c r="B52" s="246" t="s">
        <v>448</v>
      </c>
      <c r="C52" s="260" t="s">
        <v>449</v>
      </c>
      <c r="D52" s="247" t="s">
        <v>205</v>
      </c>
      <c r="E52" s="248">
        <v>6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50"/>
      <c r="S52" s="250" t="s">
        <v>219</v>
      </c>
      <c r="T52" s="251" t="s">
        <v>220</v>
      </c>
      <c r="U52" s="223">
        <v>0</v>
      </c>
      <c r="V52" s="223">
        <f>ROUND(E52*U52,2)</f>
        <v>0</v>
      </c>
      <c r="W52" s="223"/>
      <c r="X52" s="223" t="s">
        <v>149</v>
      </c>
      <c r="Y52" s="223" t="s">
        <v>150</v>
      </c>
      <c r="Z52" s="212"/>
      <c r="AA52" s="212"/>
      <c r="AB52" s="212"/>
      <c r="AC52" s="212"/>
      <c r="AD52" s="212"/>
      <c r="AE52" s="212"/>
      <c r="AF52" s="212"/>
      <c r="AG52" s="212" t="s">
        <v>151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5">
        <v>45</v>
      </c>
      <c r="B53" s="246" t="s">
        <v>450</v>
      </c>
      <c r="C53" s="260" t="s">
        <v>451</v>
      </c>
      <c r="D53" s="247" t="s">
        <v>205</v>
      </c>
      <c r="E53" s="248">
        <v>100</v>
      </c>
      <c r="F53" s="249"/>
      <c r="G53" s="250">
        <f>ROUND(E53*F53,2)</f>
        <v>0</v>
      </c>
      <c r="H53" s="249"/>
      <c r="I53" s="250">
        <f>ROUND(E53*H53,2)</f>
        <v>0</v>
      </c>
      <c r="J53" s="249"/>
      <c r="K53" s="250">
        <f>ROUND(E53*J53,2)</f>
        <v>0</v>
      </c>
      <c r="L53" s="250">
        <v>21</v>
      </c>
      <c r="M53" s="250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50"/>
      <c r="S53" s="250" t="s">
        <v>219</v>
      </c>
      <c r="T53" s="251" t="s">
        <v>220</v>
      </c>
      <c r="U53" s="223">
        <v>0</v>
      </c>
      <c r="V53" s="223">
        <f>ROUND(E53*U53,2)</f>
        <v>0</v>
      </c>
      <c r="W53" s="223"/>
      <c r="X53" s="223" t="s">
        <v>149</v>
      </c>
      <c r="Y53" s="223" t="s">
        <v>150</v>
      </c>
      <c r="Z53" s="212"/>
      <c r="AA53" s="212"/>
      <c r="AB53" s="212"/>
      <c r="AC53" s="212"/>
      <c r="AD53" s="212"/>
      <c r="AE53" s="212"/>
      <c r="AF53" s="212"/>
      <c r="AG53" s="212" t="s">
        <v>151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5">
        <v>46</v>
      </c>
      <c r="B54" s="246" t="s">
        <v>450</v>
      </c>
      <c r="C54" s="260" t="s">
        <v>451</v>
      </c>
      <c r="D54" s="247" t="s">
        <v>205</v>
      </c>
      <c r="E54" s="248">
        <v>560</v>
      </c>
      <c r="F54" s="249"/>
      <c r="G54" s="250">
        <f>ROUND(E54*F54,2)</f>
        <v>0</v>
      </c>
      <c r="H54" s="249"/>
      <c r="I54" s="250">
        <f>ROUND(E54*H54,2)</f>
        <v>0</v>
      </c>
      <c r="J54" s="249"/>
      <c r="K54" s="250">
        <f>ROUND(E54*J54,2)</f>
        <v>0</v>
      </c>
      <c r="L54" s="250">
        <v>21</v>
      </c>
      <c r="M54" s="250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50"/>
      <c r="S54" s="250" t="s">
        <v>219</v>
      </c>
      <c r="T54" s="251" t="s">
        <v>220</v>
      </c>
      <c r="U54" s="223">
        <v>0</v>
      </c>
      <c r="V54" s="223">
        <f>ROUND(E54*U54,2)</f>
        <v>0</v>
      </c>
      <c r="W54" s="223"/>
      <c r="X54" s="223" t="s">
        <v>149</v>
      </c>
      <c r="Y54" s="223" t="s">
        <v>150</v>
      </c>
      <c r="Z54" s="212"/>
      <c r="AA54" s="212"/>
      <c r="AB54" s="212"/>
      <c r="AC54" s="212"/>
      <c r="AD54" s="212"/>
      <c r="AE54" s="212"/>
      <c r="AF54" s="212"/>
      <c r="AG54" s="212" t="s">
        <v>151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5">
        <v>47</v>
      </c>
      <c r="B55" s="246" t="s">
        <v>452</v>
      </c>
      <c r="C55" s="260" t="s">
        <v>453</v>
      </c>
      <c r="D55" s="247" t="s">
        <v>205</v>
      </c>
      <c r="E55" s="248">
        <v>100</v>
      </c>
      <c r="F55" s="249"/>
      <c r="G55" s="250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21</v>
      </c>
      <c r="M55" s="250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50"/>
      <c r="S55" s="250" t="s">
        <v>219</v>
      </c>
      <c r="T55" s="251" t="s">
        <v>220</v>
      </c>
      <c r="U55" s="223">
        <v>0</v>
      </c>
      <c r="V55" s="223">
        <f>ROUND(E55*U55,2)</f>
        <v>0</v>
      </c>
      <c r="W55" s="223"/>
      <c r="X55" s="223" t="s">
        <v>149</v>
      </c>
      <c r="Y55" s="223" t="s">
        <v>150</v>
      </c>
      <c r="Z55" s="212"/>
      <c r="AA55" s="212"/>
      <c r="AB55" s="212"/>
      <c r="AC55" s="212"/>
      <c r="AD55" s="212"/>
      <c r="AE55" s="212"/>
      <c r="AF55" s="212"/>
      <c r="AG55" s="212" t="s">
        <v>151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5">
        <v>48</v>
      </c>
      <c r="B56" s="246" t="s">
        <v>452</v>
      </c>
      <c r="C56" s="260" t="s">
        <v>453</v>
      </c>
      <c r="D56" s="247" t="s">
        <v>205</v>
      </c>
      <c r="E56" s="248">
        <v>512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50"/>
      <c r="S56" s="250" t="s">
        <v>219</v>
      </c>
      <c r="T56" s="251" t="s">
        <v>220</v>
      </c>
      <c r="U56" s="223">
        <v>0</v>
      </c>
      <c r="V56" s="223">
        <f>ROUND(E56*U56,2)</f>
        <v>0</v>
      </c>
      <c r="W56" s="223"/>
      <c r="X56" s="223" t="s">
        <v>149</v>
      </c>
      <c r="Y56" s="223" t="s">
        <v>150</v>
      </c>
      <c r="Z56" s="212"/>
      <c r="AA56" s="212"/>
      <c r="AB56" s="212"/>
      <c r="AC56" s="212"/>
      <c r="AD56" s="212"/>
      <c r="AE56" s="212"/>
      <c r="AF56" s="212"/>
      <c r="AG56" s="212" t="s">
        <v>151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5">
        <v>49</v>
      </c>
      <c r="B57" s="246" t="s">
        <v>454</v>
      </c>
      <c r="C57" s="260" t="s">
        <v>455</v>
      </c>
      <c r="D57" s="247" t="s">
        <v>205</v>
      </c>
      <c r="E57" s="248">
        <v>42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50"/>
      <c r="S57" s="250" t="s">
        <v>219</v>
      </c>
      <c r="T57" s="251" t="s">
        <v>220</v>
      </c>
      <c r="U57" s="223">
        <v>0</v>
      </c>
      <c r="V57" s="223">
        <f>ROUND(E57*U57,2)</f>
        <v>0</v>
      </c>
      <c r="W57" s="223"/>
      <c r="X57" s="223" t="s">
        <v>149</v>
      </c>
      <c r="Y57" s="223" t="s">
        <v>150</v>
      </c>
      <c r="Z57" s="212"/>
      <c r="AA57" s="212"/>
      <c r="AB57" s="212"/>
      <c r="AC57" s="212"/>
      <c r="AD57" s="212"/>
      <c r="AE57" s="212"/>
      <c r="AF57" s="212"/>
      <c r="AG57" s="212" t="s">
        <v>151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5">
        <v>50</v>
      </c>
      <c r="B58" s="246" t="s">
        <v>456</v>
      </c>
      <c r="C58" s="260" t="s">
        <v>457</v>
      </c>
      <c r="D58" s="247" t="s">
        <v>205</v>
      </c>
      <c r="E58" s="248">
        <v>25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21</v>
      </c>
      <c r="M58" s="250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50"/>
      <c r="S58" s="250" t="s">
        <v>219</v>
      </c>
      <c r="T58" s="251" t="s">
        <v>220</v>
      </c>
      <c r="U58" s="223">
        <v>0</v>
      </c>
      <c r="V58" s="223">
        <f>ROUND(E58*U58,2)</f>
        <v>0</v>
      </c>
      <c r="W58" s="223"/>
      <c r="X58" s="223" t="s">
        <v>149</v>
      </c>
      <c r="Y58" s="223" t="s">
        <v>150</v>
      </c>
      <c r="Z58" s="212"/>
      <c r="AA58" s="212"/>
      <c r="AB58" s="212"/>
      <c r="AC58" s="212"/>
      <c r="AD58" s="212"/>
      <c r="AE58" s="212"/>
      <c r="AF58" s="212"/>
      <c r="AG58" s="212" t="s">
        <v>151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5">
        <v>51</v>
      </c>
      <c r="B59" s="246" t="s">
        <v>458</v>
      </c>
      <c r="C59" s="260" t="s">
        <v>459</v>
      </c>
      <c r="D59" s="247" t="s">
        <v>205</v>
      </c>
      <c r="E59" s="248">
        <v>32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50"/>
      <c r="S59" s="250" t="s">
        <v>219</v>
      </c>
      <c r="T59" s="251" t="s">
        <v>220</v>
      </c>
      <c r="U59" s="223">
        <v>0</v>
      </c>
      <c r="V59" s="223">
        <f>ROUND(E59*U59,2)</f>
        <v>0</v>
      </c>
      <c r="W59" s="223"/>
      <c r="X59" s="223" t="s">
        <v>149</v>
      </c>
      <c r="Y59" s="223" t="s">
        <v>150</v>
      </c>
      <c r="Z59" s="212"/>
      <c r="AA59" s="212"/>
      <c r="AB59" s="212"/>
      <c r="AC59" s="212"/>
      <c r="AD59" s="212"/>
      <c r="AE59" s="212"/>
      <c r="AF59" s="212"/>
      <c r="AG59" s="212" t="s">
        <v>151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5">
        <v>52</v>
      </c>
      <c r="B60" s="246" t="s">
        <v>460</v>
      </c>
      <c r="C60" s="260" t="s">
        <v>461</v>
      </c>
      <c r="D60" s="247" t="s">
        <v>205</v>
      </c>
      <c r="E60" s="248">
        <v>120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50"/>
      <c r="S60" s="250" t="s">
        <v>219</v>
      </c>
      <c r="T60" s="251" t="s">
        <v>220</v>
      </c>
      <c r="U60" s="223">
        <v>0</v>
      </c>
      <c r="V60" s="223">
        <f>ROUND(E60*U60,2)</f>
        <v>0</v>
      </c>
      <c r="W60" s="223"/>
      <c r="X60" s="223" t="s">
        <v>149</v>
      </c>
      <c r="Y60" s="223" t="s">
        <v>150</v>
      </c>
      <c r="Z60" s="212"/>
      <c r="AA60" s="212"/>
      <c r="AB60" s="212"/>
      <c r="AC60" s="212"/>
      <c r="AD60" s="212"/>
      <c r="AE60" s="212"/>
      <c r="AF60" s="212"/>
      <c r="AG60" s="212" t="s">
        <v>151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5">
        <v>53</v>
      </c>
      <c r="B61" s="246" t="s">
        <v>462</v>
      </c>
      <c r="C61" s="260" t="s">
        <v>463</v>
      </c>
      <c r="D61" s="247" t="s">
        <v>205</v>
      </c>
      <c r="E61" s="248">
        <v>25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50"/>
      <c r="S61" s="250" t="s">
        <v>219</v>
      </c>
      <c r="T61" s="251" t="s">
        <v>220</v>
      </c>
      <c r="U61" s="223">
        <v>0</v>
      </c>
      <c r="V61" s="223">
        <f>ROUND(E61*U61,2)</f>
        <v>0</v>
      </c>
      <c r="W61" s="223"/>
      <c r="X61" s="223" t="s">
        <v>149</v>
      </c>
      <c r="Y61" s="223" t="s">
        <v>150</v>
      </c>
      <c r="Z61" s="212"/>
      <c r="AA61" s="212"/>
      <c r="AB61" s="212"/>
      <c r="AC61" s="212"/>
      <c r="AD61" s="212"/>
      <c r="AE61" s="212"/>
      <c r="AF61" s="212"/>
      <c r="AG61" s="212" t="s">
        <v>151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5">
        <v>54</v>
      </c>
      <c r="B62" s="246" t="s">
        <v>464</v>
      </c>
      <c r="C62" s="260" t="s">
        <v>465</v>
      </c>
      <c r="D62" s="247" t="s">
        <v>205</v>
      </c>
      <c r="E62" s="248">
        <v>50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50"/>
      <c r="S62" s="250" t="s">
        <v>219</v>
      </c>
      <c r="T62" s="251" t="s">
        <v>220</v>
      </c>
      <c r="U62" s="223">
        <v>0</v>
      </c>
      <c r="V62" s="223">
        <f>ROUND(E62*U62,2)</f>
        <v>0</v>
      </c>
      <c r="W62" s="223"/>
      <c r="X62" s="223" t="s">
        <v>149</v>
      </c>
      <c r="Y62" s="223" t="s">
        <v>150</v>
      </c>
      <c r="Z62" s="212"/>
      <c r="AA62" s="212"/>
      <c r="AB62" s="212"/>
      <c r="AC62" s="212"/>
      <c r="AD62" s="212"/>
      <c r="AE62" s="212"/>
      <c r="AF62" s="212"/>
      <c r="AG62" s="212" t="s">
        <v>151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5">
        <v>55</v>
      </c>
      <c r="B63" s="246" t="s">
        <v>464</v>
      </c>
      <c r="C63" s="260" t="s">
        <v>465</v>
      </c>
      <c r="D63" s="247" t="s">
        <v>205</v>
      </c>
      <c r="E63" s="248">
        <v>32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50"/>
      <c r="S63" s="250" t="s">
        <v>219</v>
      </c>
      <c r="T63" s="251" t="s">
        <v>220</v>
      </c>
      <c r="U63" s="223">
        <v>0</v>
      </c>
      <c r="V63" s="223">
        <f>ROUND(E63*U63,2)</f>
        <v>0</v>
      </c>
      <c r="W63" s="223"/>
      <c r="X63" s="223" t="s">
        <v>149</v>
      </c>
      <c r="Y63" s="223" t="s">
        <v>150</v>
      </c>
      <c r="Z63" s="212"/>
      <c r="AA63" s="212"/>
      <c r="AB63" s="212"/>
      <c r="AC63" s="212"/>
      <c r="AD63" s="212"/>
      <c r="AE63" s="212"/>
      <c r="AF63" s="212"/>
      <c r="AG63" s="212" t="s">
        <v>151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5">
        <v>56</v>
      </c>
      <c r="B64" s="246" t="s">
        <v>466</v>
      </c>
      <c r="C64" s="260" t="s">
        <v>467</v>
      </c>
      <c r="D64" s="247" t="s">
        <v>205</v>
      </c>
      <c r="E64" s="248">
        <v>75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21</v>
      </c>
      <c r="M64" s="250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50"/>
      <c r="S64" s="250" t="s">
        <v>219</v>
      </c>
      <c r="T64" s="251" t="s">
        <v>220</v>
      </c>
      <c r="U64" s="223">
        <v>0</v>
      </c>
      <c r="V64" s="223">
        <f>ROUND(E64*U64,2)</f>
        <v>0</v>
      </c>
      <c r="W64" s="223"/>
      <c r="X64" s="223" t="s">
        <v>149</v>
      </c>
      <c r="Y64" s="223" t="s">
        <v>150</v>
      </c>
      <c r="Z64" s="212"/>
      <c r="AA64" s="212"/>
      <c r="AB64" s="212"/>
      <c r="AC64" s="212"/>
      <c r="AD64" s="212"/>
      <c r="AE64" s="212"/>
      <c r="AF64" s="212"/>
      <c r="AG64" s="212" t="s">
        <v>151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5">
        <v>57</v>
      </c>
      <c r="B65" s="246" t="s">
        <v>468</v>
      </c>
      <c r="C65" s="260" t="s">
        <v>469</v>
      </c>
      <c r="D65" s="247" t="s">
        <v>205</v>
      </c>
      <c r="E65" s="248">
        <v>95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50"/>
      <c r="S65" s="250" t="s">
        <v>219</v>
      </c>
      <c r="T65" s="251" t="s">
        <v>220</v>
      </c>
      <c r="U65" s="223">
        <v>0</v>
      </c>
      <c r="V65" s="223">
        <f>ROUND(E65*U65,2)</f>
        <v>0</v>
      </c>
      <c r="W65" s="223"/>
      <c r="X65" s="223" t="s">
        <v>149</v>
      </c>
      <c r="Y65" s="223" t="s">
        <v>150</v>
      </c>
      <c r="Z65" s="212"/>
      <c r="AA65" s="212"/>
      <c r="AB65" s="212"/>
      <c r="AC65" s="212"/>
      <c r="AD65" s="212"/>
      <c r="AE65" s="212"/>
      <c r="AF65" s="212"/>
      <c r="AG65" s="212" t="s">
        <v>151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5">
        <v>58</v>
      </c>
      <c r="B66" s="246" t="s">
        <v>470</v>
      </c>
      <c r="C66" s="260" t="s">
        <v>471</v>
      </c>
      <c r="D66" s="247" t="s">
        <v>205</v>
      </c>
      <c r="E66" s="248">
        <v>1030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50"/>
      <c r="S66" s="250" t="s">
        <v>219</v>
      </c>
      <c r="T66" s="251" t="s">
        <v>220</v>
      </c>
      <c r="U66" s="223">
        <v>0</v>
      </c>
      <c r="V66" s="223">
        <f>ROUND(E66*U66,2)</f>
        <v>0</v>
      </c>
      <c r="W66" s="223"/>
      <c r="X66" s="223" t="s">
        <v>149</v>
      </c>
      <c r="Y66" s="223" t="s">
        <v>150</v>
      </c>
      <c r="Z66" s="212"/>
      <c r="AA66" s="212"/>
      <c r="AB66" s="212"/>
      <c r="AC66" s="212"/>
      <c r="AD66" s="212"/>
      <c r="AE66" s="212"/>
      <c r="AF66" s="212"/>
      <c r="AG66" s="212" t="s">
        <v>151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5">
        <v>59</v>
      </c>
      <c r="B67" s="246" t="s">
        <v>472</v>
      </c>
      <c r="C67" s="260" t="s">
        <v>473</v>
      </c>
      <c r="D67" s="247" t="s">
        <v>205</v>
      </c>
      <c r="E67" s="248">
        <v>80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50"/>
      <c r="S67" s="250" t="s">
        <v>219</v>
      </c>
      <c r="T67" s="251" t="s">
        <v>220</v>
      </c>
      <c r="U67" s="223">
        <v>0</v>
      </c>
      <c r="V67" s="223">
        <f>ROUND(E67*U67,2)</f>
        <v>0</v>
      </c>
      <c r="W67" s="223"/>
      <c r="X67" s="223" t="s">
        <v>149</v>
      </c>
      <c r="Y67" s="223" t="s">
        <v>150</v>
      </c>
      <c r="Z67" s="212"/>
      <c r="AA67" s="212"/>
      <c r="AB67" s="212"/>
      <c r="AC67" s="212"/>
      <c r="AD67" s="212"/>
      <c r="AE67" s="212"/>
      <c r="AF67" s="212"/>
      <c r="AG67" s="212" t="s">
        <v>151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5">
        <v>60</v>
      </c>
      <c r="B68" s="246" t="s">
        <v>474</v>
      </c>
      <c r="C68" s="260" t="s">
        <v>475</v>
      </c>
      <c r="D68" s="247" t="s">
        <v>375</v>
      </c>
      <c r="E68" s="248">
        <v>227</v>
      </c>
      <c r="F68" s="249"/>
      <c r="G68" s="250">
        <f>ROUND(E68*F68,2)</f>
        <v>0</v>
      </c>
      <c r="H68" s="249"/>
      <c r="I68" s="250">
        <f>ROUND(E68*H68,2)</f>
        <v>0</v>
      </c>
      <c r="J68" s="249"/>
      <c r="K68" s="250">
        <f>ROUND(E68*J68,2)</f>
        <v>0</v>
      </c>
      <c r="L68" s="250">
        <v>21</v>
      </c>
      <c r="M68" s="250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50"/>
      <c r="S68" s="250" t="s">
        <v>219</v>
      </c>
      <c r="T68" s="251" t="s">
        <v>220</v>
      </c>
      <c r="U68" s="223">
        <v>0</v>
      </c>
      <c r="V68" s="223">
        <f>ROUND(E68*U68,2)</f>
        <v>0</v>
      </c>
      <c r="W68" s="223"/>
      <c r="X68" s="223" t="s">
        <v>149</v>
      </c>
      <c r="Y68" s="223" t="s">
        <v>150</v>
      </c>
      <c r="Z68" s="212"/>
      <c r="AA68" s="212"/>
      <c r="AB68" s="212"/>
      <c r="AC68" s="212"/>
      <c r="AD68" s="212"/>
      <c r="AE68" s="212"/>
      <c r="AF68" s="212"/>
      <c r="AG68" s="212" t="s">
        <v>151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5">
        <v>61</v>
      </c>
      <c r="B69" s="246" t="s">
        <v>476</v>
      </c>
      <c r="C69" s="260" t="s">
        <v>477</v>
      </c>
      <c r="D69" s="247" t="s">
        <v>205</v>
      </c>
      <c r="E69" s="248">
        <v>295</v>
      </c>
      <c r="F69" s="249"/>
      <c r="G69" s="250">
        <f>ROUND(E69*F69,2)</f>
        <v>0</v>
      </c>
      <c r="H69" s="249"/>
      <c r="I69" s="250">
        <f>ROUND(E69*H69,2)</f>
        <v>0</v>
      </c>
      <c r="J69" s="249"/>
      <c r="K69" s="250">
        <f>ROUND(E69*J69,2)</f>
        <v>0</v>
      </c>
      <c r="L69" s="250">
        <v>21</v>
      </c>
      <c r="M69" s="250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50"/>
      <c r="S69" s="250" t="s">
        <v>219</v>
      </c>
      <c r="T69" s="251" t="s">
        <v>220</v>
      </c>
      <c r="U69" s="223">
        <v>0</v>
      </c>
      <c r="V69" s="223">
        <f>ROUND(E69*U69,2)</f>
        <v>0</v>
      </c>
      <c r="W69" s="223"/>
      <c r="X69" s="223" t="s">
        <v>149</v>
      </c>
      <c r="Y69" s="223" t="s">
        <v>150</v>
      </c>
      <c r="Z69" s="212"/>
      <c r="AA69" s="212"/>
      <c r="AB69" s="212"/>
      <c r="AC69" s="212"/>
      <c r="AD69" s="212"/>
      <c r="AE69" s="212"/>
      <c r="AF69" s="212"/>
      <c r="AG69" s="212" t="s">
        <v>151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5">
        <v>62</v>
      </c>
      <c r="B70" s="246" t="s">
        <v>478</v>
      </c>
      <c r="C70" s="260" t="s">
        <v>479</v>
      </c>
      <c r="D70" s="247" t="s">
        <v>375</v>
      </c>
      <c r="E70" s="248">
        <v>246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50"/>
      <c r="S70" s="250" t="s">
        <v>219</v>
      </c>
      <c r="T70" s="251" t="s">
        <v>220</v>
      </c>
      <c r="U70" s="223">
        <v>0</v>
      </c>
      <c r="V70" s="223">
        <f>ROUND(E70*U70,2)</f>
        <v>0</v>
      </c>
      <c r="W70" s="223"/>
      <c r="X70" s="223" t="s">
        <v>149</v>
      </c>
      <c r="Y70" s="223" t="s">
        <v>150</v>
      </c>
      <c r="Z70" s="212"/>
      <c r="AA70" s="212"/>
      <c r="AB70" s="212"/>
      <c r="AC70" s="212"/>
      <c r="AD70" s="212"/>
      <c r="AE70" s="212"/>
      <c r="AF70" s="212"/>
      <c r="AG70" s="212" t="s">
        <v>151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5">
        <v>63</v>
      </c>
      <c r="B71" s="246" t="s">
        <v>480</v>
      </c>
      <c r="C71" s="260" t="s">
        <v>481</v>
      </c>
      <c r="D71" s="247" t="s">
        <v>375</v>
      </c>
      <c r="E71" s="248">
        <v>32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21</v>
      </c>
      <c r="M71" s="250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50"/>
      <c r="S71" s="250" t="s">
        <v>219</v>
      </c>
      <c r="T71" s="251" t="s">
        <v>220</v>
      </c>
      <c r="U71" s="223">
        <v>0</v>
      </c>
      <c r="V71" s="223">
        <f>ROUND(E71*U71,2)</f>
        <v>0</v>
      </c>
      <c r="W71" s="223"/>
      <c r="X71" s="223" t="s">
        <v>149</v>
      </c>
      <c r="Y71" s="223" t="s">
        <v>150</v>
      </c>
      <c r="Z71" s="212"/>
      <c r="AA71" s="212"/>
      <c r="AB71" s="212"/>
      <c r="AC71" s="212"/>
      <c r="AD71" s="212"/>
      <c r="AE71" s="212"/>
      <c r="AF71" s="212"/>
      <c r="AG71" s="212" t="s">
        <v>151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5">
        <v>64</v>
      </c>
      <c r="B72" s="246" t="s">
        <v>482</v>
      </c>
      <c r="C72" s="260" t="s">
        <v>483</v>
      </c>
      <c r="D72" s="247" t="s">
        <v>375</v>
      </c>
      <c r="E72" s="248">
        <v>6</v>
      </c>
      <c r="F72" s="249"/>
      <c r="G72" s="250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21</v>
      </c>
      <c r="M72" s="250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50"/>
      <c r="S72" s="250" t="s">
        <v>219</v>
      </c>
      <c r="T72" s="251" t="s">
        <v>220</v>
      </c>
      <c r="U72" s="223">
        <v>0</v>
      </c>
      <c r="V72" s="223">
        <f>ROUND(E72*U72,2)</f>
        <v>0</v>
      </c>
      <c r="W72" s="223"/>
      <c r="X72" s="223" t="s">
        <v>149</v>
      </c>
      <c r="Y72" s="223" t="s">
        <v>150</v>
      </c>
      <c r="Z72" s="212"/>
      <c r="AA72" s="212"/>
      <c r="AB72" s="212"/>
      <c r="AC72" s="212"/>
      <c r="AD72" s="212"/>
      <c r="AE72" s="212"/>
      <c r="AF72" s="212"/>
      <c r="AG72" s="212" t="s">
        <v>151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5">
        <v>65</v>
      </c>
      <c r="B73" s="246" t="s">
        <v>484</v>
      </c>
      <c r="C73" s="260" t="s">
        <v>485</v>
      </c>
      <c r="D73" s="247" t="s">
        <v>375</v>
      </c>
      <c r="E73" s="248">
        <v>3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50"/>
      <c r="S73" s="250" t="s">
        <v>219</v>
      </c>
      <c r="T73" s="251" t="s">
        <v>220</v>
      </c>
      <c r="U73" s="223">
        <v>0</v>
      </c>
      <c r="V73" s="223">
        <f>ROUND(E73*U73,2)</f>
        <v>0</v>
      </c>
      <c r="W73" s="223"/>
      <c r="X73" s="223" t="s">
        <v>149</v>
      </c>
      <c r="Y73" s="223" t="s">
        <v>150</v>
      </c>
      <c r="Z73" s="212"/>
      <c r="AA73" s="212"/>
      <c r="AB73" s="212"/>
      <c r="AC73" s="212"/>
      <c r="AD73" s="212"/>
      <c r="AE73" s="212"/>
      <c r="AF73" s="212"/>
      <c r="AG73" s="212" t="s">
        <v>151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5">
        <v>66</v>
      </c>
      <c r="B74" s="246" t="s">
        <v>486</v>
      </c>
      <c r="C74" s="260" t="s">
        <v>487</v>
      </c>
      <c r="D74" s="247" t="s">
        <v>205</v>
      </c>
      <c r="E74" s="248">
        <v>30</v>
      </c>
      <c r="F74" s="249"/>
      <c r="G74" s="250">
        <f>ROUND(E74*F74,2)</f>
        <v>0</v>
      </c>
      <c r="H74" s="249"/>
      <c r="I74" s="250">
        <f>ROUND(E74*H74,2)</f>
        <v>0</v>
      </c>
      <c r="J74" s="249"/>
      <c r="K74" s="250">
        <f>ROUND(E74*J74,2)</f>
        <v>0</v>
      </c>
      <c r="L74" s="250">
        <v>21</v>
      </c>
      <c r="M74" s="250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50"/>
      <c r="S74" s="250" t="s">
        <v>219</v>
      </c>
      <c r="T74" s="251" t="s">
        <v>220</v>
      </c>
      <c r="U74" s="223">
        <v>0</v>
      </c>
      <c r="V74" s="223">
        <f>ROUND(E74*U74,2)</f>
        <v>0</v>
      </c>
      <c r="W74" s="223"/>
      <c r="X74" s="223" t="s">
        <v>149</v>
      </c>
      <c r="Y74" s="223" t="s">
        <v>150</v>
      </c>
      <c r="Z74" s="212"/>
      <c r="AA74" s="212"/>
      <c r="AB74" s="212"/>
      <c r="AC74" s="212"/>
      <c r="AD74" s="212"/>
      <c r="AE74" s="212"/>
      <c r="AF74" s="212"/>
      <c r="AG74" s="212" t="s">
        <v>151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5">
        <v>67</v>
      </c>
      <c r="B75" s="246" t="s">
        <v>486</v>
      </c>
      <c r="C75" s="260" t="s">
        <v>488</v>
      </c>
      <c r="D75" s="247" t="s">
        <v>205</v>
      </c>
      <c r="E75" s="248">
        <v>16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21</v>
      </c>
      <c r="M75" s="250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50"/>
      <c r="S75" s="250" t="s">
        <v>219</v>
      </c>
      <c r="T75" s="251" t="s">
        <v>220</v>
      </c>
      <c r="U75" s="223">
        <v>0</v>
      </c>
      <c r="V75" s="223">
        <f>ROUND(E75*U75,2)</f>
        <v>0</v>
      </c>
      <c r="W75" s="223"/>
      <c r="X75" s="223" t="s">
        <v>489</v>
      </c>
      <c r="Y75" s="223" t="s">
        <v>150</v>
      </c>
      <c r="Z75" s="212"/>
      <c r="AA75" s="212"/>
      <c r="AB75" s="212"/>
      <c r="AC75" s="212"/>
      <c r="AD75" s="212"/>
      <c r="AE75" s="212"/>
      <c r="AF75" s="212"/>
      <c r="AG75" s="212" t="s">
        <v>490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5">
        <v>68</v>
      </c>
      <c r="B76" s="246" t="s">
        <v>491</v>
      </c>
      <c r="C76" s="260" t="s">
        <v>492</v>
      </c>
      <c r="D76" s="247" t="s">
        <v>205</v>
      </c>
      <c r="E76" s="248">
        <v>26</v>
      </c>
      <c r="F76" s="249"/>
      <c r="G76" s="250">
        <f>ROUND(E76*F76,2)</f>
        <v>0</v>
      </c>
      <c r="H76" s="249"/>
      <c r="I76" s="250">
        <f>ROUND(E76*H76,2)</f>
        <v>0</v>
      </c>
      <c r="J76" s="249"/>
      <c r="K76" s="250">
        <f>ROUND(E76*J76,2)</f>
        <v>0</v>
      </c>
      <c r="L76" s="250">
        <v>21</v>
      </c>
      <c r="M76" s="250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50"/>
      <c r="S76" s="250" t="s">
        <v>219</v>
      </c>
      <c r="T76" s="251" t="s">
        <v>220</v>
      </c>
      <c r="U76" s="223">
        <v>0</v>
      </c>
      <c r="V76" s="223">
        <f>ROUND(E76*U76,2)</f>
        <v>0</v>
      </c>
      <c r="W76" s="223"/>
      <c r="X76" s="223" t="s">
        <v>149</v>
      </c>
      <c r="Y76" s="223" t="s">
        <v>150</v>
      </c>
      <c r="Z76" s="212"/>
      <c r="AA76" s="212"/>
      <c r="AB76" s="212"/>
      <c r="AC76" s="212"/>
      <c r="AD76" s="212"/>
      <c r="AE76" s="212"/>
      <c r="AF76" s="212"/>
      <c r="AG76" s="212" t="s">
        <v>151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5">
        <v>69</v>
      </c>
      <c r="B77" s="246" t="s">
        <v>493</v>
      </c>
      <c r="C77" s="260" t="s">
        <v>494</v>
      </c>
      <c r="D77" s="247" t="s">
        <v>375</v>
      </c>
      <c r="E77" s="248">
        <v>1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50"/>
      <c r="S77" s="250" t="s">
        <v>219</v>
      </c>
      <c r="T77" s="251" t="s">
        <v>220</v>
      </c>
      <c r="U77" s="223">
        <v>0</v>
      </c>
      <c r="V77" s="223">
        <f>ROUND(E77*U77,2)</f>
        <v>0</v>
      </c>
      <c r="W77" s="223"/>
      <c r="X77" s="223" t="s">
        <v>149</v>
      </c>
      <c r="Y77" s="223" t="s">
        <v>150</v>
      </c>
      <c r="Z77" s="212"/>
      <c r="AA77" s="212"/>
      <c r="AB77" s="212"/>
      <c r="AC77" s="212"/>
      <c r="AD77" s="212"/>
      <c r="AE77" s="212"/>
      <c r="AF77" s="212"/>
      <c r="AG77" s="212" t="s">
        <v>151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5">
        <v>70</v>
      </c>
      <c r="B78" s="246" t="s">
        <v>495</v>
      </c>
      <c r="C78" s="260" t="s">
        <v>496</v>
      </c>
      <c r="D78" s="247" t="s">
        <v>375</v>
      </c>
      <c r="E78" s="248">
        <v>1</v>
      </c>
      <c r="F78" s="249"/>
      <c r="G78" s="250">
        <f>ROUND(E78*F78,2)</f>
        <v>0</v>
      </c>
      <c r="H78" s="249"/>
      <c r="I78" s="250">
        <f>ROUND(E78*H78,2)</f>
        <v>0</v>
      </c>
      <c r="J78" s="249"/>
      <c r="K78" s="250">
        <f>ROUND(E78*J78,2)</f>
        <v>0</v>
      </c>
      <c r="L78" s="250">
        <v>21</v>
      </c>
      <c r="M78" s="250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50"/>
      <c r="S78" s="250" t="s">
        <v>219</v>
      </c>
      <c r="T78" s="251" t="s">
        <v>220</v>
      </c>
      <c r="U78" s="223">
        <v>0</v>
      </c>
      <c r="V78" s="223">
        <f>ROUND(E78*U78,2)</f>
        <v>0</v>
      </c>
      <c r="W78" s="223"/>
      <c r="X78" s="223" t="s">
        <v>149</v>
      </c>
      <c r="Y78" s="223" t="s">
        <v>150</v>
      </c>
      <c r="Z78" s="212"/>
      <c r="AA78" s="212"/>
      <c r="AB78" s="212"/>
      <c r="AC78" s="212"/>
      <c r="AD78" s="212"/>
      <c r="AE78" s="212"/>
      <c r="AF78" s="212"/>
      <c r="AG78" s="212" t="s">
        <v>151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5">
        <v>71</v>
      </c>
      <c r="B79" s="246" t="s">
        <v>497</v>
      </c>
      <c r="C79" s="260" t="s">
        <v>498</v>
      </c>
      <c r="D79" s="247" t="s">
        <v>375</v>
      </c>
      <c r="E79" s="248">
        <v>1</v>
      </c>
      <c r="F79" s="249"/>
      <c r="G79" s="250">
        <f>ROUND(E79*F79,2)</f>
        <v>0</v>
      </c>
      <c r="H79" s="249"/>
      <c r="I79" s="250">
        <f>ROUND(E79*H79,2)</f>
        <v>0</v>
      </c>
      <c r="J79" s="249"/>
      <c r="K79" s="250">
        <f>ROUND(E79*J79,2)</f>
        <v>0</v>
      </c>
      <c r="L79" s="250">
        <v>21</v>
      </c>
      <c r="M79" s="250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50"/>
      <c r="S79" s="250" t="s">
        <v>219</v>
      </c>
      <c r="T79" s="251" t="s">
        <v>220</v>
      </c>
      <c r="U79" s="223">
        <v>0</v>
      </c>
      <c r="V79" s="223">
        <f>ROUND(E79*U79,2)</f>
        <v>0</v>
      </c>
      <c r="W79" s="223"/>
      <c r="X79" s="223" t="s">
        <v>149</v>
      </c>
      <c r="Y79" s="223" t="s">
        <v>150</v>
      </c>
      <c r="Z79" s="212"/>
      <c r="AA79" s="212"/>
      <c r="AB79" s="212"/>
      <c r="AC79" s="212"/>
      <c r="AD79" s="212"/>
      <c r="AE79" s="212"/>
      <c r="AF79" s="212"/>
      <c r="AG79" s="212" t="s">
        <v>151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5">
        <v>72</v>
      </c>
      <c r="B80" s="246" t="s">
        <v>499</v>
      </c>
      <c r="C80" s="260" t="s">
        <v>500</v>
      </c>
      <c r="D80" s="247" t="s">
        <v>375</v>
      </c>
      <c r="E80" s="248">
        <v>5</v>
      </c>
      <c r="F80" s="249"/>
      <c r="G80" s="250">
        <f>ROUND(E80*F80,2)</f>
        <v>0</v>
      </c>
      <c r="H80" s="249"/>
      <c r="I80" s="250">
        <f>ROUND(E80*H80,2)</f>
        <v>0</v>
      </c>
      <c r="J80" s="249"/>
      <c r="K80" s="250">
        <f>ROUND(E80*J80,2)</f>
        <v>0</v>
      </c>
      <c r="L80" s="250">
        <v>21</v>
      </c>
      <c r="M80" s="250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50"/>
      <c r="S80" s="250" t="s">
        <v>219</v>
      </c>
      <c r="T80" s="251" t="s">
        <v>220</v>
      </c>
      <c r="U80" s="223">
        <v>0</v>
      </c>
      <c r="V80" s="223">
        <f>ROUND(E80*U80,2)</f>
        <v>0</v>
      </c>
      <c r="W80" s="223"/>
      <c r="X80" s="223" t="s">
        <v>149</v>
      </c>
      <c r="Y80" s="223" t="s">
        <v>150</v>
      </c>
      <c r="Z80" s="212"/>
      <c r="AA80" s="212"/>
      <c r="AB80" s="212"/>
      <c r="AC80" s="212"/>
      <c r="AD80" s="212"/>
      <c r="AE80" s="212"/>
      <c r="AF80" s="212"/>
      <c r="AG80" s="212" t="s">
        <v>151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5">
        <v>73</v>
      </c>
      <c r="B81" s="246" t="s">
        <v>501</v>
      </c>
      <c r="C81" s="260" t="s">
        <v>502</v>
      </c>
      <c r="D81" s="247" t="s">
        <v>375</v>
      </c>
      <c r="E81" s="248">
        <v>2</v>
      </c>
      <c r="F81" s="249"/>
      <c r="G81" s="250">
        <f>ROUND(E81*F81,2)</f>
        <v>0</v>
      </c>
      <c r="H81" s="249"/>
      <c r="I81" s="250">
        <f>ROUND(E81*H81,2)</f>
        <v>0</v>
      </c>
      <c r="J81" s="249"/>
      <c r="K81" s="250">
        <f>ROUND(E81*J81,2)</f>
        <v>0</v>
      </c>
      <c r="L81" s="250">
        <v>21</v>
      </c>
      <c r="M81" s="250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50"/>
      <c r="S81" s="250" t="s">
        <v>219</v>
      </c>
      <c r="T81" s="251" t="s">
        <v>220</v>
      </c>
      <c r="U81" s="223">
        <v>0</v>
      </c>
      <c r="V81" s="223">
        <f>ROUND(E81*U81,2)</f>
        <v>0</v>
      </c>
      <c r="W81" s="223"/>
      <c r="X81" s="223" t="s">
        <v>149</v>
      </c>
      <c r="Y81" s="223" t="s">
        <v>150</v>
      </c>
      <c r="Z81" s="212"/>
      <c r="AA81" s="212"/>
      <c r="AB81" s="212"/>
      <c r="AC81" s="212"/>
      <c r="AD81" s="212"/>
      <c r="AE81" s="212"/>
      <c r="AF81" s="212"/>
      <c r="AG81" s="212" t="s">
        <v>151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x14ac:dyDescent="0.2">
      <c r="A82" s="228" t="s">
        <v>142</v>
      </c>
      <c r="B82" s="229" t="s">
        <v>96</v>
      </c>
      <c r="C82" s="255" t="s">
        <v>97</v>
      </c>
      <c r="D82" s="230"/>
      <c r="E82" s="231"/>
      <c r="F82" s="232"/>
      <c r="G82" s="232">
        <f>SUMIF(AG83:AG154,"&lt;&gt;NOR",G83:G154)</f>
        <v>0</v>
      </c>
      <c r="H82" s="232"/>
      <c r="I82" s="232">
        <f>SUM(I83:I154)</f>
        <v>0</v>
      </c>
      <c r="J82" s="232"/>
      <c r="K82" s="232">
        <f>SUM(K83:K154)</f>
        <v>0</v>
      </c>
      <c r="L82" s="232"/>
      <c r="M82" s="232">
        <f>SUM(M83:M154)</f>
        <v>0</v>
      </c>
      <c r="N82" s="231"/>
      <c r="O82" s="231">
        <f>SUM(O83:O154)</f>
        <v>0</v>
      </c>
      <c r="P82" s="231"/>
      <c r="Q82" s="231">
        <f>SUM(Q83:Q154)</f>
        <v>0</v>
      </c>
      <c r="R82" s="232"/>
      <c r="S82" s="232"/>
      <c r="T82" s="233"/>
      <c r="U82" s="227"/>
      <c r="V82" s="227">
        <f>SUM(V83:V154)</f>
        <v>0</v>
      </c>
      <c r="W82" s="227"/>
      <c r="X82" s="227"/>
      <c r="Y82" s="227"/>
      <c r="AG82" t="s">
        <v>143</v>
      </c>
    </row>
    <row r="83" spans="1:60" outlineLevel="1" x14ac:dyDescent="0.2">
      <c r="A83" s="245">
        <v>74</v>
      </c>
      <c r="B83" s="246" t="s">
        <v>503</v>
      </c>
      <c r="C83" s="260" t="s">
        <v>504</v>
      </c>
      <c r="D83" s="247" t="s">
        <v>205</v>
      </c>
      <c r="E83" s="248">
        <v>75</v>
      </c>
      <c r="F83" s="249"/>
      <c r="G83" s="250">
        <f>ROUND(E83*F83,2)</f>
        <v>0</v>
      </c>
      <c r="H83" s="249"/>
      <c r="I83" s="250">
        <f>ROUND(E83*H83,2)</f>
        <v>0</v>
      </c>
      <c r="J83" s="249"/>
      <c r="K83" s="250">
        <f>ROUND(E83*J83,2)</f>
        <v>0</v>
      </c>
      <c r="L83" s="250">
        <v>21</v>
      </c>
      <c r="M83" s="250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50"/>
      <c r="S83" s="250" t="s">
        <v>219</v>
      </c>
      <c r="T83" s="251" t="s">
        <v>220</v>
      </c>
      <c r="U83" s="223">
        <v>0</v>
      </c>
      <c r="V83" s="223">
        <f>ROUND(E83*U83,2)</f>
        <v>0</v>
      </c>
      <c r="W83" s="223"/>
      <c r="X83" s="223" t="s">
        <v>260</v>
      </c>
      <c r="Y83" s="223" t="s">
        <v>150</v>
      </c>
      <c r="Z83" s="212"/>
      <c r="AA83" s="212"/>
      <c r="AB83" s="212"/>
      <c r="AC83" s="212"/>
      <c r="AD83" s="212"/>
      <c r="AE83" s="212"/>
      <c r="AF83" s="212"/>
      <c r="AG83" s="212" t="s">
        <v>261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5">
        <v>75</v>
      </c>
      <c r="B84" s="246" t="s">
        <v>505</v>
      </c>
      <c r="C84" s="260" t="s">
        <v>506</v>
      </c>
      <c r="D84" s="247" t="s">
        <v>205</v>
      </c>
      <c r="E84" s="248">
        <v>130</v>
      </c>
      <c r="F84" s="249"/>
      <c r="G84" s="250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21</v>
      </c>
      <c r="M84" s="250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50"/>
      <c r="S84" s="250" t="s">
        <v>219</v>
      </c>
      <c r="T84" s="251" t="s">
        <v>220</v>
      </c>
      <c r="U84" s="223">
        <v>0</v>
      </c>
      <c r="V84" s="223">
        <f>ROUND(E84*U84,2)</f>
        <v>0</v>
      </c>
      <c r="W84" s="223"/>
      <c r="X84" s="223" t="s">
        <v>260</v>
      </c>
      <c r="Y84" s="223" t="s">
        <v>150</v>
      </c>
      <c r="Z84" s="212"/>
      <c r="AA84" s="212"/>
      <c r="AB84" s="212"/>
      <c r="AC84" s="212"/>
      <c r="AD84" s="212"/>
      <c r="AE84" s="212"/>
      <c r="AF84" s="212"/>
      <c r="AG84" s="212" t="s">
        <v>261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45">
        <v>76</v>
      </c>
      <c r="B85" s="246" t="s">
        <v>507</v>
      </c>
      <c r="C85" s="260" t="s">
        <v>508</v>
      </c>
      <c r="D85" s="247" t="s">
        <v>205</v>
      </c>
      <c r="E85" s="248">
        <v>90</v>
      </c>
      <c r="F85" s="249"/>
      <c r="G85" s="250">
        <f>ROUND(E85*F85,2)</f>
        <v>0</v>
      </c>
      <c r="H85" s="249"/>
      <c r="I85" s="250">
        <f>ROUND(E85*H85,2)</f>
        <v>0</v>
      </c>
      <c r="J85" s="249"/>
      <c r="K85" s="250">
        <f>ROUND(E85*J85,2)</f>
        <v>0</v>
      </c>
      <c r="L85" s="250">
        <v>21</v>
      </c>
      <c r="M85" s="250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50"/>
      <c r="S85" s="250" t="s">
        <v>219</v>
      </c>
      <c r="T85" s="251" t="s">
        <v>220</v>
      </c>
      <c r="U85" s="223">
        <v>0</v>
      </c>
      <c r="V85" s="223">
        <f>ROUND(E85*U85,2)</f>
        <v>0</v>
      </c>
      <c r="W85" s="223"/>
      <c r="X85" s="223" t="s">
        <v>260</v>
      </c>
      <c r="Y85" s="223" t="s">
        <v>150</v>
      </c>
      <c r="Z85" s="212"/>
      <c r="AA85" s="212"/>
      <c r="AB85" s="212"/>
      <c r="AC85" s="212"/>
      <c r="AD85" s="212"/>
      <c r="AE85" s="212"/>
      <c r="AF85" s="212"/>
      <c r="AG85" s="212" t="s">
        <v>261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5">
        <v>77</v>
      </c>
      <c r="B86" s="246" t="s">
        <v>509</v>
      </c>
      <c r="C86" s="260" t="s">
        <v>510</v>
      </c>
      <c r="D86" s="247" t="s">
        <v>375</v>
      </c>
      <c r="E86" s="248">
        <v>28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21</v>
      </c>
      <c r="M86" s="250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50"/>
      <c r="S86" s="250" t="s">
        <v>219</v>
      </c>
      <c r="T86" s="251" t="s">
        <v>220</v>
      </c>
      <c r="U86" s="223">
        <v>0</v>
      </c>
      <c r="V86" s="223">
        <f>ROUND(E86*U86,2)</f>
        <v>0</v>
      </c>
      <c r="W86" s="223"/>
      <c r="X86" s="223" t="s">
        <v>260</v>
      </c>
      <c r="Y86" s="223" t="s">
        <v>150</v>
      </c>
      <c r="Z86" s="212"/>
      <c r="AA86" s="212"/>
      <c r="AB86" s="212"/>
      <c r="AC86" s="212"/>
      <c r="AD86" s="212"/>
      <c r="AE86" s="212"/>
      <c r="AF86" s="212"/>
      <c r="AG86" s="212" t="s">
        <v>261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5">
        <v>78</v>
      </c>
      <c r="B87" s="246" t="s">
        <v>511</v>
      </c>
      <c r="C87" s="260" t="s">
        <v>512</v>
      </c>
      <c r="D87" s="247" t="s">
        <v>375</v>
      </c>
      <c r="E87" s="248">
        <v>9</v>
      </c>
      <c r="F87" s="249"/>
      <c r="G87" s="250">
        <f>ROUND(E87*F87,2)</f>
        <v>0</v>
      </c>
      <c r="H87" s="249"/>
      <c r="I87" s="250">
        <f>ROUND(E87*H87,2)</f>
        <v>0</v>
      </c>
      <c r="J87" s="249"/>
      <c r="K87" s="250">
        <f>ROUND(E87*J87,2)</f>
        <v>0</v>
      </c>
      <c r="L87" s="250">
        <v>21</v>
      </c>
      <c r="M87" s="250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50"/>
      <c r="S87" s="250" t="s">
        <v>219</v>
      </c>
      <c r="T87" s="251" t="s">
        <v>220</v>
      </c>
      <c r="U87" s="223">
        <v>0</v>
      </c>
      <c r="V87" s="223">
        <f>ROUND(E87*U87,2)</f>
        <v>0</v>
      </c>
      <c r="W87" s="223"/>
      <c r="X87" s="223" t="s">
        <v>260</v>
      </c>
      <c r="Y87" s="223" t="s">
        <v>150</v>
      </c>
      <c r="Z87" s="212"/>
      <c r="AA87" s="212"/>
      <c r="AB87" s="212"/>
      <c r="AC87" s="212"/>
      <c r="AD87" s="212"/>
      <c r="AE87" s="212"/>
      <c r="AF87" s="212"/>
      <c r="AG87" s="212" t="s">
        <v>261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5">
        <v>79</v>
      </c>
      <c r="B88" s="246" t="s">
        <v>513</v>
      </c>
      <c r="C88" s="260" t="s">
        <v>514</v>
      </c>
      <c r="D88" s="247" t="s">
        <v>375</v>
      </c>
      <c r="E88" s="248">
        <v>2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21</v>
      </c>
      <c r="M88" s="250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50"/>
      <c r="S88" s="250" t="s">
        <v>219</v>
      </c>
      <c r="T88" s="251" t="s">
        <v>220</v>
      </c>
      <c r="U88" s="223">
        <v>0</v>
      </c>
      <c r="V88" s="223">
        <f>ROUND(E88*U88,2)</f>
        <v>0</v>
      </c>
      <c r="W88" s="223"/>
      <c r="X88" s="223" t="s">
        <v>260</v>
      </c>
      <c r="Y88" s="223" t="s">
        <v>150</v>
      </c>
      <c r="Z88" s="212"/>
      <c r="AA88" s="212"/>
      <c r="AB88" s="212"/>
      <c r="AC88" s="212"/>
      <c r="AD88" s="212"/>
      <c r="AE88" s="212"/>
      <c r="AF88" s="212"/>
      <c r="AG88" s="212" t="s">
        <v>261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5">
        <v>80</v>
      </c>
      <c r="B89" s="246" t="s">
        <v>515</v>
      </c>
      <c r="C89" s="260" t="s">
        <v>516</v>
      </c>
      <c r="D89" s="247" t="s">
        <v>375</v>
      </c>
      <c r="E89" s="248">
        <v>57</v>
      </c>
      <c r="F89" s="249"/>
      <c r="G89" s="250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21</v>
      </c>
      <c r="M89" s="250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50"/>
      <c r="S89" s="250" t="s">
        <v>219</v>
      </c>
      <c r="T89" s="251" t="s">
        <v>220</v>
      </c>
      <c r="U89" s="223">
        <v>0</v>
      </c>
      <c r="V89" s="223">
        <f>ROUND(E89*U89,2)</f>
        <v>0</v>
      </c>
      <c r="W89" s="223"/>
      <c r="X89" s="223" t="s">
        <v>260</v>
      </c>
      <c r="Y89" s="223" t="s">
        <v>150</v>
      </c>
      <c r="Z89" s="212"/>
      <c r="AA89" s="212"/>
      <c r="AB89" s="212"/>
      <c r="AC89" s="212"/>
      <c r="AD89" s="212"/>
      <c r="AE89" s="212"/>
      <c r="AF89" s="212"/>
      <c r="AG89" s="212" t="s">
        <v>261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5">
        <v>81</v>
      </c>
      <c r="B90" s="246" t="s">
        <v>517</v>
      </c>
      <c r="C90" s="260" t="s">
        <v>518</v>
      </c>
      <c r="D90" s="247" t="s">
        <v>375</v>
      </c>
      <c r="E90" s="248">
        <v>1</v>
      </c>
      <c r="F90" s="249"/>
      <c r="G90" s="250">
        <f>ROUND(E90*F90,2)</f>
        <v>0</v>
      </c>
      <c r="H90" s="249"/>
      <c r="I90" s="250">
        <f>ROUND(E90*H90,2)</f>
        <v>0</v>
      </c>
      <c r="J90" s="249"/>
      <c r="K90" s="250">
        <f>ROUND(E90*J90,2)</f>
        <v>0</v>
      </c>
      <c r="L90" s="250">
        <v>21</v>
      </c>
      <c r="M90" s="250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50"/>
      <c r="S90" s="250" t="s">
        <v>219</v>
      </c>
      <c r="T90" s="251" t="s">
        <v>220</v>
      </c>
      <c r="U90" s="223">
        <v>0</v>
      </c>
      <c r="V90" s="223">
        <f>ROUND(E90*U90,2)</f>
        <v>0</v>
      </c>
      <c r="W90" s="223"/>
      <c r="X90" s="223" t="s">
        <v>260</v>
      </c>
      <c r="Y90" s="223" t="s">
        <v>150</v>
      </c>
      <c r="Z90" s="212"/>
      <c r="AA90" s="212"/>
      <c r="AB90" s="212"/>
      <c r="AC90" s="212"/>
      <c r="AD90" s="212"/>
      <c r="AE90" s="212"/>
      <c r="AF90" s="212"/>
      <c r="AG90" s="212" t="s">
        <v>261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45">
        <v>82</v>
      </c>
      <c r="B91" s="246" t="s">
        <v>519</v>
      </c>
      <c r="C91" s="260" t="s">
        <v>520</v>
      </c>
      <c r="D91" s="247" t="s">
        <v>375</v>
      </c>
      <c r="E91" s="248">
        <v>1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/>
      <c r="S91" s="250" t="s">
        <v>219</v>
      </c>
      <c r="T91" s="251" t="s">
        <v>220</v>
      </c>
      <c r="U91" s="223">
        <v>0</v>
      </c>
      <c r="V91" s="223">
        <f>ROUND(E91*U91,2)</f>
        <v>0</v>
      </c>
      <c r="W91" s="223"/>
      <c r="X91" s="223" t="s">
        <v>260</v>
      </c>
      <c r="Y91" s="223" t="s">
        <v>150</v>
      </c>
      <c r="Z91" s="212"/>
      <c r="AA91" s="212"/>
      <c r="AB91" s="212"/>
      <c r="AC91" s="212"/>
      <c r="AD91" s="212"/>
      <c r="AE91" s="212"/>
      <c r="AF91" s="212"/>
      <c r="AG91" s="212" t="s">
        <v>261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45">
        <v>83</v>
      </c>
      <c r="B92" s="246" t="s">
        <v>521</v>
      </c>
      <c r="C92" s="260" t="s">
        <v>522</v>
      </c>
      <c r="D92" s="247" t="s">
        <v>375</v>
      </c>
      <c r="E92" s="248">
        <v>2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50"/>
      <c r="S92" s="250" t="s">
        <v>219</v>
      </c>
      <c r="T92" s="251" t="s">
        <v>220</v>
      </c>
      <c r="U92" s="223">
        <v>0</v>
      </c>
      <c r="V92" s="223">
        <f>ROUND(E92*U92,2)</f>
        <v>0</v>
      </c>
      <c r="W92" s="223"/>
      <c r="X92" s="223" t="s">
        <v>260</v>
      </c>
      <c r="Y92" s="223" t="s">
        <v>150</v>
      </c>
      <c r="Z92" s="212"/>
      <c r="AA92" s="212"/>
      <c r="AB92" s="212"/>
      <c r="AC92" s="212"/>
      <c r="AD92" s="212"/>
      <c r="AE92" s="212"/>
      <c r="AF92" s="212"/>
      <c r="AG92" s="212" t="s">
        <v>261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45">
        <v>84</v>
      </c>
      <c r="B93" s="246" t="s">
        <v>523</v>
      </c>
      <c r="C93" s="260" t="s">
        <v>524</v>
      </c>
      <c r="D93" s="247" t="s">
        <v>375</v>
      </c>
      <c r="E93" s="248">
        <v>1</v>
      </c>
      <c r="F93" s="249"/>
      <c r="G93" s="250">
        <f>ROUND(E93*F93,2)</f>
        <v>0</v>
      </c>
      <c r="H93" s="249"/>
      <c r="I93" s="250">
        <f>ROUND(E93*H93,2)</f>
        <v>0</v>
      </c>
      <c r="J93" s="249"/>
      <c r="K93" s="250">
        <f>ROUND(E93*J93,2)</f>
        <v>0</v>
      </c>
      <c r="L93" s="250">
        <v>21</v>
      </c>
      <c r="M93" s="250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50"/>
      <c r="S93" s="250" t="s">
        <v>219</v>
      </c>
      <c r="T93" s="251" t="s">
        <v>220</v>
      </c>
      <c r="U93" s="223">
        <v>0</v>
      </c>
      <c r="V93" s="223">
        <f>ROUND(E93*U93,2)</f>
        <v>0</v>
      </c>
      <c r="W93" s="223"/>
      <c r="X93" s="223" t="s">
        <v>260</v>
      </c>
      <c r="Y93" s="223" t="s">
        <v>150</v>
      </c>
      <c r="Z93" s="212"/>
      <c r="AA93" s="212"/>
      <c r="AB93" s="212"/>
      <c r="AC93" s="212"/>
      <c r="AD93" s="212"/>
      <c r="AE93" s="212"/>
      <c r="AF93" s="212"/>
      <c r="AG93" s="212" t="s">
        <v>261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33.75" outlineLevel="1" x14ac:dyDescent="0.2">
      <c r="A94" s="245">
        <v>85</v>
      </c>
      <c r="B94" s="246" t="s">
        <v>525</v>
      </c>
      <c r="C94" s="260" t="s">
        <v>526</v>
      </c>
      <c r="D94" s="247" t="s">
        <v>375</v>
      </c>
      <c r="E94" s="248">
        <v>5</v>
      </c>
      <c r="F94" s="249"/>
      <c r="G94" s="250">
        <f>ROUND(E94*F94,2)</f>
        <v>0</v>
      </c>
      <c r="H94" s="249"/>
      <c r="I94" s="250">
        <f>ROUND(E94*H94,2)</f>
        <v>0</v>
      </c>
      <c r="J94" s="249"/>
      <c r="K94" s="250">
        <f>ROUND(E94*J94,2)</f>
        <v>0</v>
      </c>
      <c r="L94" s="250">
        <v>21</v>
      </c>
      <c r="M94" s="250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50"/>
      <c r="S94" s="250" t="s">
        <v>219</v>
      </c>
      <c r="T94" s="251" t="s">
        <v>220</v>
      </c>
      <c r="U94" s="223">
        <v>0</v>
      </c>
      <c r="V94" s="223">
        <f>ROUND(E94*U94,2)</f>
        <v>0</v>
      </c>
      <c r="W94" s="223"/>
      <c r="X94" s="223" t="s">
        <v>260</v>
      </c>
      <c r="Y94" s="223" t="s">
        <v>150</v>
      </c>
      <c r="Z94" s="212"/>
      <c r="AA94" s="212"/>
      <c r="AB94" s="212"/>
      <c r="AC94" s="212"/>
      <c r="AD94" s="212"/>
      <c r="AE94" s="212"/>
      <c r="AF94" s="212"/>
      <c r="AG94" s="212" t="s">
        <v>261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45">
        <v>86</v>
      </c>
      <c r="B95" s="246" t="s">
        <v>527</v>
      </c>
      <c r="C95" s="260" t="s">
        <v>528</v>
      </c>
      <c r="D95" s="247" t="s">
        <v>375</v>
      </c>
      <c r="E95" s="248">
        <v>6</v>
      </c>
      <c r="F95" s="249"/>
      <c r="G95" s="250">
        <f>ROUND(E95*F95,2)</f>
        <v>0</v>
      </c>
      <c r="H95" s="249"/>
      <c r="I95" s="250">
        <f>ROUND(E95*H95,2)</f>
        <v>0</v>
      </c>
      <c r="J95" s="249"/>
      <c r="K95" s="250">
        <f>ROUND(E95*J95,2)</f>
        <v>0</v>
      </c>
      <c r="L95" s="250">
        <v>21</v>
      </c>
      <c r="M95" s="250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50"/>
      <c r="S95" s="250" t="s">
        <v>219</v>
      </c>
      <c r="T95" s="251" t="s">
        <v>220</v>
      </c>
      <c r="U95" s="223">
        <v>0</v>
      </c>
      <c r="V95" s="223">
        <f>ROUND(E95*U95,2)</f>
        <v>0</v>
      </c>
      <c r="W95" s="223"/>
      <c r="X95" s="223" t="s">
        <v>260</v>
      </c>
      <c r="Y95" s="223" t="s">
        <v>150</v>
      </c>
      <c r="Z95" s="212"/>
      <c r="AA95" s="212"/>
      <c r="AB95" s="212"/>
      <c r="AC95" s="212"/>
      <c r="AD95" s="212"/>
      <c r="AE95" s="212"/>
      <c r="AF95" s="212"/>
      <c r="AG95" s="212" t="s">
        <v>261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33.75" outlineLevel="1" x14ac:dyDescent="0.2">
      <c r="A96" s="245">
        <v>87</v>
      </c>
      <c r="B96" s="246" t="s">
        <v>529</v>
      </c>
      <c r="C96" s="260" t="s">
        <v>530</v>
      </c>
      <c r="D96" s="247" t="s">
        <v>375</v>
      </c>
      <c r="E96" s="248">
        <v>8</v>
      </c>
      <c r="F96" s="249"/>
      <c r="G96" s="250">
        <f>ROUND(E96*F96,2)</f>
        <v>0</v>
      </c>
      <c r="H96" s="249"/>
      <c r="I96" s="250">
        <f>ROUND(E96*H96,2)</f>
        <v>0</v>
      </c>
      <c r="J96" s="249"/>
      <c r="K96" s="250">
        <f>ROUND(E96*J96,2)</f>
        <v>0</v>
      </c>
      <c r="L96" s="250">
        <v>21</v>
      </c>
      <c r="M96" s="250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50"/>
      <c r="S96" s="250" t="s">
        <v>219</v>
      </c>
      <c r="T96" s="251" t="s">
        <v>220</v>
      </c>
      <c r="U96" s="223">
        <v>0</v>
      </c>
      <c r="V96" s="223">
        <f>ROUND(E96*U96,2)</f>
        <v>0</v>
      </c>
      <c r="W96" s="223"/>
      <c r="X96" s="223" t="s">
        <v>260</v>
      </c>
      <c r="Y96" s="223" t="s">
        <v>150</v>
      </c>
      <c r="Z96" s="212"/>
      <c r="AA96" s="212"/>
      <c r="AB96" s="212"/>
      <c r="AC96" s="212"/>
      <c r="AD96" s="212"/>
      <c r="AE96" s="212"/>
      <c r="AF96" s="212"/>
      <c r="AG96" s="212" t="s">
        <v>261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45">
        <v>88</v>
      </c>
      <c r="B97" s="246" t="s">
        <v>531</v>
      </c>
      <c r="C97" s="260" t="s">
        <v>532</v>
      </c>
      <c r="D97" s="247" t="s">
        <v>205</v>
      </c>
      <c r="E97" s="248">
        <v>295</v>
      </c>
      <c r="F97" s="249"/>
      <c r="G97" s="250">
        <f>ROUND(E97*F97,2)</f>
        <v>0</v>
      </c>
      <c r="H97" s="249"/>
      <c r="I97" s="250">
        <f>ROUND(E97*H97,2)</f>
        <v>0</v>
      </c>
      <c r="J97" s="249"/>
      <c r="K97" s="250">
        <f>ROUND(E97*J97,2)</f>
        <v>0</v>
      </c>
      <c r="L97" s="250">
        <v>21</v>
      </c>
      <c r="M97" s="250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50"/>
      <c r="S97" s="250" t="s">
        <v>219</v>
      </c>
      <c r="T97" s="251" t="s">
        <v>220</v>
      </c>
      <c r="U97" s="223">
        <v>0</v>
      </c>
      <c r="V97" s="223">
        <f>ROUND(E97*U97,2)</f>
        <v>0</v>
      </c>
      <c r="W97" s="223"/>
      <c r="X97" s="223" t="s">
        <v>260</v>
      </c>
      <c r="Y97" s="223" t="s">
        <v>150</v>
      </c>
      <c r="Z97" s="212"/>
      <c r="AA97" s="212"/>
      <c r="AB97" s="212"/>
      <c r="AC97" s="212"/>
      <c r="AD97" s="212"/>
      <c r="AE97" s="212"/>
      <c r="AF97" s="212"/>
      <c r="AG97" s="212" t="s">
        <v>261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5">
        <v>89</v>
      </c>
      <c r="B98" s="246" t="s">
        <v>533</v>
      </c>
      <c r="C98" s="260" t="s">
        <v>534</v>
      </c>
      <c r="D98" s="247" t="s">
        <v>205</v>
      </c>
      <c r="E98" s="248">
        <v>25</v>
      </c>
      <c r="F98" s="249"/>
      <c r="G98" s="250">
        <f>ROUND(E98*F98,2)</f>
        <v>0</v>
      </c>
      <c r="H98" s="249"/>
      <c r="I98" s="250">
        <f>ROUND(E98*H98,2)</f>
        <v>0</v>
      </c>
      <c r="J98" s="249"/>
      <c r="K98" s="250">
        <f>ROUND(E98*J98,2)</f>
        <v>0</v>
      </c>
      <c r="L98" s="250">
        <v>21</v>
      </c>
      <c r="M98" s="250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50"/>
      <c r="S98" s="250" t="s">
        <v>219</v>
      </c>
      <c r="T98" s="251" t="s">
        <v>220</v>
      </c>
      <c r="U98" s="223">
        <v>0</v>
      </c>
      <c r="V98" s="223">
        <f>ROUND(E98*U98,2)</f>
        <v>0</v>
      </c>
      <c r="W98" s="223"/>
      <c r="X98" s="223" t="s">
        <v>260</v>
      </c>
      <c r="Y98" s="223" t="s">
        <v>150</v>
      </c>
      <c r="Z98" s="212"/>
      <c r="AA98" s="212"/>
      <c r="AB98" s="212"/>
      <c r="AC98" s="212"/>
      <c r="AD98" s="212"/>
      <c r="AE98" s="212"/>
      <c r="AF98" s="212"/>
      <c r="AG98" s="212" t="s">
        <v>261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5">
        <v>90</v>
      </c>
      <c r="B99" s="246" t="s">
        <v>535</v>
      </c>
      <c r="C99" s="260" t="s">
        <v>536</v>
      </c>
      <c r="D99" s="247" t="s">
        <v>205</v>
      </c>
      <c r="E99" s="248">
        <v>32</v>
      </c>
      <c r="F99" s="249"/>
      <c r="G99" s="250">
        <f>ROUND(E99*F99,2)</f>
        <v>0</v>
      </c>
      <c r="H99" s="249"/>
      <c r="I99" s="250">
        <f>ROUND(E99*H99,2)</f>
        <v>0</v>
      </c>
      <c r="J99" s="249"/>
      <c r="K99" s="250">
        <f>ROUND(E99*J99,2)</f>
        <v>0</v>
      </c>
      <c r="L99" s="250">
        <v>21</v>
      </c>
      <c r="M99" s="250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50"/>
      <c r="S99" s="250" t="s">
        <v>219</v>
      </c>
      <c r="T99" s="251" t="s">
        <v>220</v>
      </c>
      <c r="U99" s="223">
        <v>0</v>
      </c>
      <c r="V99" s="223">
        <f>ROUND(E99*U99,2)</f>
        <v>0</v>
      </c>
      <c r="W99" s="223"/>
      <c r="X99" s="223" t="s">
        <v>260</v>
      </c>
      <c r="Y99" s="223" t="s">
        <v>150</v>
      </c>
      <c r="Z99" s="212"/>
      <c r="AA99" s="212"/>
      <c r="AB99" s="212"/>
      <c r="AC99" s="212"/>
      <c r="AD99" s="212"/>
      <c r="AE99" s="212"/>
      <c r="AF99" s="212"/>
      <c r="AG99" s="212" t="s">
        <v>261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5">
        <v>91</v>
      </c>
      <c r="B100" s="246" t="s">
        <v>537</v>
      </c>
      <c r="C100" s="260" t="s">
        <v>538</v>
      </c>
      <c r="D100" s="247" t="s">
        <v>205</v>
      </c>
      <c r="E100" s="248">
        <v>120</v>
      </c>
      <c r="F100" s="249"/>
      <c r="G100" s="250">
        <f>ROUND(E100*F100,2)</f>
        <v>0</v>
      </c>
      <c r="H100" s="249"/>
      <c r="I100" s="250">
        <f>ROUND(E100*H100,2)</f>
        <v>0</v>
      </c>
      <c r="J100" s="249"/>
      <c r="K100" s="250">
        <f>ROUND(E100*J100,2)</f>
        <v>0</v>
      </c>
      <c r="L100" s="250">
        <v>21</v>
      </c>
      <c r="M100" s="250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50"/>
      <c r="S100" s="250" t="s">
        <v>219</v>
      </c>
      <c r="T100" s="251" t="s">
        <v>220</v>
      </c>
      <c r="U100" s="223">
        <v>0</v>
      </c>
      <c r="V100" s="223">
        <f>ROUND(E100*U100,2)</f>
        <v>0</v>
      </c>
      <c r="W100" s="223"/>
      <c r="X100" s="223" t="s">
        <v>260</v>
      </c>
      <c r="Y100" s="223" t="s">
        <v>150</v>
      </c>
      <c r="Z100" s="212"/>
      <c r="AA100" s="212"/>
      <c r="AB100" s="212"/>
      <c r="AC100" s="212"/>
      <c r="AD100" s="212"/>
      <c r="AE100" s="212"/>
      <c r="AF100" s="212"/>
      <c r="AG100" s="212" t="s">
        <v>261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5">
        <v>92</v>
      </c>
      <c r="B101" s="246" t="s">
        <v>539</v>
      </c>
      <c r="C101" s="260" t="s">
        <v>540</v>
      </c>
      <c r="D101" s="247" t="s">
        <v>205</v>
      </c>
      <c r="E101" s="248">
        <v>25</v>
      </c>
      <c r="F101" s="249"/>
      <c r="G101" s="250">
        <f>ROUND(E101*F101,2)</f>
        <v>0</v>
      </c>
      <c r="H101" s="249"/>
      <c r="I101" s="250">
        <f>ROUND(E101*H101,2)</f>
        <v>0</v>
      </c>
      <c r="J101" s="249"/>
      <c r="K101" s="250">
        <f>ROUND(E101*J101,2)</f>
        <v>0</v>
      </c>
      <c r="L101" s="250">
        <v>21</v>
      </c>
      <c r="M101" s="250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50"/>
      <c r="S101" s="250" t="s">
        <v>219</v>
      </c>
      <c r="T101" s="251" t="s">
        <v>220</v>
      </c>
      <c r="U101" s="223">
        <v>0</v>
      </c>
      <c r="V101" s="223">
        <f>ROUND(E101*U101,2)</f>
        <v>0</v>
      </c>
      <c r="W101" s="223"/>
      <c r="X101" s="223" t="s">
        <v>260</v>
      </c>
      <c r="Y101" s="223" t="s">
        <v>150</v>
      </c>
      <c r="Z101" s="212"/>
      <c r="AA101" s="212"/>
      <c r="AB101" s="212"/>
      <c r="AC101" s="212"/>
      <c r="AD101" s="212"/>
      <c r="AE101" s="212"/>
      <c r="AF101" s="212"/>
      <c r="AG101" s="212" t="s">
        <v>261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5">
        <v>93</v>
      </c>
      <c r="B102" s="246" t="s">
        <v>541</v>
      </c>
      <c r="C102" s="260" t="s">
        <v>542</v>
      </c>
      <c r="D102" s="247" t="s">
        <v>205</v>
      </c>
      <c r="E102" s="248">
        <v>50</v>
      </c>
      <c r="F102" s="249"/>
      <c r="G102" s="250">
        <f>ROUND(E102*F102,2)</f>
        <v>0</v>
      </c>
      <c r="H102" s="249"/>
      <c r="I102" s="250">
        <f>ROUND(E102*H102,2)</f>
        <v>0</v>
      </c>
      <c r="J102" s="249"/>
      <c r="K102" s="250">
        <f>ROUND(E102*J102,2)</f>
        <v>0</v>
      </c>
      <c r="L102" s="250">
        <v>21</v>
      </c>
      <c r="M102" s="250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50"/>
      <c r="S102" s="250" t="s">
        <v>219</v>
      </c>
      <c r="T102" s="251" t="s">
        <v>220</v>
      </c>
      <c r="U102" s="223">
        <v>0</v>
      </c>
      <c r="V102" s="223">
        <f>ROUND(E102*U102,2)</f>
        <v>0</v>
      </c>
      <c r="W102" s="223"/>
      <c r="X102" s="223" t="s">
        <v>260</v>
      </c>
      <c r="Y102" s="223" t="s">
        <v>150</v>
      </c>
      <c r="Z102" s="212"/>
      <c r="AA102" s="212"/>
      <c r="AB102" s="212"/>
      <c r="AC102" s="212"/>
      <c r="AD102" s="212"/>
      <c r="AE102" s="212"/>
      <c r="AF102" s="212"/>
      <c r="AG102" s="212" t="s">
        <v>261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45">
        <v>94</v>
      </c>
      <c r="B103" s="246" t="s">
        <v>541</v>
      </c>
      <c r="C103" s="260" t="s">
        <v>542</v>
      </c>
      <c r="D103" s="247" t="s">
        <v>205</v>
      </c>
      <c r="E103" s="248">
        <v>32</v>
      </c>
      <c r="F103" s="249"/>
      <c r="G103" s="250">
        <f>ROUND(E103*F103,2)</f>
        <v>0</v>
      </c>
      <c r="H103" s="249"/>
      <c r="I103" s="250">
        <f>ROUND(E103*H103,2)</f>
        <v>0</v>
      </c>
      <c r="J103" s="249"/>
      <c r="K103" s="250">
        <f>ROUND(E103*J103,2)</f>
        <v>0</v>
      </c>
      <c r="L103" s="250">
        <v>21</v>
      </c>
      <c r="M103" s="250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50"/>
      <c r="S103" s="250" t="s">
        <v>219</v>
      </c>
      <c r="T103" s="251" t="s">
        <v>220</v>
      </c>
      <c r="U103" s="223">
        <v>0</v>
      </c>
      <c r="V103" s="223">
        <f>ROUND(E103*U103,2)</f>
        <v>0</v>
      </c>
      <c r="W103" s="223"/>
      <c r="X103" s="223" t="s">
        <v>260</v>
      </c>
      <c r="Y103" s="223" t="s">
        <v>150</v>
      </c>
      <c r="Z103" s="212"/>
      <c r="AA103" s="212"/>
      <c r="AB103" s="212"/>
      <c r="AC103" s="212"/>
      <c r="AD103" s="212"/>
      <c r="AE103" s="212"/>
      <c r="AF103" s="212"/>
      <c r="AG103" s="212" t="s">
        <v>261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5">
        <v>95</v>
      </c>
      <c r="B104" s="246" t="s">
        <v>543</v>
      </c>
      <c r="C104" s="260" t="s">
        <v>544</v>
      </c>
      <c r="D104" s="247" t="s">
        <v>545</v>
      </c>
      <c r="E104" s="248">
        <v>48</v>
      </c>
      <c r="F104" s="249"/>
      <c r="G104" s="250">
        <f>ROUND(E104*F104,2)</f>
        <v>0</v>
      </c>
      <c r="H104" s="249"/>
      <c r="I104" s="250">
        <f>ROUND(E104*H104,2)</f>
        <v>0</v>
      </c>
      <c r="J104" s="249"/>
      <c r="K104" s="250">
        <f>ROUND(E104*J104,2)</f>
        <v>0</v>
      </c>
      <c r="L104" s="250">
        <v>21</v>
      </c>
      <c r="M104" s="250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50"/>
      <c r="S104" s="250" t="s">
        <v>219</v>
      </c>
      <c r="T104" s="251" t="s">
        <v>220</v>
      </c>
      <c r="U104" s="223">
        <v>0</v>
      </c>
      <c r="V104" s="223">
        <f>ROUND(E104*U104,2)</f>
        <v>0</v>
      </c>
      <c r="W104" s="223"/>
      <c r="X104" s="223" t="s">
        <v>260</v>
      </c>
      <c r="Y104" s="223" t="s">
        <v>150</v>
      </c>
      <c r="Z104" s="212"/>
      <c r="AA104" s="212"/>
      <c r="AB104" s="212"/>
      <c r="AC104" s="212"/>
      <c r="AD104" s="212"/>
      <c r="AE104" s="212"/>
      <c r="AF104" s="212"/>
      <c r="AG104" s="212" t="s">
        <v>261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5">
        <v>96</v>
      </c>
      <c r="B105" s="246" t="s">
        <v>546</v>
      </c>
      <c r="C105" s="260" t="s">
        <v>547</v>
      </c>
      <c r="D105" s="247" t="s">
        <v>545</v>
      </c>
      <c r="E105" s="248">
        <v>32</v>
      </c>
      <c r="F105" s="249"/>
      <c r="G105" s="250">
        <f>ROUND(E105*F105,2)</f>
        <v>0</v>
      </c>
      <c r="H105" s="249"/>
      <c r="I105" s="250">
        <f>ROUND(E105*H105,2)</f>
        <v>0</v>
      </c>
      <c r="J105" s="249"/>
      <c r="K105" s="250">
        <f>ROUND(E105*J105,2)</f>
        <v>0</v>
      </c>
      <c r="L105" s="250">
        <v>21</v>
      </c>
      <c r="M105" s="250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50"/>
      <c r="S105" s="250" t="s">
        <v>219</v>
      </c>
      <c r="T105" s="251" t="s">
        <v>220</v>
      </c>
      <c r="U105" s="223">
        <v>0</v>
      </c>
      <c r="V105" s="223">
        <f>ROUND(E105*U105,2)</f>
        <v>0</v>
      </c>
      <c r="W105" s="223"/>
      <c r="X105" s="223" t="s">
        <v>260</v>
      </c>
      <c r="Y105" s="223" t="s">
        <v>150</v>
      </c>
      <c r="Z105" s="212"/>
      <c r="AA105" s="212"/>
      <c r="AB105" s="212"/>
      <c r="AC105" s="212"/>
      <c r="AD105" s="212"/>
      <c r="AE105" s="212"/>
      <c r="AF105" s="212"/>
      <c r="AG105" s="212" t="s">
        <v>261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45">
        <v>97</v>
      </c>
      <c r="B106" s="246" t="s">
        <v>548</v>
      </c>
      <c r="C106" s="260" t="s">
        <v>549</v>
      </c>
      <c r="D106" s="247" t="s">
        <v>146</v>
      </c>
      <c r="E106" s="248">
        <v>0.5</v>
      </c>
      <c r="F106" s="249"/>
      <c r="G106" s="250">
        <f>ROUND(E106*F106,2)</f>
        <v>0</v>
      </c>
      <c r="H106" s="249"/>
      <c r="I106" s="250">
        <f>ROUND(E106*H106,2)</f>
        <v>0</v>
      </c>
      <c r="J106" s="249"/>
      <c r="K106" s="250">
        <f>ROUND(E106*J106,2)</f>
        <v>0</v>
      </c>
      <c r="L106" s="250">
        <v>21</v>
      </c>
      <c r="M106" s="250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50"/>
      <c r="S106" s="250" t="s">
        <v>219</v>
      </c>
      <c r="T106" s="251" t="s">
        <v>220</v>
      </c>
      <c r="U106" s="223">
        <v>0</v>
      </c>
      <c r="V106" s="223">
        <f>ROUND(E106*U106,2)</f>
        <v>0</v>
      </c>
      <c r="W106" s="223"/>
      <c r="X106" s="223" t="s">
        <v>260</v>
      </c>
      <c r="Y106" s="223" t="s">
        <v>150</v>
      </c>
      <c r="Z106" s="212"/>
      <c r="AA106" s="212"/>
      <c r="AB106" s="212"/>
      <c r="AC106" s="212"/>
      <c r="AD106" s="212"/>
      <c r="AE106" s="212"/>
      <c r="AF106" s="212"/>
      <c r="AG106" s="212" t="s">
        <v>261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 x14ac:dyDescent="0.2">
      <c r="A107" s="245">
        <v>98</v>
      </c>
      <c r="B107" s="246" t="s">
        <v>550</v>
      </c>
      <c r="C107" s="260" t="s">
        <v>551</v>
      </c>
      <c r="D107" s="247" t="s">
        <v>375</v>
      </c>
      <c r="E107" s="248">
        <v>5</v>
      </c>
      <c r="F107" s="249"/>
      <c r="G107" s="250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50"/>
      <c r="S107" s="250" t="s">
        <v>219</v>
      </c>
      <c r="T107" s="251" t="s">
        <v>220</v>
      </c>
      <c r="U107" s="223">
        <v>0</v>
      </c>
      <c r="V107" s="223">
        <f>ROUND(E107*U107,2)</f>
        <v>0</v>
      </c>
      <c r="W107" s="223"/>
      <c r="X107" s="223" t="s">
        <v>260</v>
      </c>
      <c r="Y107" s="223" t="s">
        <v>150</v>
      </c>
      <c r="Z107" s="212"/>
      <c r="AA107" s="212"/>
      <c r="AB107" s="212"/>
      <c r="AC107" s="212"/>
      <c r="AD107" s="212"/>
      <c r="AE107" s="212"/>
      <c r="AF107" s="212"/>
      <c r="AG107" s="212" t="s">
        <v>261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5">
        <v>99</v>
      </c>
      <c r="B108" s="246" t="s">
        <v>552</v>
      </c>
      <c r="C108" s="260" t="s">
        <v>553</v>
      </c>
      <c r="D108" s="247" t="s">
        <v>375</v>
      </c>
      <c r="E108" s="248">
        <v>246</v>
      </c>
      <c r="F108" s="249"/>
      <c r="G108" s="250">
        <f>ROUND(E108*F108,2)</f>
        <v>0</v>
      </c>
      <c r="H108" s="249"/>
      <c r="I108" s="250">
        <f>ROUND(E108*H108,2)</f>
        <v>0</v>
      </c>
      <c r="J108" s="249"/>
      <c r="K108" s="250">
        <f>ROUND(E108*J108,2)</f>
        <v>0</v>
      </c>
      <c r="L108" s="250">
        <v>21</v>
      </c>
      <c r="M108" s="250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50"/>
      <c r="S108" s="250" t="s">
        <v>219</v>
      </c>
      <c r="T108" s="251" t="s">
        <v>220</v>
      </c>
      <c r="U108" s="223">
        <v>0</v>
      </c>
      <c r="V108" s="223">
        <f>ROUND(E108*U108,2)</f>
        <v>0</v>
      </c>
      <c r="W108" s="223"/>
      <c r="X108" s="223" t="s">
        <v>260</v>
      </c>
      <c r="Y108" s="223" t="s">
        <v>150</v>
      </c>
      <c r="Z108" s="212"/>
      <c r="AA108" s="212"/>
      <c r="AB108" s="212"/>
      <c r="AC108" s="212"/>
      <c r="AD108" s="212"/>
      <c r="AE108" s="212"/>
      <c r="AF108" s="212"/>
      <c r="AG108" s="212" t="s">
        <v>261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5">
        <v>100</v>
      </c>
      <c r="B109" s="246" t="s">
        <v>554</v>
      </c>
      <c r="C109" s="260" t="s">
        <v>555</v>
      </c>
      <c r="D109" s="247" t="s">
        <v>375</v>
      </c>
      <c r="E109" s="248">
        <v>32</v>
      </c>
      <c r="F109" s="249"/>
      <c r="G109" s="250">
        <f>ROUND(E109*F109,2)</f>
        <v>0</v>
      </c>
      <c r="H109" s="249"/>
      <c r="I109" s="250">
        <f>ROUND(E109*H109,2)</f>
        <v>0</v>
      </c>
      <c r="J109" s="249"/>
      <c r="K109" s="250">
        <f>ROUND(E109*J109,2)</f>
        <v>0</v>
      </c>
      <c r="L109" s="250">
        <v>21</v>
      </c>
      <c r="M109" s="250">
        <f>G109*(1+L109/100)</f>
        <v>0</v>
      </c>
      <c r="N109" s="248">
        <v>0</v>
      </c>
      <c r="O109" s="248">
        <f>ROUND(E109*N109,2)</f>
        <v>0</v>
      </c>
      <c r="P109" s="248">
        <v>0</v>
      </c>
      <c r="Q109" s="248">
        <f>ROUND(E109*P109,2)</f>
        <v>0</v>
      </c>
      <c r="R109" s="250"/>
      <c r="S109" s="250" t="s">
        <v>219</v>
      </c>
      <c r="T109" s="251" t="s">
        <v>220</v>
      </c>
      <c r="U109" s="223">
        <v>0</v>
      </c>
      <c r="V109" s="223">
        <f>ROUND(E109*U109,2)</f>
        <v>0</v>
      </c>
      <c r="W109" s="223"/>
      <c r="X109" s="223" t="s">
        <v>260</v>
      </c>
      <c r="Y109" s="223" t="s">
        <v>150</v>
      </c>
      <c r="Z109" s="212"/>
      <c r="AA109" s="212"/>
      <c r="AB109" s="212"/>
      <c r="AC109" s="212"/>
      <c r="AD109" s="212"/>
      <c r="AE109" s="212"/>
      <c r="AF109" s="212"/>
      <c r="AG109" s="212" t="s">
        <v>261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5">
        <v>101</v>
      </c>
      <c r="B110" s="246" t="s">
        <v>556</v>
      </c>
      <c r="C110" s="260" t="s">
        <v>557</v>
      </c>
      <c r="D110" s="247" t="s">
        <v>375</v>
      </c>
      <c r="E110" s="248">
        <v>2</v>
      </c>
      <c r="F110" s="249"/>
      <c r="G110" s="250">
        <f>ROUND(E110*F110,2)</f>
        <v>0</v>
      </c>
      <c r="H110" s="249"/>
      <c r="I110" s="250">
        <f>ROUND(E110*H110,2)</f>
        <v>0</v>
      </c>
      <c r="J110" s="249"/>
      <c r="K110" s="250">
        <f>ROUND(E110*J110,2)</f>
        <v>0</v>
      </c>
      <c r="L110" s="250">
        <v>21</v>
      </c>
      <c r="M110" s="250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50"/>
      <c r="S110" s="250" t="s">
        <v>219</v>
      </c>
      <c r="T110" s="251" t="s">
        <v>220</v>
      </c>
      <c r="U110" s="223">
        <v>0</v>
      </c>
      <c r="V110" s="223">
        <f>ROUND(E110*U110,2)</f>
        <v>0</v>
      </c>
      <c r="W110" s="223"/>
      <c r="X110" s="223" t="s">
        <v>260</v>
      </c>
      <c r="Y110" s="223" t="s">
        <v>150</v>
      </c>
      <c r="Z110" s="212"/>
      <c r="AA110" s="212"/>
      <c r="AB110" s="212"/>
      <c r="AC110" s="212"/>
      <c r="AD110" s="212"/>
      <c r="AE110" s="212"/>
      <c r="AF110" s="212"/>
      <c r="AG110" s="212" t="s">
        <v>261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5">
        <v>102</v>
      </c>
      <c r="B111" s="246" t="s">
        <v>558</v>
      </c>
      <c r="C111" s="260" t="s">
        <v>559</v>
      </c>
      <c r="D111" s="247" t="s">
        <v>205</v>
      </c>
      <c r="E111" s="248">
        <v>5</v>
      </c>
      <c r="F111" s="249"/>
      <c r="G111" s="250">
        <f>ROUND(E111*F111,2)</f>
        <v>0</v>
      </c>
      <c r="H111" s="249"/>
      <c r="I111" s="250">
        <f>ROUND(E111*H111,2)</f>
        <v>0</v>
      </c>
      <c r="J111" s="249"/>
      <c r="K111" s="250">
        <f>ROUND(E111*J111,2)</f>
        <v>0</v>
      </c>
      <c r="L111" s="250">
        <v>21</v>
      </c>
      <c r="M111" s="250">
        <f>G111*(1+L111/100)</f>
        <v>0</v>
      </c>
      <c r="N111" s="248">
        <v>0</v>
      </c>
      <c r="O111" s="248">
        <f>ROUND(E111*N111,2)</f>
        <v>0</v>
      </c>
      <c r="P111" s="248">
        <v>0</v>
      </c>
      <c r="Q111" s="248">
        <f>ROUND(E111*P111,2)</f>
        <v>0</v>
      </c>
      <c r="R111" s="250"/>
      <c r="S111" s="250" t="s">
        <v>219</v>
      </c>
      <c r="T111" s="251" t="s">
        <v>220</v>
      </c>
      <c r="U111" s="223">
        <v>0</v>
      </c>
      <c r="V111" s="223">
        <f>ROUND(E111*U111,2)</f>
        <v>0</v>
      </c>
      <c r="W111" s="223"/>
      <c r="X111" s="223" t="s">
        <v>260</v>
      </c>
      <c r="Y111" s="223" t="s">
        <v>150</v>
      </c>
      <c r="Z111" s="212"/>
      <c r="AA111" s="212"/>
      <c r="AB111" s="212"/>
      <c r="AC111" s="212"/>
      <c r="AD111" s="212"/>
      <c r="AE111" s="212"/>
      <c r="AF111" s="212"/>
      <c r="AG111" s="212" t="s">
        <v>261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45">
        <v>103</v>
      </c>
      <c r="B112" s="246" t="s">
        <v>560</v>
      </c>
      <c r="C112" s="260" t="s">
        <v>561</v>
      </c>
      <c r="D112" s="247" t="s">
        <v>375</v>
      </c>
      <c r="E112" s="248">
        <v>16</v>
      </c>
      <c r="F112" s="249"/>
      <c r="G112" s="250">
        <f>ROUND(E112*F112,2)</f>
        <v>0</v>
      </c>
      <c r="H112" s="249"/>
      <c r="I112" s="250">
        <f>ROUND(E112*H112,2)</f>
        <v>0</v>
      </c>
      <c r="J112" s="249"/>
      <c r="K112" s="250">
        <f>ROUND(E112*J112,2)</f>
        <v>0</v>
      </c>
      <c r="L112" s="250">
        <v>21</v>
      </c>
      <c r="M112" s="250">
        <f>G112*(1+L112/100)</f>
        <v>0</v>
      </c>
      <c r="N112" s="248">
        <v>0</v>
      </c>
      <c r="O112" s="248">
        <f>ROUND(E112*N112,2)</f>
        <v>0</v>
      </c>
      <c r="P112" s="248">
        <v>0</v>
      </c>
      <c r="Q112" s="248">
        <f>ROUND(E112*P112,2)</f>
        <v>0</v>
      </c>
      <c r="R112" s="250"/>
      <c r="S112" s="250" t="s">
        <v>219</v>
      </c>
      <c r="T112" s="251" t="s">
        <v>220</v>
      </c>
      <c r="U112" s="223">
        <v>0</v>
      </c>
      <c r="V112" s="223">
        <f>ROUND(E112*U112,2)</f>
        <v>0</v>
      </c>
      <c r="W112" s="223"/>
      <c r="X112" s="223" t="s">
        <v>260</v>
      </c>
      <c r="Y112" s="223" t="s">
        <v>150</v>
      </c>
      <c r="Z112" s="212"/>
      <c r="AA112" s="212"/>
      <c r="AB112" s="212"/>
      <c r="AC112" s="212"/>
      <c r="AD112" s="212"/>
      <c r="AE112" s="212"/>
      <c r="AF112" s="212"/>
      <c r="AG112" s="212" t="s">
        <v>261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5">
        <v>104</v>
      </c>
      <c r="B113" s="246" t="s">
        <v>562</v>
      </c>
      <c r="C113" s="260" t="s">
        <v>563</v>
      </c>
      <c r="D113" s="247" t="s">
        <v>205</v>
      </c>
      <c r="E113" s="248">
        <v>16</v>
      </c>
      <c r="F113" s="249"/>
      <c r="G113" s="250">
        <f>ROUND(E113*F113,2)</f>
        <v>0</v>
      </c>
      <c r="H113" s="249"/>
      <c r="I113" s="250">
        <f>ROUND(E113*H113,2)</f>
        <v>0</v>
      </c>
      <c r="J113" s="249"/>
      <c r="K113" s="250">
        <f>ROUND(E113*J113,2)</f>
        <v>0</v>
      </c>
      <c r="L113" s="250">
        <v>21</v>
      </c>
      <c r="M113" s="250">
        <f>G113*(1+L113/100)</f>
        <v>0</v>
      </c>
      <c r="N113" s="248">
        <v>0</v>
      </c>
      <c r="O113" s="248">
        <f>ROUND(E113*N113,2)</f>
        <v>0</v>
      </c>
      <c r="P113" s="248">
        <v>0</v>
      </c>
      <c r="Q113" s="248">
        <f>ROUND(E113*P113,2)</f>
        <v>0</v>
      </c>
      <c r="R113" s="250"/>
      <c r="S113" s="250" t="s">
        <v>219</v>
      </c>
      <c r="T113" s="251" t="s">
        <v>220</v>
      </c>
      <c r="U113" s="223">
        <v>0</v>
      </c>
      <c r="V113" s="223">
        <f>ROUND(E113*U113,2)</f>
        <v>0</v>
      </c>
      <c r="W113" s="223"/>
      <c r="X113" s="223" t="s">
        <v>260</v>
      </c>
      <c r="Y113" s="223" t="s">
        <v>150</v>
      </c>
      <c r="Z113" s="212"/>
      <c r="AA113" s="212"/>
      <c r="AB113" s="212"/>
      <c r="AC113" s="212"/>
      <c r="AD113" s="212"/>
      <c r="AE113" s="212"/>
      <c r="AF113" s="212"/>
      <c r="AG113" s="212" t="s">
        <v>261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5">
        <v>105</v>
      </c>
      <c r="B114" s="246" t="s">
        <v>562</v>
      </c>
      <c r="C114" s="260" t="s">
        <v>563</v>
      </c>
      <c r="D114" s="247" t="s">
        <v>205</v>
      </c>
      <c r="E114" s="248">
        <v>5</v>
      </c>
      <c r="F114" s="249"/>
      <c r="G114" s="250">
        <f>ROUND(E114*F114,2)</f>
        <v>0</v>
      </c>
      <c r="H114" s="249"/>
      <c r="I114" s="250">
        <f>ROUND(E114*H114,2)</f>
        <v>0</v>
      </c>
      <c r="J114" s="249"/>
      <c r="K114" s="250">
        <f>ROUND(E114*J114,2)</f>
        <v>0</v>
      </c>
      <c r="L114" s="250">
        <v>21</v>
      </c>
      <c r="M114" s="250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50"/>
      <c r="S114" s="250" t="s">
        <v>219</v>
      </c>
      <c r="T114" s="251" t="s">
        <v>220</v>
      </c>
      <c r="U114" s="223">
        <v>0</v>
      </c>
      <c r="V114" s="223">
        <f>ROUND(E114*U114,2)</f>
        <v>0</v>
      </c>
      <c r="W114" s="223"/>
      <c r="X114" s="223" t="s">
        <v>260</v>
      </c>
      <c r="Y114" s="223" t="s">
        <v>150</v>
      </c>
      <c r="Z114" s="212"/>
      <c r="AA114" s="212"/>
      <c r="AB114" s="212"/>
      <c r="AC114" s="212"/>
      <c r="AD114" s="212"/>
      <c r="AE114" s="212"/>
      <c r="AF114" s="212"/>
      <c r="AG114" s="212" t="s">
        <v>261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45">
        <v>106</v>
      </c>
      <c r="B115" s="246" t="s">
        <v>564</v>
      </c>
      <c r="C115" s="260" t="s">
        <v>565</v>
      </c>
      <c r="D115" s="247" t="s">
        <v>375</v>
      </c>
      <c r="E115" s="248">
        <v>1</v>
      </c>
      <c r="F115" s="249"/>
      <c r="G115" s="250">
        <f>ROUND(E115*F115,2)</f>
        <v>0</v>
      </c>
      <c r="H115" s="249"/>
      <c r="I115" s="250">
        <f>ROUND(E115*H115,2)</f>
        <v>0</v>
      </c>
      <c r="J115" s="249"/>
      <c r="K115" s="250">
        <f>ROUND(E115*J115,2)</f>
        <v>0</v>
      </c>
      <c r="L115" s="250">
        <v>21</v>
      </c>
      <c r="M115" s="250">
        <f>G115*(1+L115/100)</f>
        <v>0</v>
      </c>
      <c r="N115" s="248">
        <v>0</v>
      </c>
      <c r="O115" s="248">
        <f>ROUND(E115*N115,2)</f>
        <v>0</v>
      </c>
      <c r="P115" s="248">
        <v>0</v>
      </c>
      <c r="Q115" s="248">
        <f>ROUND(E115*P115,2)</f>
        <v>0</v>
      </c>
      <c r="R115" s="250"/>
      <c r="S115" s="250" t="s">
        <v>219</v>
      </c>
      <c r="T115" s="251" t="s">
        <v>220</v>
      </c>
      <c r="U115" s="223">
        <v>0</v>
      </c>
      <c r="V115" s="223">
        <f>ROUND(E115*U115,2)</f>
        <v>0</v>
      </c>
      <c r="W115" s="223"/>
      <c r="X115" s="223" t="s">
        <v>260</v>
      </c>
      <c r="Y115" s="223" t="s">
        <v>150</v>
      </c>
      <c r="Z115" s="212"/>
      <c r="AA115" s="212"/>
      <c r="AB115" s="212"/>
      <c r="AC115" s="212"/>
      <c r="AD115" s="212"/>
      <c r="AE115" s="212"/>
      <c r="AF115" s="212"/>
      <c r="AG115" s="212" t="s">
        <v>261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45">
        <v>107</v>
      </c>
      <c r="B116" s="246" t="s">
        <v>566</v>
      </c>
      <c r="C116" s="260" t="s">
        <v>485</v>
      </c>
      <c r="D116" s="247" t="s">
        <v>375</v>
      </c>
      <c r="E116" s="248">
        <v>3</v>
      </c>
      <c r="F116" s="249"/>
      <c r="G116" s="250">
        <f>ROUND(E116*F116,2)</f>
        <v>0</v>
      </c>
      <c r="H116" s="249"/>
      <c r="I116" s="250">
        <f>ROUND(E116*H116,2)</f>
        <v>0</v>
      </c>
      <c r="J116" s="249"/>
      <c r="K116" s="250">
        <f>ROUND(E116*J116,2)</f>
        <v>0</v>
      </c>
      <c r="L116" s="250">
        <v>21</v>
      </c>
      <c r="M116" s="250">
        <f>G116*(1+L116/100)</f>
        <v>0</v>
      </c>
      <c r="N116" s="248">
        <v>0</v>
      </c>
      <c r="O116" s="248">
        <f>ROUND(E116*N116,2)</f>
        <v>0</v>
      </c>
      <c r="P116" s="248">
        <v>0</v>
      </c>
      <c r="Q116" s="248">
        <f>ROUND(E116*P116,2)</f>
        <v>0</v>
      </c>
      <c r="R116" s="250"/>
      <c r="S116" s="250" t="s">
        <v>219</v>
      </c>
      <c r="T116" s="251" t="s">
        <v>220</v>
      </c>
      <c r="U116" s="223">
        <v>0</v>
      </c>
      <c r="V116" s="223">
        <f>ROUND(E116*U116,2)</f>
        <v>0</v>
      </c>
      <c r="W116" s="223"/>
      <c r="X116" s="223" t="s">
        <v>260</v>
      </c>
      <c r="Y116" s="223" t="s">
        <v>150</v>
      </c>
      <c r="Z116" s="212"/>
      <c r="AA116" s="212"/>
      <c r="AB116" s="212"/>
      <c r="AC116" s="212"/>
      <c r="AD116" s="212"/>
      <c r="AE116" s="212"/>
      <c r="AF116" s="212"/>
      <c r="AG116" s="212" t="s">
        <v>261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5">
        <v>108</v>
      </c>
      <c r="B117" s="246" t="s">
        <v>567</v>
      </c>
      <c r="C117" s="260" t="s">
        <v>568</v>
      </c>
      <c r="D117" s="247" t="s">
        <v>375</v>
      </c>
      <c r="E117" s="248">
        <v>1</v>
      </c>
      <c r="F117" s="249"/>
      <c r="G117" s="250">
        <f>ROUND(E117*F117,2)</f>
        <v>0</v>
      </c>
      <c r="H117" s="249"/>
      <c r="I117" s="250">
        <f>ROUND(E117*H117,2)</f>
        <v>0</v>
      </c>
      <c r="J117" s="249"/>
      <c r="K117" s="250">
        <f>ROUND(E117*J117,2)</f>
        <v>0</v>
      </c>
      <c r="L117" s="250">
        <v>21</v>
      </c>
      <c r="M117" s="250">
        <f>G117*(1+L117/100)</f>
        <v>0</v>
      </c>
      <c r="N117" s="248">
        <v>0</v>
      </c>
      <c r="O117" s="248">
        <f>ROUND(E117*N117,2)</f>
        <v>0</v>
      </c>
      <c r="P117" s="248">
        <v>0</v>
      </c>
      <c r="Q117" s="248">
        <f>ROUND(E117*P117,2)</f>
        <v>0</v>
      </c>
      <c r="R117" s="250"/>
      <c r="S117" s="250" t="s">
        <v>219</v>
      </c>
      <c r="T117" s="251" t="s">
        <v>220</v>
      </c>
      <c r="U117" s="223">
        <v>0</v>
      </c>
      <c r="V117" s="223">
        <f>ROUND(E117*U117,2)</f>
        <v>0</v>
      </c>
      <c r="W117" s="223"/>
      <c r="X117" s="223" t="s">
        <v>260</v>
      </c>
      <c r="Y117" s="223" t="s">
        <v>150</v>
      </c>
      <c r="Z117" s="212"/>
      <c r="AA117" s="212"/>
      <c r="AB117" s="212"/>
      <c r="AC117" s="212"/>
      <c r="AD117" s="212"/>
      <c r="AE117" s="212"/>
      <c r="AF117" s="212"/>
      <c r="AG117" s="212" t="s">
        <v>261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45">
        <v>109</v>
      </c>
      <c r="B118" s="246" t="s">
        <v>569</v>
      </c>
      <c r="C118" s="260" t="s">
        <v>570</v>
      </c>
      <c r="D118" s="247" t="s">
        <v>205</v>
      </c>
      <c r="E118" s="248">
        <v>16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48">
        <v>0</v>
      </c>
      <c r="O118" s="248">
        <f>ROUND(E118*N118,2)</f>
        <v>0</v>
      </c>
      <c r="P118" s="248">
        <v>0</v>
      </c>
      <c r="Q118" s="248">
        <f>ROUND(E118*P118,2)</f>
        <v>0</v>
      </c>
      <c r="R118" s="250"/>
      <c r="S118" s="250" t="s">
        <v>219</v>
      </c>
      <c r="T118" s="251" t="s">
        <v>220</v>
      </c>
      <c r="U118" s="223">
        <v>0</v>
      </c>
      <c r="V118" s="223">
        <f>ROUND(E118*U118,2)</f>
        <v>0</v>
      </c>
      <c r="W118" s="223"/>
      <c r="X118" s="223" t="s">
        <v>260</v>
      </c>
      <c r="Y118" s="223" t="s">
        <v>150</v>
      </c>
      <c r="Z118" s="212"/>
      <c r="AA118" s="212"/>
      <c r="AB118" s="212"/>
      <c r="AC118" s="212"/>
      <c r="AD118" s="212"/>
      <c r="AE118" s="212"/>
      <c r="AF118" s="212"/>
      <c r="AG118" s="212" t="s">
        <v>261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5">
        <v>110</v>
      </c>
      <c r="B119" s="246" t="s">
        <v>571</v>
      </c>
      <c r="C119" s="260" t="s">
        <v>443</v>
      </c>
      <c r="D119" s="247" t="s">
        <v>375</v>
      </c>
      <c r="E119" s="248">
        <v>1</v>
      </c>
      <c r="F119" s="249"/>
      <c r="G119" s="250">
        <f>ROUND(E119*F119,2)</f>
        <v>0</v>
      </c>
      <c r="H119" s="249"/>
      <c r="I119" s="250">
        <f>ROUND(E119*H119,2)</f>
        <v>0</v>
      </c>
      <c r="J119" s="249"/>
      <c r="K119" s="250">
        <f>ROUND(E119*J119,2)</f>
        <v>0</v>
      </c>
      <c r="L119" s="250">
        <v>21</v>
      </c>
      <c r="M119" s="250">
        <f>G119*(1+L119/100)</f>
        <v>0</v>
      </c>
      <c r="N119" s="248">
        <v>0</v>
      </c>
      <c r="O119" s="248">
        <f>ROUND(E119*N119,2)</f>
        <v>0</v>
      </c>
      <c r="P119" s="248">
        <v>0</v>
      </c>
      <c r="Q119" s="248">
        <f>ROUND(E119*P119,2)</f>
        <v>0</v>
      </c>
      <c r="R119" s="250"/>
      <c r="S119" s="250" t="s">
        <v>219</v>
      </c>
      <c r="T119" s="251" t="s">
        <v>220</v>
      </c>
      <c r="U119" s="223">
        <v>0</v>
      </c>
      <c r="V119" s="223">
        <f>ROUND(E119*U119,2)</f>
        <v>0</v>
      </c>
      <c r="W119" s="223"/>
      <c r="X119" s="223" t="s">
        <v>260</v>
      </c>
      <c r="Y119" s="223" t="s">
        <v>150</v>
      </c>
      <c r="Z119" s="212"/>
      <c r="AA119" s="212"/>
      <c r="AB119" s="212"/>
      <c r="AC119" s="212"/>
      <c r="AD119" s="212"/>
      <c r="AE119" s="212"/>
      <c r="AF119" s="212"/>
      <c r="AG119" s="212" t="s">
        <v>261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5">
        <v>111</v>
      </c>
      <c r="B120" s="246" t="s">
        <v>572</v>
      </c>
      <c r="C120" s="260" t="s">
        <v>573</v>
      </c>
      <c r="D120" s="247" t="s">
        <v>375</v>
      </c>
      <c r="E120" s="248">
        <v>10</v>
      </c>
      <c r="F120" s="249"/>
      <c r="G120" s="250">
        <f>ROUND(E120*F120,2)</f>
        <v>0</v>
      </c>
      <c r="H120" s="249"/>
      <c r="I120" s="250">
        <f>ROUND(E120*H120,2)</f>
        <v>0</v>
      </c>
      <c r="J120" s="249"/>
      <c r="K120" s="250">
        <f>ROUND(E120*J120,2)</f>
        <v>0</v>
      </c>
      <c r="L120" s="250">
        <v>21</v>
      </c>
      <c r="M120" s="250">
        <f>G120*(1+L120/100)</f>
        <v>0</v>
      </c>
      <c r="N120" s="248">
        <v>0</v>
      </c>
      <c r="O120" s="248">
        <f>ROUND(E120*N120,2)</f>
        <v>0</v>
      </c>
      <c r="P120" s="248">
        <v>0</v>
      </c>
      <c r="Q120" s="248">
        <f>ROUND(E120*P120,2)</f>
        <v>0</v>
      </c>
      <c r="R120" s="250"/>
      <c r="S120" s="250" t="s">
        <v>219</v>
      </c>
      <c r="T120" s="251" t="s">
        <v>220</v>
      </c>
      <c r="U120" s="223">
        <v>0</v>
      </c>
      <c r="V120" s="223">
        <f>ROUND(E120*U120,2)</f>
        <v>0</v>
      </c>
      <c r="W120" s="223"/>
      <c r="X120" s="223" t="s">
        <v>260</v>
      </c>
      <c r="Y120" s="223" t="s">
        <v>150</v>
      </c>
      <c r="Z120" s="212"/>
      <c r="AA120" s="212"/>
      <c r="AB120" s="212"/>
      <c r="AC120" s="212"/>
      <c r="AD120" s="212"/>
      <c r="AE120" s="212"/>
      <c r="AF120" s="212"/>
      <c r="AG120" s="212" t="s">
        <v>261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5">
        <v>112</v>
      </c>
      <c r="B121" s="246" t="s">
        <v>574</v>
      </c>
      <c r="C121" s="260" t="s">
        <v>575</v>
      </c>
      <c r="D121" s="247" t="s">
        <v>375</v>
      </c>
      <c r="E121" s="248">
        <v>7</v>
      </c>
      <c r="F121" s="249"/>
      <c r="G121" s="250">
        <f>ROUND(E121*F121,2)</f>
        <v>0</v>
      </c>
      <c r="H121" s="249"/>
      <c r="I121" s="250">
        <f>ROUND(E121*H121,2)</f>
        <v>0</v>
      </c>
      <c r="J121" s="249"/>
      <c r="K121" s="250">
        <f>ROUND(E121*J121,2)</f>
        <v>0</v>
      </c>
      <c r="L121" s="250">
        <v>21</v>
      </c>
      <c r="M121" s="250">
        <f>G121*(1+L121/100)</f>
        <v>0</v>
      </c>
      <c r="N121" s="248">
        <v>0</v>
      </c>
      <c r="O121" s="248">
        <f>ROUND(E121*N121,2)</f>
        <v>0</v>
      </c>
      <c r="P121" s="248">
        <v>0</v>
      </c>
      <c r="Q121" s="248">
        <f>ROUND(E121*P121,2)</f>
        <v>0</v>
      </c>
      <c r="R121" s="250"/>
      <c r="S121" s="250" t="s">
        <v>219</v>
      </c>
      <c r="T121" s="251" t="s">
        <v>220</v>
      </c>
      <c r="U121" s="223">
        <v>0</v>
      </c>
      <c r="V121" s="223">
        <f>ROUND(E121*U121,2)</f>
        <v>0</v>
      </c>
      <c r="W121" s="223"/>
      <c r="X121" s="223" t="s">
        <v>260</v>
      </c>
      <c r="Y121" s="223" t="s">
        <v>150</v>
      </c>
      <c r="Z121" s="212"/>
      <c r="AA121" s="212"/>
      <c r="AB121" s="212"/>
      <c r="AC121" s="212"/>
      <c r="AD121" s="212"/>
      <c r="AE121" s="212"/>
      <c r="AF121" s="212"/>
      <c r="AG121" s="212" t="s">
        <v>261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5">
        <v>113</v>
      </c>
      <c r="B122" s="246" t="s">
        <v>576</v>
      </c>
      <c r="C122" s="260" t="s">
        <v>577</v>
      </c>
      <c r="D122" s="247" t="s">
        <v>375</v>
      </c>
      <c r="E122" s="248">
        <v>540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48">
        <v>0</v>
      </c>
      <c r="O122" s="248">
        <f>ROUND(E122*N122,2)</f>
        <v>0</v>
      </c>
      <c r="P122" s="248">
        <v>0</v>
      </c>
      <c r="Q122" s="248">
        <f>ROUND(E122*P122,2)</f>
        <v>0</v>
      </c>
      <c r="R122" s="250"/>
      <c r="S122" s="250" t="s">
        <v>219</v>
      </c>
      <c r="T122" s="251" t="s">
        <v>220</v>
      </c>
      <c r="U122" s="223">
        <v>0</v>
      </c>
      <c r="V122" s="223">
        <f>ROUND(E122*U122,2)</f>
        <v>0</v>
      </c>
      <c r="W122" s="223"/>
      <c r="X122" s="223" t="s">
        <v>260</v>
      </c>
      <c r="Y122" s="223" t="s">
        <v>150</v>
      </c>
      <c r="Z122" s="212"/>
      <c r="AA122" s="212"/>
      <c r="AB122" s="212"/>
      <c r="AC122" s="212"/>
      <c r="AD122" s="212"/>
      <c r="AE122" s="212"/>
      <c r="AF122" s="212"/>
      <c r="AG122" s="212" t="s">
        <v>261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5">
        <v>114</v>
      </c>
      <c r="B123" s="246" t="s">
        <v>578</v>
      </c>
      <c r="C123" s="260" t="s">
        <v>483</v>
      </c>
      <c r="D123" s="247" t="s">
        <v>375</v>
      </c>
      <c r="E123" s="248">
        <v>6</v>
      </c>
      <c r="F123" s="249"/>
      <c r="G123" s="250">
        <f>ROUND(E123*F123,2)</f>
        <v>0</v>
      </c>
      <c r="H123" s="249"/>
      <c r="I123" s="250">
        <f>ROUND(E123*H123,2)</f>
        <v>0</v>
      </c>
      <c r="J123" s="249"/>
      <c r="K123" s="250">
        <f>ROUND(E123*J123,2)</f>
        <v>0</v>
      </c>
      <c r="L123" s="250">
        <v>21</v>
      </c>
      <c r="M123" s="250">
        <f>G123*(1+L123/100)</f>
        <v>0</v>
      </c>
      <c r="N123" s="248">
        <v>0</v>
      </c>
      <c r="O123" s="248">
        <f>ROUND(E123*N123,2)</f>
        <v>0</v>
      </c>
      <c r="P123" s="248">
        <v>0</v>
      </c>
      <c r="Q123" s="248">
        <f>ROUND(E123*P123,2)</f>
        <v>0</v>
      </c>
      <c r="R123" s="250"/>
      <c r="S123" s="250" t="s">
        <v>219</v>
      </c>
      <c r="T123" s="251" t="s">
        <v>220</v>
      </c>
      <c r="U123" s="223">
        <v>0</v>
      </c>
      <c r="V123" s="223">
        <f>ROUND(E123*U123,2)</f>
        <v>0</v>
      </c>
      <c r="W123" s="223"/>
      <c r="X123" s="223" t="s">
        <v>260</v>
      </c>
      <c r="Y123" s="223" t="s">
        <v>150</v>
      </c>
      <c r="Z123" s="212"/>
      <c r="AA123" s="212"/>
      <c r="AB123" s="212"/>
      <c r="AC123" s="212"/>
      <c r="AD123" s="212"/>
      <c r="AE123" s="212"/>
      <c r="AF123" s="212"/>
      <c r="AG123" s="212" t="s">
        <v>261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45">
        <v>115</v>
      </c>
      <c r="B124" s="246" t="s">
        <v>579</v>
      </c>
      <c r="C124" s="260" t="s">
        <v>429</v>
      </c>
      <c r="D124" s="247" t="s">
        <v>375</v>
      </c>
      <c r="E124" s="248">
        <v>12</v>
      </c>
      <c r="F124" s="249"/>
      <c r="G124" s="250">
        <f>ROUND(E124*F124,2)</f>
        <v>0</v>
      </c>
      <c r="H124" s="249"/>
      <c r="I124" s="250">
        <f>ROUND(E124*H124,2)</f>
        <v>0</v>
      </c>
      <c r="J124" s="249"/>
      <c r="K124" s="250">
        <f>ROUND(E124*J124,2)</f>
        <v>0</v>
      </c>
      <c r="L124" s="250">
        <v>21</v>
      </c>
      <c r="M124" s="250">
        <f>G124*(1+L124/100)</f>
        <v>0</v>
      </c>
      <c r="N124" s="248">
        <v>0</v>
      </c>
      <c r="O124" s="248">
        <f>ROUND(E124*N124,2)</f>
        <v>0</v>
      </c>
      <c r="P124" s="248">
        <v>0</v>
      </c>
      <c r="Q124" s="248">
        <f>ROUND(E124*P124,2)</f>
        <v>0</v>
      </c>
      <c r="R124" s="250"/>
      <c r="S124" s="250" t="s">
        <v>219</v>
      </c>
      <c r="T124" s="251" t="s">
        <v>220</v>
      </c>
      <c r="U124" s="223">
        <v>0</v>
      </c>
      <c r="V124" s="223">
        <f>ROUND(E124*U124,2)</f>
        <v>0</v>
      </c>
      <c r="W124" s="223"/>
      <c r="X124" s="223" t="s">
        <v>260</v>
      </c>
      <c r="Y124" s="223" t="s">
        <v>150</v>
      </c>
      <c r="Z124" s="212"/>
      <c r="AA124" s="212"/>
      <c r="AB124" s="212"/>
      <c r="AC124" s="212"/>
      <c r="AD124" s="212"/>
      <c r="AE124" s="212"/>
      <c r="AF124" s="212"/>
      <c r="AG124" s="212" t="s">
        <v>261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5">
        <v>116</v>
      </c>
      <c r="B125" s="246" t="s">
        <v>580</v>
      </c>
      <c r="C125" s="260" t="s">
        <v>581</v>
      </c>
      <c r="D125" s="247" t="s">
        <v>205</v>
      </c>
      <c r="E125" s="248">
        <v>80</v>
      </c>
      <c r="F125" s="249"/>
      <c r="G125" s="250">
        <f>ROUND(E125*F125,2)</f>
        <v>0</v>
      </c>
      <c r="H125" s="249"/>
      <c r="I125" s="250">
        <f>ROUND(E125*H125,2)</f>
        <v>0</v>
      </c>
      <c r="J125" s="249"/>
      <c r="K125" s="250">
        <f>ROUND(E125*J125,2)</f>
        <v>0</v>
      </c>
      <c r="L125" s="250">
        <v>21</v>
      </c>
      <c r="M125" s="250">
        <f>G125*(1+L125/100)</f>
        <v>0</v>
      </c>
      <c r="N125" s="248">
        <v>0</v>
      </c>
      <c r="O125" s="248">
        <f>ROUND(E125*N125,2)</f>
        <v>0</v>
      </c>
      <c r="P125" s="248">
        <v>0</v>
      </c>
      <c r="Q125" s="248">
        <f>ROUND(E125*P125,2)</f>
        <v>0</v>
      </c>
      <c r="R125" s="250"/>
      <c r="S125" s="250" t="s">
        <v>219</v>
      </c>
      <c r="T125" s="251" t="s">
        <v>220</v>
      </c>
      <c r="U125" s="223">
        <v>0</v>
      </c>
      <c r="V125" s="223">
        <f>ROUND(E125*U125,2)</f>
        <v>0</v>
      </c>
      <c r="W125" s="223"/>
      <c r="X125" s="223" t="s">
        <v>260</v>
      </c>
      <c r="Y125" s="223" t="s">
        <v>150</v>
      </c>
      <c r="Z125" s="212"/>
      <c r="AA125" s="212"/>
      <c r="AB125" s="212"/>
      <c r="AC125" s="212"/>
      <c r="AD125" s="212"/>
      <c r="AE125" s="212"/>
      <c r="AF125" s="212"/>
      <c r="AG125" s="212" t="s">
        <v>261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5">
        <v>117</v>
      </c>
      <c r="B126" s="246" t="s">
        <v>582</v>
      </c>
      <c r="C126" s="260" t="s">
        <v>583</v>
      </c>
      <c r="D126" s="247" t="s">
        <v>375</v>
      </c>
      <c r="E126" s="248">
        <v>4</v>
      </c>
      <c r="F126" s="249"/>
      <c r="G126" s="250">
        <f>ROUND(E126*F126,2)</f>
        <v>0</v>
      </c>
      <c r="H126" s="249"/>
      <c r="I126" s="250">
        <f>ROUND(E126*H126,2)</f>
        <v>0</v>
      </c>
      <c r="J126" s="249"/>
      <c r="K126" s="250">
        <f>ROUND(E126*J126,2)</f>
        <v>0</v>
      </c>
      <c r="L126" s="250">
        <v>21</v>
      </c>
      <c r="M126" s="250">
        <f>G126*(1+L126/100)</f>
        <v>0</v>
      </c>
      <c r="N126" s="248">
        <v>0</v>
      </c>
      <c r="O126" s="248">
        <f>ROUND(E126*N126,2)</f>
        <v>0</v>
      </c>
      <c r="P126" s="248">
        <v>0</v>
      </c>
      <c r="Q126" s="248">
        <f>ROUND(E126*P126,2)</f>
        <v>0</v>
      </c>
      <c r="R126" s="250"/>
      <c r="S126" s="250" t="s">
        <v>219</v>
      </c>
      <c r="T126" s="251" t="s">
        <v>220</v>
      </c>
      <c r="U126" s="223">
        <v>0</v>
      </c>
      <c r="V126" s="223">
        <f>ROUND(E126*U126,2)</f>
        <v>0</v>
      </c>
      <c r="W126" s="223"/>
      <c r="X126" s="223" t="s">
        <v>260</v>
      </c>
      <c r="Y126" s="223" t="s">
        <v>150</v>
      </c>
      <c r="Z126" s="212"/>
      <c r="AA126" s="212"/>
      <c r="AB126" s="212"/>
      <c r="AC126" s="212"/>
      <c r="AD126" s="212"/>
      <c r="AE126" s="212"/>
      <c r="AF126" s="212"/>
      <c r="AG126" s="212" t="s">
        <v>261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5">
        <v>118</v>
      </c>
      <c r="B127" s="246" t="s">
        <v>584</v>
      </c>
      <c r="C127" s="260" t="s">
        <v>585</v>
      </c>
      <c r="D127" s="247" t="s">
        <v>375</v>
      </c>
      <c r="E127" s="248">
        <v>20</v>
      </c>
      <c r="F127" s="249"/>
      <c r="G127" s="250">
        <f>ROUND(E127*F127,2)</f>
        <v>0</v>
      </c>
      <c r="H127" s="249"/>
      <c r="I127" s="250">
        <f>ROUND(E127*H127,2)</f>
        <v>0</v>
      </c>
      <c r="J127" s="249"/>
      <c r="K127" s="250">
        <f>ROUND(E127*J127,2)</f>
        <v>0</v>
      </c>
      <c r="L127" s="250">
        <v>21</v>
      </c>
      <c r="M127" s="250">
        <f>G127*(1+L127/100)</f>
        <v>0</v>
      </c>
      <c r="N127" s="248">
        <v>0</v>
      </c>
      <c r="O127" s="248">
        <f>ROUND(E127*N127,2)</f>
        <v>0</v>
      </c>
      <c r="P127" s="248">
        <v>0</v>
      </c>
      <c r="Q127" s="248">
        <f>ROUND(E127*P127,2)</f>
        <v>0</v>
      </c>
      <c r="R127" s="250"/>
      <c r="S127" s="250" t="s">
        <v>219</v>
      </c>
      <c r="T127" s="251" t="s">
        <v>220</v>
      </c>
      <c r="U127" s="223">
        <v>0</v>
      </c>
      <c r="V127" s="223">
        <f>ROUND(E127*U127,2)</f>
        <v>0</v>
      </c>
      <c r="W127" s="223"/>
      <c r="X127" s="223" t="s">
        <v>260</v>
      </c>
      <c r="Y127" s="223" t="s">
        <v>150</v>
      </c>
      <c r="Z127" s="212"/>
      <c r="AA127" s="212"/>
      <c r="AB127" s="212"/>
      <c r="AC127" s="212"/>
      <c r="AD127" s="212"/>
      <c r="AE127" s="212"/>
      <c r="AF127" s="212"/>
      <c r="AG127" s="212" t="s">
        <v>261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45">
        <v>119</v>
      </c>
      <c r="B128" s="246" t="s">
        <v>586</v>
      </c>
      <c r="C128" s="260" t="s">
        <v>587</v>
      </c>
      <c r="D128" s="247" t="s">
        <v>375</v>
      </c>
      <c r="E128" s="248">
        <v>1</v>
      </c>
      <c r="F128" s="249"/>
      <c r="G128" s="250">
        <f>ROUND(E128*F128,2)</f>
        <v>0</v>
      </c>
      <c r="H128" s="249"/>
      <c r="I128" s="250">
        <f>ROUND(E128*H128,2)</f>
        <v>0</v>
      </c>
      <c r="J128" s="249"/>
      <c r="K128" s="250">
        <f>ROUND(E128*J128,2)</f>
        <v>0</v>
      </c>
      <c r="L128" s="250">
        <v>21</v>
      </c>
      <c r="M128" s="250">
        <f>G128*(1+L128/100)</f>
        <v>0</v>
      </c>
      <c r="N128" s="248">
        <v>0</v>
      </c>
      <c r="O128" s="248">
        <f>ROUND(E128*N128,2)</f>
        <v>0</v>
      </c>
      <c r="P128" s="248">
        <v>0</v>
      </c>
      <c r="Q128" s="248">
        <f>ROUND(E128*P128,2)</f>
        <v>0</v>
      </c>
      <c r="R128" s="250"/>
      <c r="S128" s="250" t="s">
        <v>219</v>
      </c>
      <c r="T128" s="251" t="s">
        <v>220</v>
      </c>
      <c r="U128" s="223">
        <v>0</v>
      </c>
      <c r="V128" s="223">
        <f>ROUND(E128*U128,2)</f>
        <v>0</v>
      </c>
      <c r="W128" s="223"/>
      <c r="X128" s="223" t="s">
        <v>260</v>
      </c>
      <c r="Y128" s="223" t="s">
        <v>150</v>
      </c>
      <c r="Z128" s="212"/>
      <c r="AA128" s="212"/>
      <c r="AB128" s="212"/>
      <c r="AC128" s="212"/>
      <c r="AD128" s="212"/>
      <c r="AE128" s="212"/>
      <c r="AF128" s="212"/>
      <c r="AG128" s="212" t="s">
        <v>261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5">
        <v>120</v>
      </c>
      <c r="B129" s="246" t="s">
        <v>588</v>
      </c>
      <c r="C129" s="260" t="s">
        <v>589</v>
      </c>
      <c r="D129" s="247" t="s">
        <v>375</v>
      </c>
      <c r="E129" s="248">
        <v>4</v>
      </c>
      <c r="F129" s="249"/>
      <c r="G129" s="250">
        <f>ROUND(E129*F129,2)</f>
        <v>0</v>
      </c>
      <c r="H129" s="249"/>
      <c r="I129" s="250">
        <f>ROUND(E129*H129,2)</f>
        <v>0</v>
      </c>
      <c r="J129" s="249"/>
      <c r="K129" s="250">
        <f>ROUND(E129*J129,2)</f>
        <v>0</v>
      </c>
      <c r="L129" s="250">
        <v>21</v>
      </c>
      <c r="M129" s="250">
        <f>G129*(1+L129/100)</f>
        <v>0</v>
      </c>
      <c r="N129" s="248">
        <v>0</v>
      </c>
      <c r="O129" s="248">
        <f>ROUND(E129*N129,2)</f>
        <v>0</v>
      </c>
      <c r="P129" s="248">
        <v>0</v>
      </c>
      <c r="Q129" s="248">
        <f>ROUND(E129*P129,2)</f>
        <v>0</v>
      </c>
      <c r="R129" s="250"/>
      <c r="S129" s="250" t="s">
        <v>219</v>
      </c>
      <c r="T129" s="251" t="s">
        <v>220</v>
      </c>
      <c r="U129" s="223">
        <v>0</v>
      </c>
      <c r="V129" s="223">
        <f>ROUND(E129*U129,2)</f>
        <v>0</v>
      </c>
      <c r="W129" s="223"/>
      <c r="X129" s="223" t="s">
        <v>260</v>
      </c>
      <c r="Y129" s="223" t="s">
        <v>150</v>
      </c>
      <c r="Z129" s="212"/>
      <c r="AA129" s="212"/>
      <c r="AB129" s="212"/>
      <c r="AC129" s="212"/>
      <c r="AD129" s="212"/>
      <c r="AE129" s="212"/>
      <c r="AF129" s="212"/>
      <c r="AG129" s="212" t="s">
        <v>261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5">
        <v>121</v>
      </c>
      <c r="B130" s="246" t="s">
        <v>590</v>
      </c>
      <c r="C130" s="260" t="s">
        <v>591</v>
      </c>
      <c r="D130" s="247" t="s">
        <v>375</v>
      </c>
      <c r="E130" s="248">
        <v>6</v>
      </c>
      <c r="F130" s="249"/>
      <c r="G130" s="250">
        <f>ROUND(E130*F130,2)</f>
        <v>0</v>
      </c>
      <c r="H130" s="249"/>
      <c r="I130" s="250">
        <f>ROUND(E130*H130,2)</f>
        <v>0</v>
      </c>
      <c r="J130" s="249"/>
      <c r="K130" s="250">
        <f>ROUND(E130*J130,2)</f>
        <v>0</v>
      </c>
      <c r="L130" s="250">
        <v>21</v>
      </c>
      <c r="M130" s="250">
        <f>G130*(1+L130/100)</f>
        <v>0</v>
      </c>
      <c r="N130" s="248">
        <v>0</v>
      </c>
      <c r="O130" s="248">
        <f>ROUND(E130*N130,2)</f>
        <v>0</v>
      </c>
      <c r="P130" s="248">
        <v>0</v>
      </c>
      <c r="Q130" s="248">
        <f>ROUND(E130*P130,2)</f>
        <v>0</v>
      </c>
      <c r="R130" s="250"/>
      <c r="S130" s="250" t="s">
        <v>219</v>
      </c>
      <c r="T130" s="251" t="s">
        <v>220</v>
      </c>
      <c r="U130" s="223">
        <v>0</v>
      </c>
      <c r="V130" s="223">
        <f>ROUND(E130*U130,2)</f>
        <v>0</v>
      </c>
      <c r="W130" s="223"/>
      <c r="X130" s="223" t="s">
        <v>260</v>
      </c>
      <c r="Y130" s="223" t="s">
        <v>150</v>
      </c>
      <c r="Z130" s="212"/>
      <c r="AA130" s="212"/>
      <c r="AB130" s="212"/>
      <c r="AC130" s="212"/>
      <c r="AD130" s="212"/>
      <c r="AE130" s="212"/>
      <c r="AF130" s="212"/>
      <c r="AG130" s="212" t="s">
        <v>261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5">
        <v>122</v>
      </c>
      <c r="B131" s="246" t="s">
        <v>592</v>
      </c>
      <c r="C131" s="260" t="s">
        <v>593</v>
      </c>
      <c r="D131" s="247" t="s">
        <v>375</v>
      </c>
      <c r="E131" s="248">
        <v>5</v>
      </c>
      <c r="F131" s="249"/>
      <c r="G131" s="250">
        <f>ROUND(E131*F131,2)</f>
        <v>0</v>
      </c>
      <c r="H131" s="249"/>
      <c r="I131" s="250">
        <f>ROUND(E131*H131,2)</f>
        <v>0</v>
      </c>
      <c r="J131" s="249"/>
      <c r="K131" s="250">
        <f>ROUND(E131*J131,2)</f>
        <v>0</v>
      </c>
      <c r="L131" s="250">
        <v>21</v>
      </c>
      <c r="M131" s="250">
        <f>G131*(1+L131/100)</f>
        <v>0</v>
      </c>
      <c r="N131" s="248">
        <v>0</v>
      </c>
      <c r="O131" s="248">
        <f>ROUND(E131*N131,2)</f>
        <v>0</v>
      </c>
      <c r="P131" s="248">
        <v>0</v>
      </c>
      <c r="Q131" s="248">
        <f>ROUND(E131*P131,2)</f>
        <v>0</v>
      </c>
      <c r="R131" s="250"/>
      <c r="S131" s="250" t="s">
        <v>219</v>
      </c>
      <c r="T131" s="251" t="s">
        <v>220</v>
      </c>
      <c r="U131" s="223">
        <v>0</v>
      </c>
      <c r="V131" s="223">
        <f>ROUND(E131*U131,2)</f>
        <v>0</v>
      </c>
      <c r="W131" s="223"/>
      <c r="X131" s="223" t="s">
        <v>260</v>
      </c>
      <c r="Y131" s="223" t="s">
        <v>150</v>
      </c>
      <c r="Z131" s="212"/>
      <c r="AA131" s="212"/>
      <c r="AB131" s="212"/>
      <c r="AC131" s="212"/>
      <c r="AD131" s="212"/>
      <c r="AE131" s="212"/>
      <c r="AF131" s="212"/>
      <c r="AG131" s="212" t="s">
        <v>261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45">
        <v>123</v>
      </c>
      <c r="B132" s="246" t="s">
        <v>594</v>
      </c>
      <c r="C132" s="260" t="s">
        <v>595</v>
      </c>
      <c r="D132" s="247" t="s">
        <v>375</v>
      </c>
      <c r="E132" s="248">
        <v>5</v>
      </c>
      <c r="F132" s="249"/>
      <c r="G132" s="250">
        <f>ROUND(E132*F132,2)</f>
        <v>0</v>
      </c>
      <c r="H132" s="249"/>
      <c r="I132" s="250">
        <f>ROUND(E132*H132,2)</f>
        <v>0</v>
      </c>
      <c r="J132" s="249"/>
      <c r="K132" s="250">
        <f>ROUND(E132*J132,2)</f>
        <v>0</v>
      </c>
      <c r="L132" s="250">
        <v>21</v>
      </c>
      <c r="M132" s="250">
        <f>G132*(1+L132/100)</f>
        <v>0</v>
      </c>
      <c r="N132" s="248">
        <v>0</v>
      </c>
      <c r="O132" s="248">
        <f>ROUND(E132*N132,2)</f>
        <v>0</v>
      </c>
      <c r="P132" s="248">
        <v>0</v>
      </c>
      <c r="Q132" s="248">
        <f>ROUND(E132*P132,2)</f>
        <v>0</v>
      </c>
      <c r="R132" s="250"/>
      <c r="S132" s="250" t="s">
        <v>219</v>
      </c>
      <c r="T132" s="251" t="s">
        <v>220</v>
      </c>
      <c r="U132" s="223">
        <v>0</v>
      </c>
      <c r="V132" s="223">
        <f>ROUND(E132*U132,2)</f>
        <v>0</v>
      </c>
      <c r="W132" s="223"/>
      <c r="X132" s="223" t="s">
        <v>260</v>
      </c>
      <c r="Y132" s="223" t="s">
        <v>150</v>
      </c>
      <c r="Z132" s="212"/>
      <c r="AA132" s="212"/>
      <c r="AB132" s="212"/>
      <c r="AC132" s="212"/>
      <c r="AD132" s="212"/>
      <c r="AE132" s="212"/>
      <c r="AF132" s="212"/>
      <c r="AG132" s="212" t="s">
        <v>261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45">
        <v>124</v>
      </c>
      <c r="B133" s="246" t="s">
        <v>594</v>
      </c>
      <c r="C133" s="260" t="s">
        <v>595</v>
      </c>
      <c r="D133" s="247" t="s">
        <v>375</v>
      </c>
      <c r="E133" s="248">
        <v>10</v>
      </c>
      <c r="F133" s="249"/>
      <c r="G133" s="250">
        <f>ROUND(E133*F133,2)</f>
        <v>0</v>
      </c>
      <c r="H133" s="249"/>
      <c r="I133" s="250">
        <f>ROUND(E133*H133,2)</f>
        <v>0</v>
      </c>
      <c r="J133" s="249"/>
      <c r="K133" s="250">
        <f>ROUND(E133*J133,2)</f>
        <v>0</v>
      </c>
      <c r="L133" s="250">
        <v>21</v>
      </c>
      <c r="M133" s="250">
        <f>G133*(1+L133/100)</f>
        <v>0</v>
      </c>
      <c r="N133" s="248">
        <v>0</v>
      </c>
      <c r="O133" s="248">
        <f>ROUND(E133*N133,2)</f>
        <v>0</v>
      </c>
      <c r="P133" s="248">
        <v>0</v>
      </c>
      <c r="Q133" s="248">
        <f>ROUND(E133*P133,2)</f>
        <v>0</v>
      </c>
      <c r="R133" s="250"/>
      <c r="S133" s="250" t="s">
        <v>219</v>
      </c>
      <c r="T133" s="251" t="s">
        <v>220</v>
      </c>
      <c r="U133" s="223">
        <v>0</v>
      </c>
      <c r="V133" s="223">
        <f>ROUND(E133*U133,2)</f>
        <v>0</v>
      </c>
      <c r="W133" s="223"/>
      <c r="X133" s="223" t="s">
        <v>260</v>
      </c>
      <c r="Y133" s="223" t="s">
        <v>150</v>
      </c>
      <c r="Z133" s="212"/>
      <c r="AA133" s="212"/>
      <c r="AB133" s="212"/>
      <c r="AC133" s="212"/>
      <c r="AD133" s="212"/>
      <c r="AE133" s="212"/>
      <c r="AF133" s="212"/>
      <c r="AG133" s="212" t="s">
        <v>261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45">
        <v>125</v>
      </c>
      <c r="B134" s="246" t="s">
        <v>596</v>
      </c>
      <c r="C134" s="260" t="s">
        <v>597</v>
      </c>
      <c r="D134" s="247" t="s">
        <v>375</v>
      </c>
      <c r="E134" s="248">
        <v>6</v>
      </c>
      <c r="F134" s="249"/>
      <c r="G134" s="250">
        <f>ROUND(E134*F134,2)</f>
        <v>0</v>
      </c>
      <c r="H134" s="249"/>
      <c r="I134" s="250">
        <f>ROUND(E134*H134,2)</f>
        <v>0</v>
      </c>
      <c r="J134" s="249"/>
      <c r="K134" s="250">
        <f>ROUND(E134*J134,2)</f>
        <v>0</v>
      </c>
      <c r="L134" s="250">
        <v>21</v>
      </c>
      <c r="M134" s="250">
        <f>G134*(1+L134/100)</f>
        <v>0</v>
      </c>
      <c r="N134" s="248">
        <v>0</v>
      </c>
      <c r="O134" s="248">
        <f>ROUND(E134*N134,2)</f>
        <v>0</v>
      </c>
      <c r="P134" s="248">
        <v>0</v>
      </c>
      <c r="Q134" s="248">
        <f>ROUND(E134*P134,2)</f>
        <v>0</v>
      </c>
      <c r="R134" s="250"/>
      <c r="S134" s="250" t="s">
        <v>219</v>
      </c>
      <c r="T134" s="251" t="s">
        <v>220</v>
      </c>
      <c r="U134" s="223">
        <v>0</v>
      </c>
      <c r="V134" s="223">
        <f>ROUND(E134*U134,2)</f>
        <v>0</v>
      </c>
      <c r="W134" s="223"/>
      <c r="X134" s="223" t="s">
        <v>260</v>
      </c>
      <c r="Y134" s="223" t="s">
        <v>150</v>
      </c>
      <c r="Z134" s="212"/>
      <c r="AA134" s="212"/>
      <c r="AB134" s="212"/>
      <c r="AC134" s="212"/>
      <c r="AD134" s="212"/>
      <c r="AE134" s="212"/>
      <c r="AF134" s="212"/>
      <c r="AG134" s="212" t="s">
        <v>261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45">
        <v>126</v>
      </c>
      <c r="B135" s="246" t="s">
        <v>598</v>
      </c>
      <c r="C135" s="260" t="s">
        <v>599</v>
      </c>
      <c r="D135" s="247" t="s">
        <v>375</v>
      </c>
      <c r="E135" s="248">
        <v>4</v>
      </c>
      <c r="F135" s="249"/>
      <c r="G135" s="250">
        <f>ROUND(E135*F135,2)</f>
        <v>0</v>
      </c>
      <c r="H135" s="249"/>
      <c r="I135" s="250">
        <f>ROUND(E135*H135,2)</f>
        <v>0</v>
      </c>
      <c r="J135" s="249"/>
      <c r="K135" s="250">
        <f>ROUND(E135*J135,2)</f>
        <v>0</v>
      </c>
      <c r="L135" s="250">
        <v>21</v>
      </c>
      <c r="M135" s="250">
        <f>G135*(1+L135/100)</f>
        <v>0</v>
      </c>
      <c r="N135" s="248">
        <v>0</v>
      </c>
      <c r="O135" s="248">
        <f>ROUND(E135*N135,2)</f>
        <v>0</v>
      </c>
      <c r="P135" s="248">
        <v>0</v>
      </c>
      <c r="Q135" s="248">
        <f>ROUND(E135*P135,2)</f>
        <v>0</v>
      </c>
      <c r="R135" s="250"/>
      <c r="S135" s="250" t="s">
        <v>219</v>
      </c>
      <c r="T135" s="251" t="s">
        <v>220</v>
      </c>
      <c r="U135" s="223">
        <v>0</v>
      </c>
      <c r="V135" s="223">
        <f>ROUND(E135*U135,2)</f>
        <v>0</v>
      </c>
      <c r="W135" s="223"/>
      <c r="X135" s="223" t="s">
        <v>260</v>
      </c>
      <c r="Y135" s="223" t="s">
        <v>150</v>
      </c>
      <c r="Z135" s="212"/>
      <c r="AA135" s="212"/>
      <c r="AB135" s="212"/>
      <c r="AC135" s="212"/>
      <c r="AD135" s="212"/>
      <c r="AE135" s="212"/>
      <c r="AF135" s="212"/>
      <c r="AG135" s="212" t="s">
        <v>261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45">
        <v>127</v>
      </c>
      <c r="B136" s="246" t="s">
        <v>600</v>
      </c>
      <c r="C136" s="260" t="s">
        <v>601</v>
      </c>
      <c r="D136" s="247" t="s">
        <v>375</v>
      </c>
      <c r="E136" s="248">
        <v>2</v>
      </c>
      <c r="F136" s="249"/>
      <c r="G136" s="250">
        <f>ROUND(E136*F136,2)</f>
        <v>0</v>
      </c>
      <c r="H136" s="249"/>
      <c r="I136" s="250">
        <f>ROUND(E136*H136,2)</f>
        <v>0</v>
      </c>
      <c r="J136" s="249"/>
      <c r="K136" s="250">
        <f>ROUND(E136*J136,2)</f>
        <v>0</v>
      </c>
      <c r="L136" s="250">
        <v>21</v>
      </c>
      <c r="M136" s="250">
        <f>G136*(1+L136/100)</f>
        <v>0</v>
      </c>
      <c r="N136" s="248">
        <v>0</v>
      </c>
      <c r="O136" s="248">
        <f>ROUND(E136*N136,2)</f>
        <v>0</v>
      </c>
      <c r="P136" s="248">
        <v>0</v>
      </c>
      <c r="Q136" s="248">
        <f>ROUND(E136*P136,2)</f>
        <v>0</v>
      </c>
      <c r="R136" s="250"/>
      <c r="S136" s="250" t="s">
        <v>219</v>
      </c>
      <c r="T136" s="251" t="s">
        <v>220</v>
      </c>
      <c r="U136" s="223">
        <v>0</v>
      </c>
      <c r="V136" s="223">
        <f>ROUND(E136*U136,2)</f>
        <v>0</v>
      </c>
      <c r="W136" s="223"/>
      <c r="X136" s="223" t="s">
        <v>260</v>
      </c>
      <c r="Y136" s="223" t="s">
        <v>150</v>
      </c>
      <c r="Z136" s="212"/>
      <c r="AA136" s="212"/>
      <c r="AB136" s="212"/>
      <c r="AC136" s="212"/>
      <c r="AD136" s="212"/>
      <c r="AE136" s="212"/>
      <c r="AF136" s="212"/>
      <c r="AG136" s="212" t="s">
        <v>261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 x14ac:dyDescent="0.2">
      <c r="A137" s="245">
        <v>128</v>
      </c>
      <c r="B137" s="246" t="s">
        <v>602</v>
      </c>
      <c r="C137" s="260" t="s">
        <v>603</v>
      </c>
      <c r="D137" s="247" t="s">
        <v>375</v>
      </c>
      <c r="E137" s="248">
        <v>22</v>
      </c>
      <c r="F137" s="249"/>
      <c r="G137" s="250">
        <f>ROUND(E137*F137,2)</f>
        <v>0</v>
      </c>
      <c r="H137" s="249"/>
      <c r="I137" s="250">
        <f>ROUND(E137*H137,2)</f>
        <v>0</v>
      </c>
      <c r="J137" s="249"/>
      <c r="K137" s="250">
        <f>ROUND(E137*J137,2)</f>
        <v>0</v>
      </c>
      <c r="L137" s="250">
        <v>21</v>
      </c>
      <c r="M137" s="250">
        <f>G137*(1+L137/100)</f>
        <v>0</v>
      </c>
      <c r="N137" s="248">
        <v>0</v>
      </c>
      <c r="O137" s="248">
        <f>ROUND(E137*N137,2)</f>
        <v>0</v>
      </c>
      <c r="P137" s="248">
        <v>0</v>
      </c>
      <c r="Q137" s="248">
        <f>ROUND(E137*P137,2)</f>
        <v>0</v>
      </c>
      <c r="R137" s="250"/>
      <c r="S137" s="250" t="s">
        <v>219</v>
      </c>
      <c r="T137" s="251" t="s">
        <v>220</v>
      </c>
      <c r="U137" s="223">
        <v>0</v>
      </c>
      <c r="V137" s="223">
        <f>ROUND(E137*U137,2)</f>
        <v>0</v>
      </c>
      <c r="W137" s="223"/>
      <c r="X137" s="223" t="s">
        <v>260</v>
      </c>
      <c r="Y137" s="223" t="s">
        <v>150</v>
      </c>
      <c r="Z137" s="212"/>
      <c r="AA137" s="212"/>
      <c r="AB137" s="212"/>
      <c r="AC137" s="212"/>
      <c r="AD137" s="212"/>
      <c r="AE137" s="212"/>
      <c r="AF137" s="212"/>
      <c r="AG137" s="212" t="s">
        <v>261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5">
        <v>129</v>
      </c>
      <c r="B138" s="246" t="s">
        <v>604</v>
      </c>
      <c r="C138" s="260" t="s">
        <v>605</v>
      </c>
      <c r="D138" s="247" t="s">
        <v>205</v>
      </c>
      <c r="E138" s="248">
        <v>16</v>
      </c>
      <c r="F138" s="249"/>
      <c r="G138" s="250">
        <f>ROUND(E138*F138,2)</f>
        <v>0</v>
      </c>
      <c r="H138" s="249"/>
      <c r="I138" s="250">
        <f>ROUND(E138*H138,2)</f>
        <v>0</v>
      </c>
      <c r="J138" s="249"/>
      <c r="K138" s="250">
        <f>ROUND(E138*J138,2)</f>
        <v>0</v>
      </c>
      <c r="L138" s="250">
        <v>21</v>
      </c>
      <c r="M138" s="250">
        <f>G138*(1+L138/100)</f>
        <v>0</v>
      </c>
      <c r="N138" s="248">
        <v>0</v>
      </c>
      <c r="O138" s="248">
        <f>ROUND(E138*N138,2)</f>
        <v>0</v>
      </c>
      <c r="P138" s="248">
        <v>0</v>
      </c>
      <c r="Q138" s="248">
        <f>ROUND(E138*P138,2)</f>
        <v>0</v>
      </c>
      <c r="R138" s="250"/>
      <c r="S138" s="250" t="s">
        <v>219</v>
      </c>
      <c r="T138" s="251" t="s">
        <v>220</v>
      </c>
      <c r="U138" s="223">
        <v>0</v>
      </c>
      <c r="V138" s="223">
        <f>ROUND(E138*U138,2)</f>
        <v>0</v>
      </c>
      <c r="W138" s="223"/>
      <c r="X138" s="223" t="s">
        <v>260</v>
      </c>
      <c r="Y138" s="223" t="s">
        <v>150</v>
      </c>
      <c r="Z138" s="212"/>
      <c r="AA138" s="212"/>
      <c r="AB138" s="212"/>
      <c r="AC138" s="212"/>
      <c r="AD138" s="212"/>
      <c r="AE138" s="212"/>
      <c r="AF138" s="212"/>
      <c r="AG138" s="212" t="s">
        <v>261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45">
        <v>130</v>
      </c>
      <c r="B139" s="246" t="s">
        <v>604</v>
      </c>
      <c r="C139" s="260" t="s">
        <v>605</v>
      </c>
      <c r="D139" s="247" t="s">
        <v>205</v>
      </c>
      <c r="E139" s="248">
        <v>30</v>
      </c>
      <c r="F139" s="249"/>
      <c r="G139" s="250">
        <f>ROUND(E139*F139,2)</f>
        <v>0</v>
      </c>
      <c r="H139" s="249"/>
      <c r="I139" s="250">
        <f>ROUND(E139*H139,2)</f>
        <v>0</v>
      </c>
      <c r="J139" s="249"/>
      <c r="K139" s="250">
        <f>ROUND(E139*J139,2)</f>
        <v>0</v>
      </c>
      <c r="L139" s="250">
        <v>21</v>
      </c>
      <c r="M139" s="250">
        <f>G139*(1+L139/100)</f>
        <v>0</v>
      </c>
      <c r="N139" s="248">
        <v>0</v>
      </c>
      <c r="O139" s="248">
        <f>ROUND(E139*N139,2)</f>
        <v>0</v>
      </c>
      <c r="P139" s="248">
        <v>0</v>
      </c>
      <c r="Q139" s="248">
        <f>ROUND(E139*P139,2)</f>
        <v>0</v>
      </c>
      <c r="R139" s="250"/>
      <c r="S139" s="250" t="s">
        <v>219</v>
      </c>
      <c r="T139" s="251" t="s">
        <v>220</v>
      </c>
      <c r="U139" s="223">
        <v>0</v>
      </c>
      <c r="V139" s="223">
        <f>ROUND(E139*U139,2)</f>
        <v>0</v>
      </c>
      <c r="W139" s="223"/>
      <c r="X139" s="223" t="s">
        <v>260</v>
      </c>
      <c r="Y139" s="223" t="s">
        <v>150</v>
      </c>
      <c r="Z139" s="212"/>
      <c r="AA139" s="212"/>
      <c r="AB139" s="212"/>
      <c r="AC139" s="212"/>
      <c r="AD139" s="212"/>
      <c r="AE139" s="212"/>
      <c r="AF139" s="212"/>
      <c r="AG139" s="212" t="s">
        <v>261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45">
        <v>131</v>
      </c>
      <c r="B140" s="246" t="s">
        <v>606</v>
      </c>
      <c r="C140" s="260" t="s">
        <v>607</v>
      </c>
      <c r="D140" s="247" t="s">
        <v>205</v>
      </c>
      <c r="E140" s="248">
        <v>26</v>
      </c>
      <c r="F140" s="249"/>
      <c r="G140" s="250">
        <f>ROUND(E140*F140,2)</f>
        <v>0</v>
      </c>
      <c r="H140" s="249"/>
      <c r="I140" s="250">
        <f>ROUND(E140*H140,2)</f>
        <v>0</v>
      </c>
      <c r="J140" s="249"/>
      <c r="K140" s="250">
        <f>ROUND(E140*J140,2)</f>
        <v>0</v>
      </c>
      <c r="L140" s="250">
        <v>21</v>
      </c>
      <c r="M140" s="250">
        <f>G140*(1+L140/100)</f>
        <v>0</v>
      </c>
      <c r="N140" s="248">
        <v>0</v>
      </c>
      <c r="O140" s="248">
        <f>ROUND(E140*N140,2)</f>
        <v>0</v>
      </c>
      <c r="P140" s="248">
        <v>0</v>
      </c>
      <c r="Q140" s="248">
        <f>ROUND(E140*P140,2)</f>
        <v>0</v>
      </c>
      <c r="R140" s="250"/>
      <c r="S140" s="250" t="s">
        <v>219</v>
      </c>
      <c r="T140" s="251" t="s">
        <v>220</v>
      </c>
      <c r="U140" s="223">
        <v>0</v>
      </c>
      <c r="V140" s="223">
        <f>ROUND(E140*U140,2)</f>
        <v>0</v>
      </c>
      <c r="W140" s="223"/>
      <c r="X140" s="223" t="s">
        <v>260</v>
      </c>
      <c r="Y140" s="223" t="s">
        <v>150</v>
      </c>
      <c r="Z140" s="212"/>
      <c r="AA140" s="212"/>
      <c r="AB140" s="212"/>
      <c r="AC140" s="212"/>
      <c r="AD140" s="212"/>
      <c r="AE140" s="212"/>
      <c r="AF140" s="212"/>
      <c r="AG140" s="212" t="s">
        <v>261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45">
        <v>132</v>
      </c>
      <c r="B141" s="246" t="s">
        <v>608</v>
      </c>
      <c r="C141" s="260" t="s">
        <v>609</v>
      </c>
      <c r="D141" s="247" t="s">
        <v>205</v>
      </c>
      <c r="E141" s="248">
        <v>6</v>
      </c>
      <c r="F141" s="249"/>
      <c r="G141" s="250">
        <f>ROUND(E141*F141,2)</f>
        <v>0</v>
      </c>
      <c r="H141" s="249"/>
      <c r="I141" s="250">
        <f>ROUND(E141*H141,2)</f>
        <v>0</v>
      </c>
      <c r="J141" s="249"/>
      <c r="K141" s="250">
        <f>ROUND(E141*J141,2)</f>
        <v>0</v>
      </c>
      <c r="L141" s="250">
        <v>21</v>
      </c>
      <c r="M141" s="250">
        <f>G141*(1+L141/100)</f>
        <v>0</v>
      </c>
      <c r="N141" s="248">
        <v>0</v>
      </c>
      <c r="O141" s="248">
        <f>ROUND(E141*N141,2)</f>
        <v>0</v>
      </c>
      <c r="P141" s="248">
        <v>0</v>
      </c>
      <c r="Q141" s="248">
        <f>ROUND(E141*P141,2)</f>
        <v>0</v>
      </c>
      <c r="R141" s="250"/>
      <c r="S141" s="250" t="s">
        <v>219</v>
      </c>
      <c r="T141" s="251" t="s">
        <v>220</v>
      </c>
      <c r="U141" s="223">
        <v>0</v>
      </c>
      <c r="V141" s="223">
        <f>ROUND(E141*U141,2)</f>
        <v>0</v>
      </c>
      <c r="W141" s="223"/>
      <c r="X141" s="223" t="s">
        <v>260</v>
      </c>
      <c r="Y141" s="223" t="s">
        <v>150</v>
      </c>
      <c r="Z141" s="212"/>
      <c r="AA141" s="212"/>
      <c r="AB141" s="212"/>
      <c r="AC141" s="212"/>
      <c r="AD141" s="212"/>
      <c r="AE141" s="212"/>
      <c r="AF141" s="212"/>
      <c r="AG141" s="212" t="s">
        <v>261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45">
        <v>133</v>
      </c>
      <c r="B142" s="246" t="s">
        <v>610</v>
      </c>
      <c r="C142" s="260" t="s">
        <v>611</v>
      </c>
      <c r="D142" s="247" t="s">
        <v>205</v>
      </c>
      <c r="E142" s="248">
        <v>94</v>
      </c>
      <c r="F142" s="249"/>
      <c r="G142" s="250">
        <f>ROUND(E142*F142,2)</f>
        <v>0</v>
      </c>
      <c r="H142" s="249"/>
      <c r="I142" s="250">
        <f>ROUND(E142*H142,2)</f>
        <v>0</v>
      </c>
      <c r="J142" s="249"/>
      <c r="K142" s="250">
        <f>ROUND(E142*J142,2)</f>
        <v>0</v>
      </c>
      <c r="L142" s="250">
        <v>21</v>
      </c>
      <c r="M142" s="250">
        <f>G142*(1+L142/100)</f>
        <v>0</v>
      </c>
      <c r="N142" s="248">
        <v>0</v>
      </c>
      <c r="O142" s="248">
        <f>ROUND(E142*N142,2)</f>
        <v>0</v>
      </c>
      <c r="P142" s="248">
        <v>0</v>
      </c>
      <c r="Q142" s="248">
        <f>ROUND(E142*P142,2)</f>
        <v>0</v>
      </c>
      <c r="R142" s="250"/>
      <c r="S142" s="250" t="s">
        <v>219</v>
      </c>
      <c r="T142" s="251" t="s">
        <v>220</v>
      </c>
      <c r="U142" s="223">
        <v>0</v>
      </c>
      <c r="V142" s="223">
        <f>ROUND(E142*U142,2)</f>
        <v>0</v>
      </c>
      <c r="W142" s="223"/>
      <c r="X142" s="223" t="s">
        <v>260</v>
      </c>
      <c r="Y142" s="223" t="s">
        <v>150</v>
      </c>
      <c r="Z142" s="212"/>
      <c r="AA142" s="212"/>
      <c r="AB142" s="212"/>
      <c r="AC142" s="212"/>
      <c r="AD142" s="212"/>
      <c r="AE142" s="212"/>
      <c r="AF142" s="212"/>
      <c r="AG142" s="212" t="s">
        <v>261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5">
        <v>134</v>
      </c>
      <c r="B143" s="246" t="s">
        <v>612</v>
      </c>
      <c r="C143" s="260" t="s">
        <v>613</v>
      </c>
      <c r="D143" s="247" t="s">
        <v>205</v>
      </c>
      <c r="E143" s="248">
        <v>32</v>
      </c>
      <c r="F143" s="249"/>
      <c r="G143" s="250">
        <f>ROUND(E143*F143,2)</f>
        <v>0</v>
      </c>
      <c r="H143" s="249"/>
      <c r="I143" s="250">
        <f>ROUND(E143*H143,2)</f>
        <v>0</v>
      </c>
      <c r="J143" s="249"/>
      <c r="K143" s="250">
        <f>ROUND(E143*J143,2)</f>
        <v>0</v>
      </c>
      <c r="L143" s="250">
        <v>21</v>
      </c>
      <c r="M143" s="250">
        <f>G143*(1+L143/100)</f>
        <v>0</v>
      </c>
      <c r="N143" s="248">
        <v>0</v>
      </c>
      <c r="O143" s="248">
        <f>ROUND(E143*N143,2)</f>
        <v>0</v>
      </c>
      <c r="P143" s="248">
        <v>0</v>
      </c>
      <c r="Q143" s="248">
        <f>ROUND(E143*P143,2)</f>
        <v>0</v>
      </c>
      <c r="R143" s="250"/>
      <c r="S143" s="250" t="s">
        <v>219</v>
      </c>
      <c r="T143" s="251" t="s">
        <v>220</v>
      </c>
      <c r="U143" s="223">
        <v>0</v>
      </c>
      <c r="V143" s="223">
        <f>ROUND(E143*U143,2)</f>
        <v>0</v>
      </c>
      <c r="W143" s="223"/>
      <c r="X143" s="223" t="s">
        <v>260</v>
      </c>
      <c r="Y143" s="223" t="s">
        <v>150</v>
      </c>
      <c r="Z143" s="212"/>
      <c r="AA143" s="212"/>
      <c r="AB143" s="212"/>
      <c r="AC143" s="212"/>
      <c r="AD143" s="212"/>
      <c r="AE143" s="212"/>
      <c r="AF143" s="212"/>
      <c r="AG143" s="212" t="s">
        <v>261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45">
        <v>135</v>
      </c>
      <c r="B144" s="246" t="s">
        <v>614</v>
      </c>
      <c r="C144" s="260" t="s">
        <v>615</v>
      </c>
      <c r="D144" s="247" t="s">
        <v>205</v>
      </c>
      <c r="E144" s="248">
        <v>560</v>
      </c>
      <c r="F144" s="249"/>
      <c r="G144" s="250">
        <f>ROUND(E144*F144,2)</f>
        <v>0</v>
      </c>
      <c r="H144" s="249"/>
      <c r="I144" s="250">
        <f>ROUND(E144*H144,2)</f>
        <v>0</v>
      </c>
      <c r="J144" s="249"/>
      <c r="K144" s="250">
        <f>ROUND(E144*J144,2)</f>
        <v>0</v>
      </c>
      <c r="L144" s="250">
        <v>21</v>
      </c>
      <c r="M144" s="250">
        <f>G144*(1+L144/100)</f>
        <v>0</v>
      </c>
      <c r="N144" s="248">
        <v>0</v>
      </c>
      <c r="O144" s="248">
        <f>ROUND(E144*N144,2)</f>
        <v>0</v>
      </c>
      <c r="P144" s="248">
        <v>0</v>
      </c>
      <c r="Q144" s="248">
        <f>ROUND(E144*P144,2)</f>
        <v>0</v>
      </c>
      <c r="R144" s="250"/>
      <c r="S144" s="250" t="s">
        <v>219</v>
      </c>
      <c r="T144" s="251" t="s">
        <v>220</v>
      </c>
      <c r="U144" s="223">
        <v>0</v>
      </c>
      <c r="V144" s="223">
        <f>ROUND(E144*U144,2)</f>
        <v>0</v>
      </c>
      <c r="W144" s="223"/>
      <c r="X144" s="223" t="s">
        <v>260</v>
      </c>
      <c r="Y144" s="223" t="s">
        <v>150</v>
      </c>
      <c r="Z144" s="212"/>
      <c r="AA144" s="212"/>
      <c r="AB144" s="212"/>
      <c r="AC144" s="212"/>
      <c r="AD144" s="212"/>
      <c r="AE144" s="212"/>
      <c r="AF144" s="212"/>
      <c r="AG144" s="212" t="s">
        <v>261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45">
        <v>136</v>
      </c>
      <c r="B145" s="246" t="s">
        <v>616</v>
      </c>
      <c r="C145" s="260" t="s">
        <v>617</v>
      </c>
      <c r="D145" s="247" t="s">
        <v>205</v>
      </c>
      <c r="E145" s="248">
        <v>100</v>
      </c>
      <c r="F145" s="249"/>
      <c r="G145" s="250">
        <f>ROUND(E145*F145,2)</f>
        <v>0</v>
      </c>
      <c r="H145" s="249"/>
      <c r="I145" s="250">
        <f>ROUND(E145*H145,2)</f>
        <v>0</v>
      </c>
      <c r="J145" s="249"/>
      <c r="K145" s="250">
        <f>ROUND(E145*J145,2)</f>
        <v>0</v>
      </c>
      <c r="L145" s="250">
        <v>21</v>
      </c>
      <c r="M145" s="250">
        <f>G145*(1+L145/100)</f>
        <v>0</v>
      </c>
      <c r="N145" s="248">
        <v>0</v>
      </c>
      <c r="O145" s="248">
        <f>ROUND(E145*N145,2)</f>
        <v>0</v>
      </c>
      <c r="P145" s="248">
        <v>0</v>
      </c>
      <c r="Q145" s="248">
        <f>ROUND(E145*P145,2)</f>
        <v>0</v>
      </c>
      <c r="R145" s="250"/>
      <c r="S145" s="250" t="s">
        <v>219</v>
      </c>
      <c r="T145" s="251" t="s">
        <v>220</v>
      </c>
      <c r="U145" s="223">
        <v>0</v>
      </c>
      <c r="V145" s="223">
        <f>ROUND(E145*U145,2)</f>
        <v>0</v>
      </c>
      <c r="W145" s="223"/>
      <c r="X145" s="223" t="s">
        <v>260</v>
      </c>
      <c r="Y145" s="223" t="s">
        <v>150</v>
      </c>
      <c r="Z145" s="212"/>
      <c r="AA145" s="212"/>
      <c r="AB145" s="212"/>
      <c r="AC145" s="212"/>
      <c r="AD145" s="212"/>
      <c r="AE145" s="212"/>
      <c r="AF145" s="212"/>
      <c r="AG145" s="212" t="s">
        <v>261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5">
        <v>137</v>
      </c>
      <c r="B146" s="246" t="s">
        <v>618</v>
      </c>
      <c r="C146" s="260" t="s">
        <v>619</v>
      </c>
      <c r="D146" s="247" t="s">
        <v>205</v>
      </c>
      <c r="E146" s="248">
        <v>512</v>
      </c>
      <c r="F146" s="249"/>
      <c r="G146" s="250">
        <f>ROUND(E146*F146,2)</f>
        <v>0</v>
      </c>
      <c r="H146" s="249"/>
      <c r="I146" s="250">
        <f>ROUND(E146*H146,2)</f>
        <v>0</v>
      </c>
      <c r="J146" s="249"/>
      <c r="K146" s="250">
        <f>ROUND(E146*J146,2)</f>
        <v>0</v>
      </c>
      <c r="L146" s="250">
        <v>21</v>
      </c>
      <c r="M146" s="250">
        <f>G146*(1+L146/100)</f>
        <v>0</v>
      </c>
      <c r="N146" s="248">
        <v>0</v>
      </c>
      <c r="O146" s="248">
        <f>ROUND(E146*N146,2)</f>
        <v>0</v>
      </c>
      <c r="P146" s="248">
        <v>0</v>
      </c>
      <c r="Q146" s="248">
        <f>ROUND(E146*P146,2)</f>
        <v>0</v>
      </c>
      <c r="R146" s="250"/>
      <c r="S146" s="250" t="s">
        <v>219</v>
      </c>
      <c r="T146" s="251" t="s">
        <v>220</v>
      </c>
      <c r="U146" s="223">
        <v>0</v>
      </c>
      <c r="V146" s="223">
        <f>ROUND(E146*U146,2)</f>
        <v>0</v>
      </c>
      <c r="W146" s="223"/>
      <c r="X146" s="223" t="s">
        <v>260</v>
      </c>
      <c r="Y146" s="223" t="s">
        <v>150</v>
      </c>
      <c r="Z146" s="212"/>
      <c r="AA146" s="212"/>
      <c r="AB146" s="212"/>
      <c r="AC146" s="212"/>
      <c r="AD146" s="212"/>
      <c r="AE146" s="212"/>
      <c r="AF146" s="212"/>
      <c r="AG146" s="212" t="s">
        <v>261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45">
        <v>138</v>
      </c>
      <c r="B147" s="246" t="s">
        <v>620</v>
      </c>
      <c r="C147" s="260" t="s">
        <v>621</v>
      </c>
      <c r="D147" s="247" t="s">
        <v>205</v>
      </c>
      <c r="E147" s="248">
        <v>100</v>
      </c>
      <c r="F147" s="249"/>
      <c r="G147" s="250">
        <f>ROUND(E147*F147,2)</f>
        <v>0</v>
      </c>
      <c r="H147" s="249"/>
      <c r="I147" s="250">
        <f>ROUND(E147*H147,2)</f>
        <v>0</v>
      </c>
      <c r="J147" s="249"/>
      <c r="K147" s="250">
        <f>ROUND(E147*J147,2)</f>
        <v>0</v>
      </c>
      <c r="L147" s="250">
        <v>21</v>
      </c>
      <c r="M147" s="250">
        <f>G147*(1+L147/100)</f>
        <v>0</v>
      </c>
      <c r="N147" s="248">
        <v>0</v>
      </c>
      <c r="O147" s="248">
        <f>ROUND(E147*N147,2)</f>
        <v>0</v>
      </c>
      <c r="P147" s="248">
        <v>0</v>
      </c>
      <c r="Q147" s="248">
        <f>ROUND(E147*P147,2)</f>
        <v>0</v>
      </c>
      <c r="R147" s="250"/>
      <c r="S147" s="250" t="s">
        <v>219</v>
      </c>
      <c r="T147" s="251" t="s">
        <v>220</v>
      </c>
      <c r="U147" s="223">
        <v>0</v>
      </c>
      <c r="V147" s="223">
        <f>ROUND(E147*U147,2)</f>
        <v>0</v>
      </c>
      <c r="W147" s="223"/>
      <c r="X147" s="223" t="s">
        <v>260</v>
      </c>
      <c r="Y147" s="223" t="s">
        <v>150</v>
      </c>
      <c r="Z147" s="212"/>
      <c r="AA147" s="212"/>
      <c r="AB147" s="212"/>
      <c r="AC147" s="212"/>
      <c r="AD147" s="212"/>
      <c r="AE147" s="212"/>
      <c r="AF147" s="212"/>
      <c r="AG147" s="212" t="s">
        <v>261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45">
        <v>139</v>
      </c>
      <c r="B148" s="246" t="s">
        <v>622</v>
      </c>
      <c r="C148" s="260" t="s">
        <v>623</v>
      </c>
      <c r="D148" s="247" t="s">
        <v>205</v>
      </c>
      <c r="E148" s="248">
        <v>42</v>
      </c>
      <c r="F148" s="249"/>
      <c r="G148" s="250">
        <f>ROUND(E148*F148,2)</f>
        <v>0</v>
      </c>
      <c r="H148" s="249"/>
      <c r="I148" s="250">
        <f>ROUND(E148*H148,2)</f>
        <v>0</v>
      </c>
      <c r="J148" s="249"/>
      <c r="K148" s="250">
        <f>ROUND(E148*J148,2)</f>
        <v>0</v>
      </c>
      <c r="L148" s="250">
        <v>21</v>
      </c>
      <c r="M148" s="250">
        <f>G148*(1+L148/100)</f>
        <v>0</v>
      </c>
      <c r="N148" s="248">
        <v>0</v>
      </c>
      <c r="O148" s="248">
        <f>ROUND(E148*N148,2)</f>
        <v>0</v>
      </c>
      <c r="P148" s="248">
        <v>0</v>
      </c>
      <c r="Q148" s="248">
        <f>ROUND(E148*P148,2)</f>
        <v>0</v>
      </c>
      <c r="R148" s="250"/>
      <c r="S148" s="250" t="s">
        <v>219</v>
      </c>
      <c r="T148" s="251" t="s">
        <v>220</v>
      </c>
      <c r="U148" s="223">
        <v>0</v>
      </c>
      <c r="V148" s="223">
        <f>ROUND(E148*U148,2)</f>
        <v>0</v>
      </c>
      <c r="W148" s="223"/>
      <c r="X148" s="223" t="s">
        <v>260</v>
      </c>
      <c r="Y148" s="223" t="s">
        <v>150</v>
      </c>
      <c r="Z148" s="212"/>
      <c r="AA148" s="212"/>
      <c r="AB148" s="212"/>
      <c r="AC148" s="212"/>
      <c r="AD148" s="212"/>
      <c r="AE148" s="212"/>
      <c r="AF148" s="212"/>
      <c r="AG148" s="212" t="s">
        <v>261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45">
        <v>140</v>
      </c>
      <c r="B149" s="246" t="s">
        <v>624</v>
      </c>
      <c r="C149" s="260" t="s">
        <v>625</v>
      </c>
      <c r="D149" s="247" t="s">
        <v>375</v>
      </c>
      <c r="E149" s="248">
        <v>5</v>
      </c>
      <c r="F149" s="249"/>
      <c r="G149" s="250">
        <f>ROUND(E149*F149,2)</f>
        <v>0</v>
      </c>
      <c r="H149" s="249"/>
      <c r="I149" s="250">
        <f>ROUND(E149*H149,2)</f>
        <v>0</v>
      </c>
      <c r="J149" s="249"/>
      <c r="K149" s="250">
        <f>ROUND(E149*J149,2)</f>
        <v>0</v>
      </c>
      <c r="L149" s="250">
        <v>21</v>
      </c>
      <c r="M149" s="250">
        <f>G149*(1+L149/100)</f>
        <v>0</v>
      </c>
      <c r="N149" s="248">
        <v>0</v>
      </c>
      <c r="O149" s="248">
        <f>ROUND(E149*N149,2)</f>
        <v>0</v>
      </c>
      <c r="P149" s="248">
        <v>0</v>
      </c>
      <c r="Q149" s="248">
        <f>ROUND(E149*P149,2)</f>
        <v>0</v>
      </c>
      <c r="R149" s="250"/>
      <c r="S149" s="250" t="s">
        <v>219</v>
      </c>
      <c r="T149" s="251" t="s">
        <v>220</v>
      </c>
      <c r="U149" s="223">
        <v>0</v>
      </c>
      <c r="V149" s="223">
        <f>ROUND(E149*U149,2)</f>
        <v>0</v>
      </c>
      <c r="W149" s="223"/>
      <c r="X149" s="223" t="s">
        <v>260</v>
      </c>
      <c r="Y149" s="223" t="s">
        <v>150</v>
      </c>
      <c r="Z149" s="212"/>
      <c r="AA149" s="212"/>
      <c r="AB149" s="212"/>
      <c r="AC149" s="212"/>
      <c r="AD149" s="212"/>
      <c r="AE149" s="212"/>
      <c r="AF149" s="212"/>
      <c r="AG149" s="212" t="s">
        <v>261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22.5" outlineLevel="1" x14ac:dyDescent="0.2">
      <c r="A150" s="245">
        <v>141</v>
      </c>
      <c r="B150" s="246" t="s">
        <v>626</v>
      </c>
      <c r="C150" s="260" t="s">
        <v>627</v>
      </c>
      <c r="D150" s="247" t="s">
        <v>375</v>
      </c>
      <c r="E150" s="248">
        <v>6</v>
      </c>
      <c r="F150" s="249"/>
      <c r="G150" s="250">
        <f>ROUND(E150*F150,2)</f>
        <v>0</v>
      </c>
      <c r="H150" s="249"/>
      <c r="I150" s="250">
        <f>ROUND(E150*H150,2)</f>
        <v>0</v>
      </c>
      <c r="J150" s="249"/>
      <c r="K150" s="250">
        <f>ROUND(E150*J150,2)</f>
        <v>0</v>
      </c>
      <c r="L150" s="250">
        <v>21</v>
      </c>
      <c r="M150" s="250">
        <f>G150*(1+L150/100)</f>
        <v>0</v>
      </c>
      <c r="N150" s="248">
        <v>0</v>
      </c>
      <c r="O150" s="248">
        <f>ROUND(E150*N150,2)</f>
        <v>0</v>
      </c>
      <c r="P150" s="248">
        <v>0</v>
      </c>
      <c r="Q150" s="248">
        <f>ROUND(E150*P150,2)</f>
        <v>0</v>
      </c>
      <c r="R150" s="250"/>
      <c r="S150" s="250" t="s">
        <v>219</v>
      </c>
      <c r="T150" s="251" t="s">
        <v>220</v>
      </c>
      <c r="U150" s="223">
        <v>0</v>
      </c>
      <c r="V150" s="223">
        <f>ROUND(E150*U150,2)</f>
        <v>0</v>
      </c>
      <c r="W150" s="223"/>
      <c r="X150" s="223" t="s">
        <v>260</v>
      </c>
      <c r="Y150" s="223" t="s">
        <v>150</v>
      </c>
      <c r="Z150" s="212"/>
      <c r="AA150" s="212"/>
      <c r="AB150" s="212"/>
      <c r="AC150" s="212"/>
      <c r="AD150" s="212"/>
      <c r="AE150" s="212"/>
      <c r="AF150" s="212"/>
      <c r="AG150" s="212" t="s">
        <v>261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45">
        <v>142</v>
      </c>
      <c r="B151" s="246" t="s">
        <v>628</v>
      </c>
      <c r="C151" s="260" t="s">
        <v>471</v>
      </c>
      <c r="D151" s="247" t="s">
        <v>205</v>
      </c>
      <c r="E151" s="248">
        <v>1030</v>
      </c>
      <c r="F151" s="249"/>
      <c r="G151" s="250">
        <f>ROUND(E151*F151,2)</f>
        <v>0</v>
      </c>
      <c r="H151" s="249"/>
      <c r="I151" s="250">
        <f>ROUND(E151*H151,2)</f>
        <v>0</v>
      </c>
      <c r="J151" s="249"/>
      <c r="K151" s="250">
        <f>ROUND(E151*J151,2)</f>
        <v>0</v>
      </c>
      <c r="L151" s="250">
        <v>21</v>
      </c>
      <c r="M151" s="250">
        <f>G151*(1+L151/100)</f>
        <v>0</v>
      </c>
      <c r="N151" s="248">
        <v>0</v>
      </c>
      <c r="O151" s="248">
        <f>ROUND(E151*N151,2)</f>
        <v>0</v>
      </c>
      <c r="P151" s="248">
        <v>0</v>
      </c>
      <c r="Q151" s="248">
        <f>ROUND(E151*P151,2)</f>
        <v>0</v>
      </c>
      <c r="R151" s="250"/>
      <c r="S151" s="250" t="s">
        <v>219</v>
      </c>
      <c r="T151" s="251" t="s">
        <v>220</v>
      </c>
      <c r="U151" s="223">
        <v>0</v>
      </c>
      <c r="V151" s="223">
        <f>ROUND(E151*U151,2)</f>
        <v>0</v>
      </c>
      <c r="W151" s="223"/>
      <c r="X151" s="223" t="s">
        <v>260</v>
      </c>
      <c r="Y151" s="223" t="s">
        <v>150</v>
      </c>
      <c r="Z151" s="212"/>
      <c r="AA151" s="212"/>
      <c r="AB151" s="212"/>
      <c r="AC151" s="212"/>
      <c r="AD151" s="212"/>
      <c r="AE151" s="212"/>
      <c r="AF151" s="212"/>
      <c r="AG151" s="212" t="s">
        <v>261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45">
        <v>143</v>
      </c>
      <c r="B152" s="246" t="s">
        <v>629</v>
      </c>
      <c r="C152" s="260" t="s">
        <v>630</v>
      </c>
      <c r="D152" s="247" t="s">
        <v>205</v>
      </c>
      <c r="E152" s="248">
        <v>95</v>
      </c>
      <c r="F152" s="249"/>
      <c r="G152" s="250">
        <f>ROUND(E152*F152,2)</f>
        <v>0</v>
      </c>
      <c r="H152" s="249"/>
      <c r="I152" s="250">
        <f>ROUND(E152*H152,2)</f>
        <v>0</v>
      </c>
      <c r="J152" s="249"/>
      <c r="K152" s="250">
        <f>ROUND(E152*J152,2)</f>
        <v>0</v>
      </c>
      <c r="L152" s="250">
        <v>21</v>
      </c>
      <c r="M152" s="250">
        <f>G152*(1+L152/100)</f>
        <v>0</v>
      </c>
      <c r="N152" s="248">
        <v>0</v>
      </c>
      <c r="O152" s="248">
        <f>ROUND(E152*N152,2)</f>
        <v>0</v>
      </c>
      <c r="P152" s="248">
        <v>0</v>
      </c>
      <c r="Q152" s="248">
        <f>ROUND(E152*P152,2)</f>
        <v>0</v>
      </c>
      <c r="R152" s="250"/>
      <c r="S152" s="250" t="s">
        <v>219</v>
      </c>
      <c r="T152" s="251" t="s">
        <v>220</v>
      </c>
      <c r="U152" s="223">
        <v>0</v>
      </c>
      <c r="V152" s="223">
        <f>ROUND(E152*U152,2)</f>
        <v>0</v>
      </c>
      <c r="W152" s="223"/>
      <c r="X152" s="223" t="s">
        <v>260</v>
      </c>
      <c r="Y152" s="223" t="s">
        <v>150</v>
      </c>
      <c r="Z152" s="212"/>
      <c r="AA152" s="212"/>
      <c r="AB152" s="212"/>
      <c r="AC152" s="212"/>
      <c r="AD152" s="212"/>
      <c r="AE152" s="212"/>
      <c r="AF152" s="212"/>
      <c r="AG152" s="212" t="s">
        <v>261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5">
        <v>144</v>
      </c>
      <c r="B153" s="246" t="s">
        <v>631</v>
      </c>
      <c r="C153" s="260" t="s">
        <v>467</v>
      </c>
      <c r="D153" s="247" t="s">
        <v>205</v>
      </c>
      <c r="E153" s="248">
        <v>75</v>
      </c>
      <c r="F153" s="249"/>
      <c r="G153" s="250">
        <f>ROUND(E153*F153,2)</f>
        <v>0</v>
      </c>
      <c r="H153" s="249"/>
      <c r="I153" s="250">
        <f>ROUND(E153*H153,2)</f>
        <v>0</v>
      </c>
      <c r="J153" s="249"/>
      <c r="K153" s="250">
        <f>ROUND(E153*J153,2)</f>
        <v>0</v>
      </c>
      <c r="L153" s="250">
        <v>21</v>
      </c>
      <c r="M153" s="250">
        <f>G153*(1+L153/100)</f>
        <v>0</v>
      </c>
      <c r="N153" s="248">
        <v>0</v>
      </c>
      <c r="O153" s="248">
        <f>ROUND(E153*N153,2)</f>
        <v>0</v>
      </c>
      <c r="P153" s="248">
        <v>0</v>
      </c>
      <c r="Q153" s="248">
        <f>ROUND(E153*P153,2)</f>
        <v>0</v>
      </c>
      <c r="R153" s="250"/>
      <c r="S153" s="250" t="s">
        <v>219</v>
      </c>
      <c r="T153" s="251" t="s">
        <v>220</v>
      </c>
      <c r="U153" s="223">
        <v>0</v>
      </c>
      <c r="V153" s="223">
        <f>ROUND(E153*U153,2)</f>
        <v>0</v>
      </c>
      <c r="W153" s="223"/>
      <c r="X153" s="223" t="s">
        <v>260</v>
      </c>
      <c r="Y153" s="223" t="s">
        <v>150</v>
      </c>
      <c r="Z153" s="212"/>
      <c r="AA153" s="212"/>
      <c r="AB153" s="212"/>
      <c r="AC153" s="212"/>
      <c r="AD153" s="212"/>
      <c r="AE153" s="212"/>
      <c r="AF153" s="212"/>
      <c r="AG153" s="212" t="s">
        <v>261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45">
        <v>145</v>
      </c>
      <c r="B154" s="246" t="s">
        <v>632</v>
      </c>
      <c r="C154" s="260" t="s">
        <v>633</v>
      </c>
      <c r="D154" s="247" t="s">
        <v>188</v>
      </c>
      <c r="E154" s="248">
        <v>1</v>
      </c>
      <c r="F154" s="249"/>
      <c r="G154" s="250">
        <f>ROUND(E154*F154,2)</f>
        <v>0</v>
      </c>
      <c r="H154" s="249"/>
      <c r="I154" s="250">
        <f>ROUND(E154*H154,2)</f>
        <v>0</v>
      </c>
      <c r="J154" s="249"/>
      <c r="K154" s="250">
        <f>ROUND(E154*J154,2)</f>
        <v>0</v>
      </c>
      <c r="L154" s="250">
        <v>21</v>
      </c>
      <c r="M154" s="250">
        <f>G154*(1+L154/100)</f>
        <v>0</v>
      </c>
      <c r="N154" s="248">
        <v>0</v>
      </c>
      <c r="O154" s="248">
        <f>ROUND(E154*N154,2)</f>
        <v>0</v>
      </c>
      <c r="P154" s="248">
        <v>0</v>
      </c>
      <c r="Q154" s="248">
        <f>ROUND(E154*P154,2)</f>
        <v>0</v>
      </c>
      <c r="R154" s="250"/>
      <c r="S154" s="250" t="s">
        <v>219</v>
      </c>
      <c r="T154" s="251" t="s">
        <v>220</v>
      </c>
      <c r="U154" s="223">
        <v>0</v>
      </c>
      <c r="V154" s="223">
        <f>ROUND(E154*U154,2)</f>
        <v>0</v>
      </c>
      <c r="W154" s="223"/>
      <c r="X154" s="223" t="s">
        <v>260</v>
      </c>
      <c r="Y154" s="223" t="s">
        <v>150</v>
      </c>
      <c r="Z154" s="212"/>
      <c r="AA154" s="212"/>
      <c r="AB154" s="212"/>
      <c r="AC154" s="212"/>
      <c r="AD154" s="212"/>
      <c r="AE154" s="212"/>
      <c r="AF154" s="212"/>
      <c r="AG154" s="212" t="s">
        <v>261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x14ac:dyDescent="0.2">
      <c r="A155" s="228" t="s">
        <v>142</v>
      </c>
      <c r="B155" s="229" t="s">
        <v>98</v>
      </c>
      <c r="C155" s="255" t="s">
        <v>99</v>
      </c>
      <c r="D155" s="230"/>
      <c r="E155" s="231"/>
      <c r="F155" s="232"/>
      <c r="G155" s="232">
        <f>SUMIF(AG156:AG188,"&lt;&gt;NOR",G156:G188)</f>
        <v>0</v>
      </c>
      <c r="H155" s="232"/>
      <c r="I155" s="232">
        <f>SUM(I156:I188)</f>
        <v>0</v>
      </c>
      <c r="J155" s="232"/>
      <c r="K155" s="232">
        <f>SUM(K156:K188)</f>
        <v>0</v>
      </c>
      <c r="L155" s="232"/>
      <c r="M155" s="232">
        <f>SUM(M156:M188)</f>
        <v>0</v>
      </c>
      <c r="N155" s="231"/>
      <c r="O155" s="231">
        <f>SUM(O156:O188)</f>
        <v>0</v>
      </c>
      <c r="P155" s="231"/>
      <c r="Q155" s="231">
        <f>SUM(Q156:Q188)</f>
        <v>0</v>
      </c>
      <c r="R155" s="232"/>
      <c r="S155" s="232"/>
      <c r="T155" s="233"/>
      <c r="U155" s="227"/>
      <c r="V155" s="227">
        <f>SUM(V156:V188)</f>
        <v>0</v>
      </c>
      <c r="W155" s="227"/>
      <c r="X155" s="227"/>
      <c r="Y155" s="227"/>
      <c r="AG155" t="s">
        <v>143</v>
      </c>
    </row>
    <row r="156" spans="1:60" outlineLevel="1" x14ac:dyDescent="0.2">
      <c r="A156" s="245">
        <v>146</v>
      </c>
      <c r="B156" s="246" t="s">
        <v>634</v>
      </c>
      <c r="C156" s="260" t="s">
        <v>635</v>
      </c>
      <c r="D156" s="247" t="s">
        <v>188</v>
      </c>
      <c r="E156" s="248">
        <v>1</v>
      </c>
      <c r="F156" s="249"/>
      <c r="G156" s="250">
        <f>ROUND(E156*F156,2)</f>
        <v>0</v>
      </c>
      <c r="H156" s="249"/>
      <c r="I156" s="250">
        <f>ROUND(E156*H156,2)</f>
        <v>0</v>
      </c>
      <c r="J156" s="249"/>
      <c r="K156" s="250">
        <f>ROUND(E156*J156,2)</f>
        <v>0</v>
      </c>
      <c r="L156" s="250">
        <v>21</v>
      </c>
      <c r="M156" s="250">
        <f>G156*(1+L156/100)</f>
        <v>0</v>
      </c>
      <c r="N156" s="248">
        <v>0</v>
      </c>
      <c r="O156" s="248">
        <f>ROUND(E156*N156,2)</f>
        <v>0</v>
      </c>
      <c r="P156" s="248">
        <v>0</v>
      </c>
      <c r="Q156" s="248">
        <f>ROUND(E156*P156,2)</f>
        <v>0</v>
      </c>
      <c r="R156" s="250"/>
      <c r="S156" s="250" t="s">
        <v>219</v>
      </c>
      <c r="T156" s="251" t="s">
        <v>220</v>
      </c>
      <c r="U156" s="223">
        <v>0</v>
      </c>
      <c r="V156" s="223">
        <f>ROUND(E156*U156,2)</f>
        <v>0</v>
      </c>
      <c r="W156" s="223"/>
      <c r="X156" s="223" t="s">
        <v>260</v>
      </c>
      <c r="Y156" s="223" t="s">
        <v>150</v>
      </c>
      <c r="Z156" s="212"/>
      <c r="AA156" s="212"/>
      <c r="AB156" s="212"/>
      <c r="AC156" s="212"/>
      <c r="AD156" s="212"/>
      <c r="AE156" s="212"/>
      <c r="AF156" s="212"/>
      <c r="AG156" s="212" t="s">
        <v>261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5">
        <v>147</v>
      </c>
      <c r="B157" s="246" t="s">
        <v>636</v>
      </c>
      <c r="C157" s="260" t="s">
        <v>637</v>
      </c>
      <c r="D157" s="247" t="s">
        <v>188</v>
      </c>
      <c r="E157" s="248">
        <v>1</v>
      </c>
      <c r="F157" s="249"/>
      <c r="G157" s="250">
        <f>ROUND(E157*F157,2)</f>
        <v>0</v>
      </c>
      <c r="H157" s="249"/>
      <c r="I157" s="250">
        <f>ROUND(E157*H157,2)</f>
        <v>0</v>
      </c>
      <c r="J157" s="249"/>
      <c r="K157" s="250">
        <f>ROUND(E157*J157,2)</f>
        <v>0</v>
      </c>
      <c r="L157" s="250">
        <v>21</v>
      </c>
      <c r="M157" s="250">
        <f>G157*(1+L157/100)</f>
        <v>0</v>
      </c>
      <c r="N157" s="248">
        <v>0</v>
      </c>
      <c r="O157" s="248">
        <f>ROUND(E157*N157,2)</f>
        <v>0</v>
      </c>
      <c r="P157" s="248">
        <v>0</v>
      </c>
      <c r="Q157" s="248">
        <f>ROUND(E157*P157,2)</f>
        <v>0</v>
      </c>
      <c r="R157" s="250"/>
      <c r="S157" s="250" t="s">
        <v>219</v>
      </c>
      <c r="T157" s="251" t="s">
        <v>220</v>
      </c>
      <c r="U157" s="223">
        <v>0</v>
      </c>
      <c r="V157" s="223">
        <f>ROUND(E157*U157,2)</f>
        <v>0</v>
      </c>
      <c r="W157" s="223"/>
      <c r="X157" s="223" t="s">
        <v>260</v>
      </c>
      <c r="Y157" s="223" t="s">
        <v>150</v>
      </c>
      <c r="Z157" s="212"/>
      <c r="AA157" s="212"/>
      <c r="AB157" s="212"/>
      <c r="AC157" s="212"/>
      <c r="AD157" s="212"/>
      <c r="AE157" s="212"/>
      <c r="AF157" s="212"/>
      <c r="AG157" s="212" t="s">
        <v>261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5">
        <v>148</v>
      </c>
      <c r="B158" s="246" t="s">
        <v>638</v>
      </c>
      <c r="C158" s="260" t="s">
        <v>639</v>
      </c>
      <c r="D158" s="247" t="s">
        <v>188</v>
      </c>
      <c r="E158" s="248">
        <v>1</v>
      </c>
      <c r="F158" s="249"/>
      <c r="G158" s="250">
        <f>ROUND(E158*F158,2)</f>
        <v>0</v>
      </c>
      <c r="H158" s="249"/>
      <c r="I158" s="250">
        <f>ROUND(E158*H158,2)</f>
        <v>0</v>
      </c>
      <c r="J158" s="249"/>
      <c r="K158" s="250">
        <f>ROUND(E158*J158,2)</f>
        <v>0</v>
      </c>
      <c r="L158" s="250">
        <v>21</v>
      </c>
      <c r="M158" s="250">
        <f>G158*(1+L158/100)</f>
        <v>0</v>
      </c>
      <c r="N158" s="248">
        <v>0</v>
      </c>
      <c r="O158" s="248">
        <f>ROUND(E158*N158,2)</f>
        <v>0</v>
      </c>
      <c r="P158" s="248">
        <v>0</v>
      </c>
      <c r="Q158" s="248">
        <f>ROUND(E158*P158,2)</f>
        <v>0</v>
      </c>
      <c r="R158" s="250"/>
      <c r="S158" s="250" t="s">
        <v>219</v>
      </c>
      <c r="T158" s="251" t="s">
        <v>220</v>
      </c>
      <c r="U158" s="223">
        <v>0</v>
      </c>
      <c r="V158" s="223">
        <f>ROUND(E158*U158,2)</f>
        <v>0</v>
      </c>
      <c r="W158" s="223"/>
      <c r="X158" s="223" t="s">
        <v>260</v>
      </c>
      <c r="Y158" s="223" t="s">
        <v>150</v>
      </c>
      <c r="Z158" s="212"/>
      <c r="AA158" s="212"/>
      <c r="AB158" s="212"/>
      <c r="AC158" s="212"/>
      <c r="AD158" s="212"/>
      <c r="AE158" s="212"/>
      <c r="AF158" s="212"/>
      <c r="AG158" s="212" t="s">
        <v>261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45">
        <v>149</v>
      </c>
      <c r="B159" s="246" t="s">
        <v>640</v>
      </c>
      <c r="C159" s="260" t="s">
        <v>641</v>
      </c>
      <c r="D159" s="247" t="s">
        <v>188</v>
      </c>
      <c r="E159" s="248">
        <v>1</v>
      </c>
      <c r="F159" s="249"/>
      <c r="G159" s="250">
        <f>ROUND(E159*F159,2)</f>
        <v>0</v>
      </c>
      <c r="H159" s="249"/>
      <c r="I159" s="250">
        <f>ROUND(E159*H159,2)</f>
        <v>0</v>
      </c>
      <c r="J159" s="249"/>
      <c r="K159" s="250">
        <f>ROUND(E159*J159,2)</f>
        <v>0</v>
      </c>
      <c r="L159" s="250">
        <v>21</v>
      </c>
      <c r="M159" s="250">
        <f>G159*(1+L159/100)</f>
        <v>0</v>
      </c>
      <c r="N159" s="248">
        <v>0</v>
      </c>
      <c r="O159" s="248">
        <f>ROUND(E159*N159,2)</f>
        <v>0</v>
      </c>
      <c r="P159" s="248">
        <v>0</v>
      </c>
      <c r="Q159" s="248">
        <f>ROUND(E159*P159,2)</f>
        <v>0</v>
      </c>
      <c r="R159" s="250"/>
      <c r="S159" s="250" t="s">
        <v>219</v>
      </c>
      <c r="T159" s="251" t="s">
        <v>220</v>
      </c>
      <c r="U159" s="223">
        <v>0</v>
      </c>
      <c r="V159" s="223">
        <f>ROUND(E159*U159,2)</f>
        <v>0</v>
      </c>
      <c r="W159" s="223"/>
      <c r="X159" s="223" t="s">
        <v>260</v>
      </c>
      <c r="Y159" s="223" t="s">
        <v>150</v>
      </c>
      <c r="Z159" s="212"/>
      <c r="AA159" s="212"/>
      <c r="AB159" s="212"/>
      <c r="AC159" s="212"/>
      <c r="AD159" s="212"/>
      <c r="AE159" s="212"/>
      <c r="AF159" s="212"/>
      <c r="AG159" s="212" t="s">
        <v>261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45">
        <v>150</v>
      </c>
      <c r="B160" s="246" t="s">
        <v>642</v>
      </c>
      <c r="C160" s="260" t="s">
        <v>643</v>
      </c>
      <c r="D160" s="247" t="s">
        <v>188</v>
      </c>
      <c r="E160" s="248">
        <v>1</v>
      </c>
      <c r="F160" s="249"/>
      <c r="G160" s="250">
        <f>ROUND(E160*F160,2)</f>
        <v>0</v>
      </c>
      <c r="H160" s="249"/>
      <c r="I160" s="250">
        <f>ROUND(E160*H160,2)</f>
        <v>0</v>
      </c>
      <c r="J160" s="249"/>
      <c r="K160" s="250">
        <f>ROUND(E160*J160,2)</f>
        <v>0</v>
      </c>
      <c r="L160" s="250">
        <v>21</v>
      </c>
      <c r="M160" s="250">
        <f>G160*(1+L160/100)</f>
        <v>0</v>
      </c>
      <c r="N160" s="248">
        <v>0</v>
      </c>
      <c r="O160" s="248">
        <f>ROUND(E160*N160,2)</f>
        <v>0</v>
      </c>
      <c r="P160" s="248">
        <v>0</v>
      </c>
      <c r="Q160" s="248">
        <f>ROUND(E160*P160,2)</f>
        <v>0</v>
      </c>
      <c r="R160" s="250"/>
      <c r="S160" s="250" t="s">
        <v>219</v>
      </c>
      <c r="T160" s="251" t="s">
        <v>220</v>
      </c>
      <c r="U160" s="223">
        <v>0</v>
      </c>
      <c r="V160" s="223">
        <f>ROUND(E160*U160,2)</f>
        <v>0</v>
      </c>
      <c r="W160" s="223"/>
      <c r="X160" s="223" t="s">
        <v>260</v>
      </c>
      <c r="Y160" s="223" t="s">
        <v>150</v>
      </c>
      <c r="Z160" s="212"/>
      <c r="AA160" s="212"/>
      <c r="AB160" s="212"/>
      <c r="AC160" s="212"/>
      <c r="AD160" s="212"/>
      <c r="AE160" s="212"/>
      <c r="AF160" s="212"/>
      <c r="AG160" s="212" t="s">
        <v>261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5">
        <v>151</v>
      </c>
      <c r="B161" s="246" t="s">
        <v>644</v>
      </c>
      <c r="C161" s="260" t="s">
        <v>645</v>
      </c>
      <c r="D161" s="247" t="s">
        <v>188</v>
      </c>
      <c r="E161" s="248">
        <v>1</v>
      </c>
      <c r="F161" s="249"/>
      <c r="G161" s="250">
        <f>ROUND(E161*F161,2)</f>
        <v>0</v>
      </c>
      <c r="H161" s="249"/>
      <c r="I161" s="250">
        <f>ROUND(E161*H161,2)</f>
        <v>0</v>
      </c>
      <c r="J161" s="249"/>
      <c r="K161" s="250">
        <f>ROUND(E161*J161,2)</f>
        <v>0</v>
      </c>
      <c r="L161" s="250">
        <v>21</v>
      </c>
      <c r="M161" s="250">
        <f>G161*(1+L161/100)</f>
        <v>0</v>
      </c>
      <c r="N161" s="248">
        <v>0</v>
      </c>
      <c r="O161" s="248">
        <f>ROUND(E161*N161,2)</f>
        <v>0</v>
      </c>
      <c r="P161" s="248">
        <v>0</v>
      </c>
      <c r="Q161" s="248">
        <f>ROUND(E161*P161,2)</f>
        <v>0</v>
      </c>
      <c r="R161" s="250"/>
      <c r="S161" s="250" t="s">
        <v>219</v>
      </c>
      <c r="T161" s="251" t="s">
        <v>220</v>
      </c>
      <c r="U161" s="223">
        <v>0</v>
      </c>
      <c r="V161" s="223">
        <f>ROUND(E161*U161,2)</f>
        <v>0</v>
      </c>
      <c r="W161" s="223"/>
      <c r="X161" s="223" t="s">
        <v>260</v>
      </c>
      <c r="Y161" s="223" t="s">
        <v>150</v>
      </c>
      <c r="Z161" s="212"/>
      <c r="AA161" s="212"/>
      <c r="AB161" s="212"/>
      <c r="AC161" s="212"/>
      <c r="AD161" s="212"/>
      <c r="AE161" s="212"/>
      <c r="AF161" s="212"/>
      <c r="AG161" s="212" t="s">
        <v>261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5">
        <v>152</v>
      </c>
      <c r="B162" s="246" t="s">
        <v>646</v>
      </c>
      <c r="C162" s="260" t="s">
        <v>647</v>
      </c>
      <c r="D162" s="247" t="s">
        <v>188</v>
      </c>
      <c r="E162" s="248">
        <v>1</v>
      </c>
      <c r="F162" s="249"/>
      <c r="G162" s="250">
        <f>ROUND(E162*F162,2)</f>
        <v>0</v>
      </c>
      <c r="H162" s="249"/>
      <c r="I162" s="250">
        <f>ROUND(E162*H162,2)</f>
        <v>0</v>
      </c>
      <c r="J162" s="249"/>
      <c r="K162" s="250">
        <f>ROUND(E162*J162,2)</f>
        <v>0</v>
      </c>
      <c r="L162" s="250">
        <v>21</v>
      </c>
      <c r="M162" s="250">
        <f>G162*(1+L162/100)</f>
        <v>0</v>
      </c>
      <c r="N162" s="248">
        <v>0</v>
      </c>
      <c r="O162" s="248">
        <f>ROUND(E162*N162,2)</f>
        <v>0</v>
      </c>
      <c r="P162" s="248">
        <v>0</v>
      </c>
      <c r="Q162" s="248">
        <f>ROUND(E162*P162,2)</f>
        <v>0</v>
      </c>
      <c r="R162" s="250"/>
      <c r="S162" s="250" t="s">
        <v>219</v>
      </c>
      <c r="T162" s="251" t="s">
        <v>220</v>
      </c>
      <c r="U162" s="223">
        <v>0</v>
      </c>
      <c r="V162" s="223">
        <f>ROUND(E162*U162,2)</f>
        <v>0</v>
      </c>
      <c r="W162" s="223"/>
      <c r="X162" s="223" t="s">
        <v>260</v>
      </c>
      <c r="Y162" s="223" t="s">
        <v>150</v>
      </c>
      <c r="Z162" s="212"/>
      <c r="AA162" s="212"/>
      <c r="AB162" s="212"/>
      <c r="AC162" s="212"/>
      <c r="AD162" s="212"/>
      <c r="AE162" s="212"/>
      <c r="AF162" s="212"/>
      <c r="AG162" s="212" t="s">
        <v>261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5">
        <v>153</v>
      </c>
      <c r="B163" s="246" t="s">
        <v>648</v>
      </c>
      <c r="C163" s="260" t="s">
        <v>649</v>
      </c>
      <c r="D163" s="247" t="s">
        <v>188</v>
      </c>
      <c r="E163" s="248">
        <v>2</v>
      </c>
      <c r="F163" s="249"/>
      <c r="G163" s="250">
        <f>ROUND(E163*F163,2)</f>
        <v>0</v>
      </c>
      <c r="H163" s="249"/>
      <c r="I163" s="250">
        <f>ROUND(E163*H163,2)</f>
        <v>0</v>
      </c>
      <c r="J163" s="249"/>
      <c r="K163" s="250">
        <f>ROUND(E163*J163,2)</f>
        <v>0</v>
      </c>
      <c r="L163" s="250">
        <v>21</v>
      </c>
      <c r="M163" s="250">
        <f>G163*(1+L163/100)</f>
        <v>0</v>
      </c>
      <c r="N163" s="248">
        <v>0</v>
      </c>
      <c r="O163" s="248">
        <f>ROUND(E163*N163,2)</f>
        <v>0</v>
      </c>
      <c r="P163" s="248">
        <v>0</v>
      </c>
      <c r="Q163" s="248">
        <f>ROUND(E163*P163,2)</f>
        <v>0</v>
      </c>
      <c r="R163" s="250"/>
      <c r="S163" s="250" t="s">
        <v>219</v>
      </c>
      <c r="T163" s="251" t="s">
        <v>220</v>
      </c>
      <c r="U163" s="223">
        <v>0</v>
      </c>
      <c r="V163" s="223">
        <f>ROUND(E163*U163,2)</f>
        <v>0</v>
      </c>
      <c r="W163" s="223"/>
      <c r="X163" s="223" t="s">
        <v>260</v>
      </c>
      <c r="Y163" s="223" t="s">
        <v>150</v>
      </c>
      <c r="Z163" s="212"/>
      <c r="AA163" s="212"/>
      <c r="AB163" s="212"/>
      <c r="AC163" s="212"/>
      <c r="AD163" s="212"/>
      <c r="AE163" s="212"/>
      <c r="AF163" s="212"/>
      <c r="AG163" s="212" t="s">
        <v>261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5">
        <v>154</v>
      </c>
      <c r="B164" s="246" t="s">
        <v>650</v>
      </c>
      <c r="C164" s="260" t="s">
        <v>651</v>
      </c>
      <c r="D164" s="247" t="s">
        <v>188</v>
      </c>
      <c r="E164" s="248">
        <v>2</v>
      </c>
      <c r="F164" s="249"/>
      <c r="G164" s="250">
        <f>ROUND(E164*F164,2)</f>
        <v>0</v>
      </c>
      <c r="H164" s="249"/>
      <c r="I164" s="250">
        <f>ROUND(E164*H164,2)</f>
        <v>0</v>
      </c>
      <c r="J164" s="249"/>
      <c r="K164" s="250">
        <f>ROUND(E164*J164,2)</f>
        <v>0</v>
      </c>
      <c r="L164" s="250">
        <v>21</v>
      </c>
      <c r="M164" s="250">
        <f>G164*(1+L164/100)</f>
        <v>0</v>
      </c>
      <c r="N164" s="248">
        <v>0</v>
      </c>
      <c r="O164" s="248">
        <f>ROUND(E164*N164,2)</f>
        <v>0</v>
      </c>
      <c r="P164" s="248">
        <v>0</v>
      </c>
      <c r="Q164" s="248">
        <f>ROUND(E164*P164,2)</f>
        <v>0</v>
      </c>
      <c r="R164" s="250"/>
      <c r="S164" s="250" t="s">
        <v>219</v>
      </c>
      <c r="T164" s="251" t="s">
        <v>220</v>
      </c>
      <c r="U164" s="223">
        <v>0</v>
      </c>
      <c r="V164" s="223">
        <f>ROUND(E164*U164,2)</f>
        <v>0</v>
      </c>
      <c r="W164" s="223"/>
      <c r="X164" s="223" t="s">
        <v>260</v>
      </c>
      <c r="Y164" s="223" t="s">
        <v>150</v>
      </c>
      <c r="Z164" s="212"/>
      <c r="AA164" s="212"/>
      <c r="AB164" s="212"/>
      <c r="AC164" s="212"/>
      <c r="AD164" s="212"/>
      <c r="AE164" s="212"/>
      <c r="AF164" s="212"/>
      <c r="AG164" s="212" t="s">
        <v>261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45">
        <v>155</v>
      </c>
      <c r="B165" s="246" t="s">
        <v>652</v>
      </c>
      <c r="C165" s="260" t="s">
        <v>653</v>
      </c>
      <c r="D165" s="247" t="s">
        <v>188</v>
      </c>
      <c r="E165" s="248">
        <v>1</v>
      </c>
      <c r="F165" s="249"/>
      <c r="G165" s="250">
        <f>ROUND(E165*F165,2)</f>
        <v>0</v>
      </c>
      <c r="H165" s="249"/>
      <c r="I165" s="250">
        <f>ROUND(E165*H165,2)</f>
        <v>0</v>
      </c>
      <c r="J165" s="249"/>
      <c r="K165" s="250">
        <f>ROUND(E165*J165,2)</f>
        <v>0</v>
      </c>
      <c r="L165" s="250">
        <v>21</v>
      </c>
      <c r="M165" s="250">
        <f>G165*(1+L165/100)</f>
        <v>0</v>
      </c>
      <c r="N165" s="248">
        <v>0</v>
      </c>
      <c r="O165" s="248">
        <f>ROUND(E165*N165,2)</f>
        <v>0</v>
      </c>
      <c r="P165" s="248">
        <v>0</v>
      </c>
      <c r="Q165" s="248">
        <f>ROUND(E165*P165,2)</f>
        <v>0</v>
      </c>
      <c r="R165" s="250"/>
      <c r="S165" s="250" t="s">
        <v>219</v>
      </c>
      <c r="T165" s="251" t="s">
        <v>220</v>
      </c>
      <c r="U165" s="223">
        <v>0</v>
      </c>
      <c r="V165" s="223">
        <f>ROUND(E165*U165,2)</f>
        <v>0</v>
      </c>
      <c r="W165" s="223"/>
      <c r="X165" s="223" t="s">
        <v>260</v>
      </c>
      <c r="Y165" s="223" t="s">
        <v>150</v>
      </c>
      <c r="Z165" s="212"/>
      <c r="AA165" s="212"/>
      <c r="AB165" s="212"/>
      <c r="AC165" s="212"/>
      <c r="AD165" s="212"/>
      <c r="AE165" s="212"/>
      <c r="AF165" s="212"/>
      <c r="AG165" s="212" t="s">
        <v>261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5">
        <v>156</v>
      </c>
      <c r="B166" s="246" t="s">
        <v>654</v>
      </c>
      <c r="C166" s="260" t="s">
        <v>655</v>
      </c>
      <c r="D166" s="247" t="s">
        <v>188</v>
      </c>
      <c r="E166" s="248">
        <v>1</v>
      </c>
      <c r="F166" s="249"/>
      <c r="G166" s="250">
        <f>ROUND(E166*F166,2)</f>
        <v>0</v>
      </c>
      <c r="H166" s="249"/>
      <c r="I166" s="250">
        <f>ROUND(E166*H166,2)</f>
        <v>0</v>
      </c>
      <c r="J166" s="249"/>
      <c r="K166" s="250">
        <f>ROUND(E166*J166,2)</f>
        <v>0</v>
      </c>
      <c r="L166" s="250">
        <v>21</v>
      </c>
      <c r="M166" s="250">
        <f>G166*(1+L166/100)</f>
        <v>0</v>
      </c>
      <c r="N166" s="248">
        <v>0</v>
      </c>
      <c r="O166" s="248">
        <f>ROUND(E166*N166,2)</f>
        <v>0</v>
      </c>
      <c r="P166" s="248">
        <v>0</v>
      </c>
      <c r="Q166" s="248">
        <f>ROUND(E166*P166,2)</f>
        <v>0</v>
      </c>
      <c r="R166" s="250"/>
      <c r="S166" s="250" t="s">
        <v>219</v>
      </c>
      <c r="T166" s="251" t="s">
        <v>220</v>
      </c>
      <c r="U166" s="223">
        <v>0</v>
      </c>
      <c r="V166" s="223">
        <f>ROUND(E166*U166,2)</f>
        <v>0</v>
      </c>
      <c r="W166" s="223"/>
      <c r="X166" s="223" t="s">
        <v>260</v>
      </c>
      <c r="Y166" s="223" t="s">
        <v>150</v>
      </c>
      <c r="Z166" s="212"/>
      <c r="AA166" s="212"/>
      <c r="AB166" s="212"/>
      <c r="AC166" s="212"/>
      <c r="AD166" s="212"/>
      <c r="AE166" s="212"/>
      <c r="AF166" s="212"/>
      <c r="AG166" s="212" t="s">
        <v>261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45">
        <v>157</v>
      </c>
      <c r="B167" s="246" t="s">
        <v>656</v>
      </c>
      <c r="C167" s="260" t="s">
        <v>657</v>
      </c>
      <c r="D167" s="247" t="s">
        <v>188</v>
      </c>
      <c r="E167" s="248">
        <v>1</v>
      </c>
      <c r="F167" s="249"/>
      <c r="G167" s="250">
        <f>ROUND(E167*F167,2)</f>
        <v>0</v>
      </c>
      <c r="H167" s="249"/>
      <c r="I167" s="250">
        <f>ROUND(E167*H167,2)</f>
        <v>0</v>
      </c>
      <c r="J167" s="249"/>
      <c r="K167" s="250">
        <f>ROUND(E167*J167,2)</f>
        <v>0</v>
      </c>
      <c r="L167" s="250">
        <v>21</v>
      </c>
      <c r="M167" s="250">
        <f>G167*(1+L167/100)</f>
        <v>0</v>
      </c>
      <c r="N167" s="248">
        <v>0</v>
      </c>
      <c r="O167" s="248">
        <f>ROUND(E167*N167,2)</f>
        <v>0</v>
      </c>
      <c r="P167" s="248">
        <v>0</v>
      </c>
      <c r="Q167" s="248">
        <f>ROUND(E167*P167,2)</f>
        <v>0</v>
      </c>
      <c r="R167" s="250"/>
      <c r="S167" s="250" t="s">
        <v>219</v>
      </c>
      <c r="T167" s="251" t="s">
        <v>220</v>
      </c>
      <c r="U167" s="223">
        <v>0</v>
      </c>
      <c r="V167" s="223">
        <f>ROUND(E167*U167,2)</f>
        <v>0</v>
      </c>
      <c r="W167" s="223"/>
      <c r="X167" s="223" t="s">
        <v>260</v>
      </c>
      <c r="Y167" s="223" t="s">
        <v>150</v>
      </c>
      <c r="Z167" s="212"/>
      <c r="AA167" s="212"/>
      <c r="AB167" s="212"/>
      <c r="AC167" s="212"/>
      <c r="AD167" s="212"/>
      <c r="AE167" s="212"/>
      <c r="AF167" s="212"/>
      <c r="AG167" s="212" t="s">
        <v>261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45">
        <v>158</v>
      </c>
      <c r="B168" s="246" t="s">
        <v>658</v>
      </c>
      <c r="C168" s="260" t="s">
        <v>659</v>
      </c>
      <c r="D168" s="247" t="s">
        <v>188</v>
      </c>
      <c r="E168" s="248">
        <v>1</v>
      </c>
      <c r="F168" s="249"/>
      <c r="G168" s="250">
        <f>ROUND(E168*F168,2)</f>
        <v>0</v>
      </c>
      <c r="H168" s="249"/>
      <c r="I168" s="250">
        <f>ROUND(E168*H168,2)</f>
        <v>0</v>
      </c>
      <c r="J168" s="249"/>
      <c r="K168" s="250">
        <f>ROUND(E168*J168,2)</f>
        <v>0</v>
      </c>
      <c r="L168" s="250">
        <v>21</v>
      </c>
      <c r="M168" s="250">
        <f>G168*(1+L168/100)</f>
        <v>0</v>
      </c>
      <c r="N168" s="248">
        <v>0</v>
      </c>
      <c r="O168" s="248">
        <f>ROUND(E168*N168,2)</f>
        <v>0</v>
      </c>
      <c r="P168" s="248">
        <v>0</v>
      </c>
      <c r="Q168" s="248">
        <f>ROUND(E168*P168,2)</f>
        <v>0</v>
      </c>
      <c r="R168" s="250"/>
      <c r="S168" s="250" t="s">
        <v>219</v>
      </c>
      <c r="T168" s="251" t="s">
        <v>220</v>
      </c>
      <c r="U168" s="223">
        <v>0</v>
      </c>
      <c r="V168" s="223">
        <f>ROUND(E168*U168,2)</f>
        <v>0</v>
      </c>
      <c r="W168" s="223"/>
      <c r="X168" s="223" t="s">
        <v>260</v>
      </c>
      <c r="Y168" s="223" t="s">
        <v>150</v>
      </c>
      <c r="Z168" s="212"/>
      <c r="AA168" s="212"/>
      <c r="AB168" s="212"/>
      <c r="AC168" s="212"/>
      <c r="AD168" s="212"/>
      <c r="AE168" s="212"/>
      <c r="AF168" s="212"/>
      <c r="AG168" s="212" t="s">
        <v>261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45">
        <v>159</v>
      </c>
      <c r="B169" s="246" t="s">
        <v>660</v>
      </c>
      <c r="C169" s="260" t="s">
        <v>661</v>
      </c>
      <c r="D169" s="247" t="s">
        <v>188</v>
      </c>
      <c r="E169" s="248">
        <v>1</v>
      </c>
      <c r="F169" s="249"/>
      <c r="G169" s="250">
        <f>ROUND(E169*F169,2)</f>
        <v>0</v>
      </c>
      <c r="H169" s="249"/>
      <c r="I169" s="250">
        <f>ROUND(E169*H169,2)</f>
        <v>0</v>
      </c>
      <c r="J169" s="249"/>
      <c r="K169" s="250">
        <f>ROUND(E169*J169,2)</f>
        <v>0</v>
      </c>
      <c r="L169" s="250">
        <v>21</v>
      </c>
      <c r="M169" s="250">
        <f>G169*(1+L169/100)</f>
        <v>0</v>
      </c>
      <c r="N169" s="248">
        <v>0</v>
      </c>
      <c r="O169" s="248">
        <f>ROUND(E169*N169,2)</f>
        <v>0</v>
      </c>
      <c r="P169" s="248">
        <v>0</v>
      </c>
      <c r="Q169" s="248">
        <f>ROUND(E169*P169,2)</f>
        <v>0</v>
      </c>
      <c r="R169" s="250"/>
      <c r="S169" s="250" t="s">
        <v>219</v>
      </c>
      <c r="T169" s="251" t="s">
        <v>220</v>
      </c>
      <c r="U169" s="223">
        <v>0</v>
      </c>
      <c r="V169" s="223">
        <f>ROUND(E169*U169,2)</f>
        <v>0</v>
      </c>
      <c r="W169" s="223"/>
      <c r="X169" s="223" t="s">
        <v>260</v>
      </c>
      <c r="Y169" s="223" t="s">
        <v>150</v>
      </c>
      <c r="Z169" s="212"/>
      <c r="AA169" s="212"/>
      <c r="AB169" s="212"/>
      <c r="AC169" s="212"/>
      <c r="AD169" s="212"/>
      <c r="AE169" s="212"/>
      <c r="AF169" s="212"/>
      <c r="AG169" s="212" t="s">
        <v>261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45">
        <v>160</v>
      </c>
      <c r="B170" s="246" t="s">
        <v>662</v>
      </c>
      <c r="C170" s="260" t="s">
        <v>663</v>
      </c>
      <c r="D170" s="247" t="s">
        <v>188</v>
      </c>
      <c r="E170" s="248">
        <v>1</v>
      </c>
      <c r="F170" s="249"/>
      <c r="G170" s="250">
        <f>ROUND(E170*F170,2)</f>
        <v>0</v>
      </c>
      <c r="H170" s="249"/>
      <c r="I170" s="250">
        <f>ROUND(E170*H170,2)</f>
        <v>0</v>
      </c>
      <c r="J170" s="249"/>
      <c r="K170" s="250">
        <f>ROUND(E170*J170,2)</f>
        <v>0</v>
      </c>
      <c r="L170" s="250">
        <v>21</v>
      </c>
      <c r="M170" s="250">
        <f>G170*(1+L170/100)</f>
        <v>0</v>
      </c>
      <c r="N170" s="248">
        <v>0</v>
      </c>
      <c r="O170" s="248">
        <f>ROUND(E170*N170,2)</f>
        <v>0</v>
      </c>
      <c r="P170" s="248">
        <v>0</v>
      </c>
      <c r="Q170" s="248">
        <f>ROUND(E170*P170,2)</f>
        <v>0</v>
      </c>
      <c r="R170" s="250"/>
      <c r="S170" s="250" t="s">
        <v>219</v>
      </c>
      <c r="T170" s="251" t="s">
        <v>220</v>
      </c>
      <c r="U170" s="223">
        <v>0</v>
      </c>
      <c r="V170" s="223">
        <f>ROUND(E170*U170,2)</f>
        <v>0</v>
      </c>
      <c r="W170" s="223"/>
      <c r="X170" s="223" t="s">
        <v>260</v>
      </c>
      <c r="Y170" s="223" t="s">
        <v>150</v>
      </c>
      <c r="Z170" s="212"/>
      <c r="AA170" s="212"/>
      <c r="AB170" s="212"/>
      <c r="AC170" s="212"/>
      <c r="AD170" s="212"/>
      <c r="AE170" s="212"/>
      <c r="AF170" s="212"/>
      <c r="AG170" s="212" t="s">
        <v>261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45">
        <v>161</v>
      </c>
      <c r="B171" s="246" t="s">
        <v>664</v>
      </c>
      <c r="C171" s="260" t="s">
        <v>665</v>
      </c>
      <c r="D171" s="247" t="s">
        <v>188</v>
      </c>
      <c r="E171" s="248">
        <v>1</v>
      </c>
      <c r="F171" s="249"/>
      <c r="G171" s="250">
        <f>ROUND(E171*F171,2)</f>
        <v>0</v>
      </c>
      <c r="H171" s="249"/>
      <c r="I171" s="250">
        <f>ROUND(E171*H171,2)</f>
        <v>0</v>
      </c>
      <c r="J171" s="249"/>
      <c r="K171" s="250">
        <f>ROUND(E171*J171,2)</f>
        <v>0</v>
      </c>
      <c r="L171" s="250">
        <v>21</v>
      </c>
      <c r="M171" s="250">
        <f>G171*(1+L171/100)</f>
        <v>0</v>
      </c>
      <c r="N171" s="248">
        <v>0</v>
      </c>
      <c r="O171" s="248">
        <f>ROUND(E171*N171,2)</f>
        <v>0</v>
      </c>
      <c r="P171" s="248">
        <v>0</v>
      </c>
      <c r="Q171" s="248">
        <f>ROUND(E171*P171,2)</f>
        <v>0</v>
      </c>
      <c r="R171" s="250"/>
      <c r="S171" s="250" t="s">
        <v>219</v>
      </c>
      <c r="T171" s="251" t="s">
        <v>220</v>
      </c>
      <c r="U171" s="223">
        <v>0</v>
      </c>
      <c r="V171" s="223">
        <f>ROUND(E171*U171,2)</f>
        <v>0</v>
      </c>
      <c r="W171" s="223"/>
      <c r="X171" s="223" t="s">
        <v>260</v>
      </c>
      <c r="Y171" s="223" t="s">
        <v>150</v>
      </c>
      <c r="Z171" s="212"/>
      <c r="AA171" s="212"/>
      <c r="AB171" s="212"/>
      <c r="AC171" s="212"/>
      <c r="AD171" s="212"/>
      <c r="AE171" s="212"/>
      <c r="AF171" s="212"/>
      <c r="AG171" s="212" t="s">
        <v>261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45">
        <v>162</v>
      </c>
      <c r="B172" s="246" t="s">
        <v>666</v>
      </c>
      <c r="C172" s="260" t="s">
        <v>667</v>
      </c>
      <c r="D172" s="247" t="s">
        <v>188</v>
      </c>
      <c r="E172" s="248">
        <v>1</v>
      </c>
      <c r="F172" s="249"/>
      <c r="G172" s="250">
        <f>ROUND(E172*F172,2)</f>
        <v>0</v>
      </c>
      <c r="H172" s="249"/>
      <c r="I172" s="250">
        <f>ROUND(E172*H172,2)</f>
        <v>0</v>
      </c>
      <c r="J172" s="249"/>
      <c r="K172" s="250">
        <f>ROUND(E172*J172,2)</f>
        <v>0</v>
      </c>
      <c r="L172" s="250">
        <v>21</v>
      </c>
      <c r="M172" s="250">
        <f>G172*(1+L172/100)</f>
        <v>0</v>
      </c>
      <c r="N172" s="248">
        <v>0</v>
      </c>
      <c r="O172" s="248">
        <f>ROUND(E172*N172,2)</f>
        <v>0</v>
      </c>
      <c r="P172" s="248">
        <v>0</v>
      </c>
      <c r="Q172" s="248">
        <f>ROUND(E172*P172,2)</f>
        <v>0</v>
      </c>
      <c r="R172" s="250"/>
      <c r="S172" s="250" t="s">
        <v>219</v>
      </c>
      <c r="T172" s="251" t="s">
        <v>220</v>
      </c>
      <c r="U172" s="223">
        <v>0</v>
      </c>
      <c r="V172" s="223">
        <f>ROUND(E172*U172,2)</f>
        <v>0</v>
      </c>
      <c r="W172" s="223"/>
      <c r="X172" s="223" t="s">
        <v>260</v>
      </c>
      <c r="Y172" s="223" t="s">
        <v>150</v>
      </c>
      <c r="Z172" s="212"/>
      <c r="AA172" s="212"/>
      <c r="AB172" s="212"/>
      <c r="AC172" s="212"/>
      <c r="AD172" s="212"/>
      <c r="AE172" s="212"/>
      <c r="AF172" s="212"/>
      <c r="AG172" s="212" t="s">
        <v>261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45">
        <v>163</v>
      </c>
      <c r="B173" s="246" t="s">
        <v>668</v>
      </c>
      <c r="C173" s="260" t="s">
        <v>669</v>
      </c>
      <c r="D173" s="247" t="s">
        <v>188</v>
      </c>
      <c r="E173" s="248">
        <v>2</v>
      </c>
      <c r="F173" s="249"/>
      <c r="G173" s="250">
        <f>ROUND(E173*F173,2)</f>
        <v>0</v>
      </c>
      <c r="H173" s="249"/>
      <c r="I173" s="250">
        <f>ROUND(E173*H173,2)</f>
        <v>0</v>
      </c>
      <c r="J173" s="249"/>
      <c r="K173" s="250">
        <f>ROUND(E173*J173,2)</f>
        <v>0</v>
      </c>
      <c r="L173" s="250">
        <v>21</v>
      </c>
      <c r="M173" s="250">
        <f>G173*(1+L173/100)</f>
        <v>0</v>
      </c>
      <c r="N173" s="248">
        <v>0</v>
      </c>
      <c r="O173" s="248">
        <f>ROUND(E173*N173,2)</f>
        <v>0</v>
      </c>
      <c r="P173" s="248">
        <v>0</v>
      </c>
      <c r="Q173" s="248">
        <f>ROUND(E173*P173,2)</f>
        <v>0</v>
      </c>
      <c r="R173" s="250"/>
      <c r="S173" s="250" t="s">
        <v>219</v>
      </c>
      <c r="T173" s="251" t="s">
        <v>220</v>
      </c>
      <c r="U173" s="223">
        <v>0</v>
      </c>
      <c r="V173" s="223">
        <f>ROUND(E173*U173,2)</f>
        <v>0</v>
      </c>
      <c r="W173" s="223"/>
      <c r="X173" s="223" t="s">
        <v>260</v>
      </c>
      <c r="Y173" s="223" t="s">
        <v>150</v>
      </c>
      <c r="Z173" s="212"/>
      <c r="AA173" s="212"/>
      <c r="AB173" s="212"/>
      <c r="AC173" s="212"/>
      <c r="AD173" s="212"/>
      <c r="AE173" s="212"/>
      <c r="AF173" s="212"/>
      <c r="AG173" s="212" t="s">
        <v>261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45">
        <v>164</v>
      </c>
      <c r="B174" s="246" t="s">
        <v>670</v>
      </c>
      <c r="C174" s="260" t="s">
        <v>671</v>
      </c>
      <c r="D174" s="247" t="s">
        <v>188</v>
      </c>
      <c r="E174" s="248">
        <v>1</v>
      </c>
      <c r="F174" s="249"/>
      <c r="G174" s="250">
        <f>ROUND(E174*F174,2)</f>
        <v>0</v>
      </c>
      <c r="H174" s="249"/>
      <c r="I174" s="250">
        <f>ROUND(E174*H174,2)</f>
        <v>0</v>
      </c>
      <c r="J174" s="249"/>
      <c r="K174" s="250">
        <f>ROUND(E174*J174,2)</f>
        <v>0</v>
      </c>
      <c r="L174" s="250">
        <v>21</v>
      </c>
      <c r="M174" s="250">
        <f>G174*(1+L174/100)</f>
        <v>0</v>
      </c>
      <c r="N174" s="248">
        <v>0</v>
      </c>
      <c r="O174" s="248">
        <f>ROUND(E174*N174,2)</f>
        <v>0</v>
      </c>
      <c r="P174" s="248">
        <v>0</v>
      </c>
      <c r="Q174" s="248">
        <f>ROUND(E174*P174,2)</f>
        <v>0</v>
      </c>
      <c r="R174" s="250"/>
      <c r="S174" s="250" t="s">
        <v>219</v>
      </c>
      <c r="T174" s="251" t="s">
        <v>220</v>
      </c>
      <c r="U174" s="223">
        <v>0</v>
      </c>
      <c r="V174" s="223">
        <f>ROUND(E174*U174,2)</f>
        <v>0</v>
      </c>
      <c r="W174" s="223"/>
      <c r="X174" s="223" t="s">
        <v>260</v>
      </c>
      <c r="Y174" s="223" t="s">
        <v>150</v>
      </c>
      <c r="Z174" s="212"/>
      <c r="AA174" s="212"/>
      <c r="AB174" s="212"/>
      <c r="AC174" s="212"/>
      <c r="AD174" s="212"/>
      <c r="AE174" s="212"/>
      <c r="AF174" s="212"/>
      <c r="AG174" s="212" t="s">
        <v>261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45">
        <v>165</v>
      </c>
      <c r="B175" s="246" t="s">
        <v>672</v>
      </c>
      <c r="C175" s="260" t="s">
        <v>673</v>
      </c>
      <c r="D175" s="247" t="s">
        <v>188</v>
      </c>
      <c r="E175" s="248">
        <v>1</v>
      </c>
      <c r="F175" s="249"/>
      <c r="G175" s="250">
        <f>ROUND(E175*F175,2)</f>
        <v>0</v>
      </c>
      <c r="H175" s="249"/>
      <c r="I175" s="250">
        <f>ROUND(E175*H175,2)</f>
        <v>0</v>
      </c>
      <c r="J175" s="249"/>
      <c r="K175" s="250">
        <f>ROUND(E175*J175,2)</f>
        <v>0</v>
      </c>
      <c r="L175" s="250">
        <v>21</v>
      </c>
      <c r="M175" s="250">
        <f>G175*(1+L175/100)</f>
        <v>0</v>
      </c>
      <c r="N175" s="248">
        <v>0</v>
      </c>
      <c r="O175" s="248">
        <f>ROUND(E175*N175,2)</f>
        <v>0</v>
      </c>
      <c r="P175" s="248">
        <v>0</v>
      </c>
      <c r="Q175" s="248">
        <f>ROUND(E175*P175,2)</f>
        <v>0</v>
      </c>
      <c r="R175" s="250"/>
      <c r="S175" s="250" t="s">
        <v>219</v>
      </c>
      <c r="T175" s="251" t="s">
        <v>220</v>
      </c>
      <c r="U175" s="223">
        <v>0</v>
      </c>
      <c r="V175" s="223">
        <f>ROUND(E175*U175,2)</f>
        <v>0</v>
      </c>
      <c r="W175" s="223"/>
      <c r="X175" s="223" t="s">
        <v>260</v>
      </c>
      <c r="Y175" s="223" t="s">
        <v>150</v>
      </c>
      <c r="Z175" s="212"/>
      <c r="AA175" s="212"/>
      <c r="AB175" s="212"/>
      <c r="AC175" s="212"/>
      <c r="AD175" s="212"/>
      <c r="AE175" s="212"/>
      <c r="AF175" s="212"/>
      <c r="AG175" s="212" t="s">
        <v>261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5">
        <v>166</v>
      </c>
      <c r="B176" s="246" t="s">
        <v>674</v>
      </c>
      <c r="C176" s="260" t="s">
        <v>675</v>
      </c>
      <c r="D176" s="247" t="s">
        <v>188</v>
      </c>
      <c r="E176" s="248">
        <v>1</v>
      </c>
      <c r="F176" s="249"/>
      <c r="G176" s="250">
        <f>ROUND(E176*F176,2)</f>
        <v>0</v>
      </c>
      <c r="H176" s="249"/>
      <c r="I176" s="250">
        <f>ROUND(E176*H176,2)</f>
        <v>0</v>
      </c>
      <c r="J176" s="249"/>
      <c r="K176" s="250">
        <f>ROUND(E176*J176,2)</f>
        <v>0</v>
      </c>
      <c r="L176" s="250">
        <v>21</v>
      </c>
      <c r="M176" s="250">
        <f>G176*(1+L176/100)</f>
        <v>0</v>
      </c>
      <c r="N176" s="248">
        <v>0</v>
      </c>
      <c r="O176" s="248">
        <f>ROUND(E176*N176,2)</f>
        <v>0</v>
      </c>
      <c r="P176" s="248">
        <v>0</v>
      </c>
      <c r="Q176" s="248">
        <f>ROUND(E176*P176,2)</f>
        <v>0</v>
      </c>
      <c r="R176" s="250"/>
      <c r="S176" s="250" t="s">
        <v>219</v>
      </c>
      <c r="T176" s="251" t="s">
        <v>220</v>
      </c>
      <c r="U176" s="223">
        <v>0</v>
      </c>
      <c r="V176" s="223">
        <f>ROUND(E176*U176,2)</f>
        <v>0</v>
      </c>
      <c r="W176" s="223"/>
      <c r="X176" s="223" t="s">
        <v>260</v>
      </c>
      <c r="Y176" s="223" t="s">
        <v>150</v>
      </c>
      <c r="Z176" s="212"/>
      <c r="AA176" s="212"/>
      <c r="AB176" s="212"/>
      <c r="AC176" s="212"/>
      <c r="AD176" s="212"/>
      <c r="AE176" s="212"/>
      <c r="AF176" s="212"/>
      <c r="AG176" s="212" t="s">
        <v>261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45">
        <v>167</v>
      </c>
      <c r="B177" s="246" t="s">
        <v>676</v>
      </c>
      <c r="C177" s="260" t="s">
        <v>677</v>
      </c>
      <c r="D177" s="247" t="s">
        <v>188</v>
      </c>
      <c r="E177" s="248">
        <v>2</v>
      </c>
      <c r="F177" s="249"/>
      <c r="G177" s="250">
        <f>ROUND(E177*F177,2)</f>
        <v>0</v>
      </c>
      <c r="H177" s="249"/>
      <c r="I177" s="250">
        <f>ROUND(E177*H177,2)</f>
        <v>0</v>
      </c>
      <c r="J177" s="249"/>
      <c r="K177" s="250">
        <f>ROUND(E177*J177,2)</f>
        <v>0</v>
      </c>
      <c r="L177" s="250">
        <v>21</v>
      </c>
      <c r="M177" s="250">
        <f>G177*(1+L177/100)</f>
        <v>0</v>
      </c>
      <c r="N177" s="248">
        <v>0</v>
      </c>
      <c r="O177" s="248">
        <f>ROUND(E177*N177,2)</f>
        <v>0</v>
      </c>
      <c r="P177" s="248">
        <v>0</v>
      </c>
      <c r="Q177" s="248">
        <f>ROUND(E177*P177,2)</f>
        <v>0</v>
      </c>
      <c r="R177" s="250"/>
      <c r="S177" s="250" t="s">
        <v>219</v>
      </c>
      <c r="T177" s="251" t="s">
        <v>220</v>
      </c>
      <c r="U177" s="223">
        <v>0</v>
      </c>
      <c r="V177" s="223">
        <f>ROUND(E177*U177,2)</f>
        <v>0</v>
      </c>
      <c r="W177" s="223"/>
      <c r="X177" s="223" t="s">
        <v>260</v>
      </c>
      <c r="Y177" s="223" t="s">
        <v>150</v>
      </c>
      <c r="Z177" s="212"/>
      <c r="AA177" s="212"/>
      <c r="AB177" s="212"/>
      <c r="AC177" s="212"/>
      <c r="AD177" s="212"/>
      <c r="AE177" s="212"/>
      <c r="AF177" s="212"/>
      <c r="AG177" s="212" t="s">
        <v>261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45">
        <v>168</v>
      </c>
      <c r="B178" s="246" t="s">
        <v>678</v>
      </c>
      <c r="C178" s="260" t="s">
        <v>679</v>
      </c>
      <c r="D178" s="247" t="s">
        <v>188</v>
      </c>
      <c r="E178" s="248">
        <v>1</v>
      </c>
      <c r="F178" s="249"/>
      <c r="G178" s="250">
        <f>ROUND(E178*F178,2)</f>
        <v>0</v>
      </c>
      <c r="H178" s="249"/>
      <c r="I178" s="250">
        <f>ROUND(E178*H178,2)</f>
        <v>0</v>
      </c>
      <c r="J178" s="249"/>
      <c r="K178" s="250">
        <f>ROUND(E178*J178,2)</f>
        <v>0</v>
      </c>
      <c r="L178" s="250">
        <v>21</v>
      </c>
      <c r="M178" s="250">
        <f>G178*(1+L178/100)</f>
        <v>0</v>
      </c>
      <c r="N178" s="248">
        <v>0</v>
      </c>
      <c r="O178" s="248">
        <f>ROUND(E178*N178,2)</f>
        <v>0</v>
      </c>
      <c r="P178" s="248">
        <v>0</v>
      </c>
      <c r="Q178" s="248">
        <f>ROUND(E178*P178,2)</f>
        <v>0</v>
      </c>
      <c r="R178" s="250"/>
      <c r="S178" s="250" t="s">
        <v>219</v>
      </c>
      <c r="T178" s="251" t="s">
        <v>220</v>
      </c>
      <c r="U178" s="223">
        <v>0</v>
      </c>
      <c r="V178" s="223">
        <f>ROUND(E178*U178,2)</f>
        <v>0</v>
      </c>
      <c r="W178" s="223"/>
      <c r="X178" s="223" t="s">
        <v>260</v>
      </c>
      <c r="Y178" s="223" t="s">
        <v>150</v>
      </c>
      <c r="Z178" s="212"/>
      <c r="AA178" s="212"/>
      <c r="AB178" s="212"/>
      <c r="AC178" s="212"/>
      <c r="AD178" s="212"/>
      <c r="AE178" s="212"/>
      <c r="AF178" s="212"/>
      <c r="AG178" s="212" t="s">
        <v>261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45">
        <v>169</v>
      </c>
      <c r="B179" s="246" t="s">
        <v>680</v>
      </c>
      <c r="C179" s="260" t="s">
        <v>681</v>
      </c>
      <c r="D179" s="247" t="s">
        <v>188</v>
      </c>
      <c r="E179" s="248">
        <v>2</v>
      </c>
      <c r="F179" s="249"/>
      <c r="G179" s="250">
        <f>ROUND(E179*F179,2)</f>
        <v>0</v>
      </c>
      <c r="H179" s="249"/>
      <c r="I179" s="250">
        <f>ROUND(E179*H179,2)</f>
        <v>0</v>
      </c>
      <c r="J179" s="249"/>
      <c r="K179" s="250">
        <f>ROUND(E179*J179,2)</f>
        <v>0</v>
      </c>
      <c r="L179" s="250">
        <v>21</v>
      </c>
      <c r="M179" s="250">
        <f>G179*(1+L179/100)</f>
        <v>0</v>
      </c>
      <c r="N179" s="248">
        <v>0</v>
      </c>
      <c r="O179" s="248">
        <f>ROUND(E179*N179,2)</f>
        <v>0</v>
      </c>
      <c r="P179" s="248">
        <v>0</v>
      </c>
      <c r="Q179" s="248">
        <f>ROUND(E179*P179,2)</f>
        <v>0</v>
      </c>
      <c r="R179" s="250"/>
      <c r="S179" s="250" t="s">
        <v>219</v>
      </c>
      <c r="T179" s="251" t="s">
        <v>220</v>
      </c>
      <c r="U179" s="223">
        <v>0</v>
      </c>
      <c r="V179" s="223">
        <f>ROUND(E179*U179,2)</f>
        <v>0</v>
      </c>
      <c r="W179" s="223"/>
      <c r="X179" s="223" t="s">
        <v>260</v>
      </c>
      <c r="Y179" s="223" t="s">
        <v>150</v>
      </c>
      <c r="Z179" s="212"/>
      <c r="AA179" s="212"/>
      <c r="AB179" s="212"/>
      <c r="AC179" s="212"/>
      <c r="AD179" s="212"/>
      <c r="AE179" s="212"/>
      <c r="AF179" s="212"/>
      <c r="AG179" s="212" t="s">
        <v>261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45">
        <v>170</v>
      </c>
      <c r="B180" s="246" t="s">
        <v>682</v>
      </c>
      <c r="C180" s="260" t="s">
        <v>683</v>
      </c>
      <c r="D180" s="247" t="s">
        <v>188</v>
      </c>
      <c r="E180" s="248">
        <v>2</v>
      </c>
      <c r="F180" s="249"/>
      <c r="G180" s="250">
        <f>ROUND(E180*F180,2)</f>
        <v>0</v>
      </c>
      <c r="H180" s="249"/>
      <c r="I180" s="250">
        <f>ROUND(E180*H180,2)</f>
        <v>0</v>
      </c>
      <c r="J180" s="249"/>
      <c r="K180" s="250">
        <f>ROUND(E180*J180,2)</f>
        <v>0</v>
      </c>
      <c r="L180" s="250">
        <v>21</v>
      </c>
      <c r="M180" s="250">
        <f>G180*(1+L180/100)</f>
        <v>0</v>
      </c>
      <c r="N180" s="248">
        <v>0</v>
      </c>
      <c r="O180" s="248">
        <f>ROUND(E180*N180,2)</f>
        <v>0</v>
      </c>
      <c r="P180" s="248">
        <v>0</v>
      </c>
      <c r="Q180" s="248">
        <f>ROUND(E180*P180,2)</f>
        <v>0</v>
      </c>
      <c r="R180" s="250"/>
      <c r="S180" s="250" t="s">
        <v>219</v>
      </c>
      <c r="T180" s="251" t="s">
        <v>220</v>
      </c>
      <c r="U180" s="223">
        <v>0</v>
      </c>
      <c r="V180" s="223">
        <f>ROUND(E180*U180,2)</f>
        <v>0</v>
      </c>
      <c r="W180" s="223"/>
      <c r="X180" s="223" t="s">
        <v>260</v>
      </c>
      <c r="Y180" s="223" t="s">
        <v>150</v>
      </c>
      <c r="Z180" s="212"/>
      <c r="AA180" s="212"/>
      <c r="AB180" s="212"/>
      <c r="AC180" s="212"/>
      <c r="AD180" s="212"/>
      <c r="AE180" s="212"/>
      <c r="AF180" s="212"/>
      <c r="AG180" s="212" t="s">
        <v>261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45">
        <v>171</v>
      </c>
      <c r="B181" s="246" t="s">
        <v>684</v>
      </c>
      <c r="C181" s="260" t="s">
        <v>685</v>
      </c>
      <c r="D181" s="247" t="s">
        <v>188</v>
      </c>
      <c r="E181" s="248">
        <v>2</v>
      </c>
      <c r="F181" s="249"/>
      <c r="G181" s="250">
        <f>ROUND(E181*F181,2)</f>
        <v>0</v>
      </c>
      <c r="H181" s="249"/>
      <c r="I181" s="250">
        <f>ROUND(E181*H181,2)</f>
        <v>0</v>
      </c>
      <c r="J181" s="249"/>
      <c r="K181" s="250">
        <f>ROUND(E181*J181,2)</f>
        <v>0</v>
      </c>
      <c r="L181" s="250">
        <v>21</v>
      </c>
      <c r="M181" s="250">
        <f>G181*(1+L181/100)</f>
        <v>0</v>
      </c>
      <c r="N181" s="248">
        <v>0</v>
      </c>
      <c r="O181" s="248">
        <f>ROUND(E181*N181,2)</f>
        <v>0</v>
      </c>
      <c r="P181" s="248">
        <v>0</v>
      </c>
      <c r="Q181" s="248">
        <f>ROUND(E181*P181,2)</f>
        <v>0</v>
      </c>
      <c r="R181" s="250"/>
      <c r="S181" s="250" t="s">
        <v>219</v>
      </c>
      <c r="T181" s="251" t="s">
        <v>220</v>
      </c>
      <c r="U181" s="223">
        <v>0</v>
      </c>
      <c r="V181" s="223">
        <f>ROUND(E181*U181,2)</f>
        <v>0</v>
      </c>
      <c r="W181" s="223"/>
      <c r="X181" s="223" t="s">
        <v>260</v>
      </c>
      <c r="Y181" s="223" t="s">
        <v>150</v>
      </c>
      <c r="Z181" s="212"/>
      <c r="AA181" s="212"/>
      <c r="AB181" s="212"/>
      <c r="AC181" s="212"/>
      <c r="AD181" s="212"/>
      <c r="AE181" s="212"/>
      <c r="AF181" s="212"/>
      <c r="AG181" s="212" t="s">
        <v>261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45">
        <v>172</v>
      </c>
      <c r="B182" s="246" t="s">
        <v>686</v>
      </c>
      <c r="C182" s="260" t="s">
        <v>687</v>
      </c>
      <c r="D182" s="247" t="s">
        <v>188</v>
      </c>
      <c r="E182" s="248">
        <v>5</v>
      </c>
      <c r="F182" s="249"/>
      <c r="G182" s="250">
        <f>ROUND(E182*F182,2)</f>
        <v>0</v>
      </c>
      <c r="H182" s="249"/>
      <c r="I182" s="250">
        <f>ROUND(E182*H182,2)</f>
        <v>0</v>
      </c>
      <c r="J182" s="249"/>
      <c r="K182" s="250">
        <f>ROUND(E182*J182,2)</f>
        <v>0</v>
      </c>
      <c r="L182" s="250">
        <v>21</v>
      </c>
      <c r="M182" s="250">
        <f>G182*(1+L182/100)</f>
        <v>0</v>
      </c>
      <c r="N182" s="248">
        <v>0</v>
      </c>
      <c r="O182" s="248">
        <f>ROUND(E182*N182,2)</f>
        <v>0</v>
      </c>
      <c r="P182" s="248">
        <v>0</v>
      </c>
      <c r="Q182" s="248">
        <f>ROUND(E182*P182,2)</f>
        <v>0</v>
      </c>
      <c r="R182" s="250"/>
      <c r="S182" s="250" t="s">
        <v>219</v>
      </c>
      <c r="T182" s="251" t="s">
        <v>220</v>
      </c>
      <c r="U182" s="223">
        <v>0</v>
      </c>
      <c r="V182" s="223">
        <f>ROUND(E182*U182,2)</f>
        <v>0</v>
      </c>
      <c r="W182" s="223"/>
      <c r="X182" s="223" t="s">
        <v>260</v>
      </c>
      <c r="Y182" s="223" t="s">
        <v>150</v>
      </c>
      <c r="Z182" s="212"/>
      <c r="AA182" s="212"/>
      <c r="AB182" s="212"/>
      <c r="AC182" s="212"/>
      <c r="AD182" s="212"/>
      <c r="AE182" s="212"/>
      <c r="AF182" s="212"/>
      <c r="AG182" s="212" t="s">
        <v>261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45">
        <v>173</v>
      </c>
      <c r="B183" s="246" t="s">
        <v>688</v>
      </c>
      <c r="C183" s="260" t="s">
        <v>689</v>
      </c>
      <c r="D183" s="247" t="s">
        <v>188</v>
      </c>
      <c r="E183" s="248">
        <v>1</v>
      </c>
      <c r="F183" s="249"/>
      <c r="G183" s="250">
        <f>ROUND(E183*F183,2)</f>
        <v>0</v>
      </c>
      <c r="H183" s="249"/>
      <c r="I183" s="250">
        <f>ROUND(E183*H183,2)</f>
        <v>0</v>
      </c>
      <c r="J183" s="249"/>
      <c r="K183" s="250">
        <f>ROUND(E183*J183,2)</f>
        <v>0</v>
      </c>
      <c r="L183" s="250">
        <v>21</v>
      </c>
      <c r="M183" s="250">
        <f>G183*(1+L183/100)</f>
        <v>0</v>
      </c>
      <c r="N183" s="248">
        <v>0</v>
      </c>
      <c r="O183" s="248">
        <f>ROUND(E183*N183,2)</f>
        <v>0</v>
      </c>
      <c r="P183" s="248">
        <v>0</v>
      </c>
      <c r="Q183" s="248">
        <f>ROUND(E183*P183,2)</f>
        <v>0</v>
      </c>
      <c r="R183" s="250"/>
      <c r="S183" s="250" t="s">
        <v>219</v>
      </c>
      <c r="T183" s="251" t="s">
        <v>220</v>
      </c>
      <c r="U183" s="223">
        <v>0</v>
      </c>
      <c r="V183" s="223">
        <f>ROUND(E183*U183,2)</f>
        <v>0</v>
      </c>
      <c r="W183" s="223"/>
      <c r="X183" s="223" t="s">
        <v>260</v>
      </c>
      <c r="Y183" s="223" t="s">
        <v>150</v>
      </c>
      <c r="Z183" s="212"/>
      <c r="AA183" s="212"/>
      <c r="AB183" s="212"/>
      <c r="AC183" s="212"/>
      <c r="AD183" s="212"/>
      <c r="AE183" s="212"/>
      <c r="AF183" s="212"/>
      <c r="AG183" s="212" t="s">
        <v>261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2.5" outlineLevel="1" x14ac:dyDescent="0.2">
      <c r="A184" s="245">
        <v>174</v>
      </c>
      <c r="B184" s="246" t="s">
        <v>690</v>
      </c>
      <c r="C184" s="260" t="s">
        <v>691</v>
      </c>
      <c r="D184" s="247" t="s">
        <v>188</v>
      </c>
      <c r="E184" s="248">
        <v>1</v>
      </c>
      <c r="F184" s="249"/>
      <c r="G184" s="250">
        <f>ROUND(E184*F184,2)</f>
        <v>0</v>
      </c>
      <c r="H184" s="249"/>
      <c r="I184" s="250">
        <f>ROUND(E184*H184,2)</f>
        <v>0</v>
      </c>
      <c r="J184" s="249"/>
      <c r="K184" s="250">
        <f>ROUND(E184*J184,2)</f>
        <v>0</v>
      </c>
      <c r="L184" s="250">
        <v>21</v>
      </c>
      <c r="M184" s="250">
        <f>G184*(1+L184/100)</f>
        <v>0</v>
      </c>
      <c r="N184" s="248">
        <v>0</v>
      </c>
      <c r="O184" s="248">
        <f>ROUND(E184*N184,2)</f>
        <v>0</v>
      </c>
      <c r="P184" s="248">
        <v>0</v>
      </c>
      <c r="Q184" s="248">
        <f>ROUND(E184*P184,2)</f>
        <v>0</v>
      </c>
      <c r="R184" s="250"/>
      <c r="S184" s="250" t="s">
        <v>219</v>
      </c>
      <c r="T184" s="251" t="s">
        <v>220</v>
      </c>
      <c r="U184" s="223">
        <v>0</v>
      </c>
      <c r="V184" s="223">
        <f>ROUND(E184*U184,2)</f>
        <v>0</v>
      </c>
      <c r="W184" s="223"/>
      <c r="X184" s="223" t="s">
        <v>260</v>
      </c>
      <c r="Y184" s="223" t="s">
        <v>150</v>
      </c>
      <c r="Z184" s="212"/>
      <c r="AA184" s="212"/>
      <c r="AB184" s="212"/>
      <c r="AC184" s="212"/>
      <c r="AD184" s="212"/>
      <c r="AE184" s="212"/>
      <c r="AF184" s="212"/>
      <c r="AG184" s="212" t="s">
        <v>261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45">
        <v>175</v>
      </c>
      <c r="B185" s="246" t="s">
        <v>692</v>
      </c>
      <c r="C185" s="260" t="s">
        <v>693</v>
      </c>
      <c r="D185" s="247" t="s">
        <v>188</v>
      </c>
      <c r="E185" s="248">
        <v>1</v>
      </c>
      <c r="F185" s="249"/>
      <c r="G185" s="250">
        <f>ROUND(E185*F185,2)</f>
        <v>0</v>
      </c>
      <c r="H185" s="249"/>
      <c r="I185" s="250">
        <f>ROUND(E185*H185,2)</f>
        <v>0</v>
      </c>
      <c r="J185" s="249"/>
      <c r="K185" s="250">
        <f>ROUND(E185*J185,2)</f>
        <v>0</v>
      </c>
      <c r="L185" s="250">
        <v>21</v>
      </c>
      <c r="M185" s="250">
        <f>G185*(1+L185/100)</f>
        <v>0</v>
      </c>
      <c r="N185" s="248">
        <v>0</v>
      </c>
      <c r="O185" s="248">
        <f>ROUND(E185*N185,2)</f>
        <v>0</v>
      </c>
      <c r="P185" s="248">
        <v>0</v>
      </c>
      <c r="Q185" s="248">
        <f>ROUND(E185*P185,2)</f>
        <v>0</v>
      </c>
      <c r="R185" s="250"/>
      <c r="S185" s="250" t="s">
        <v>219</v>
      </c>
      <c r="T185" s="251" t="s">
        <v>220</v>
      </c>
      <c r="U185" s="223">
        <v>0</v>
      </c>
      <c r="V185" s="223">
        <f>ROUND(E185*U185,2)</f>
        <v>0</v>
      </c>
      <c r="W185" s="223"/>
      <c r="X185" s="223" t="s">
        <v>260</v>
      </c>
      <c r="Y185" s="223" t="s">
        <v>150</v>
      </c>
      <c r="Z185" s="212"/>
      <c r="AA185" s="212"/>
      <c r="AB185" s="212"/>
      <c r="AC185" s="212"/>
      <c r="AD185" s="212"/>
      <c r="AE185" s="212"/>
      <c r="AF185" s="212"/>
      <c r="AG185" s="212" t="s">
        <v>261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45">
        <v>176</v>
      </c>
      <c r="B186" s="246" t="s">
        <v>694</v>
      </c>
      <c r="C186" s="260" t="s">
        <v>695</v>
      </c>
      <c r="D186" s="247" t="s">
        <v>188</v>
      </c>
      <c r="E186" s="248">
        <v>2</v>
      </c>
      <c r="F186" s="249"/>
      <c r="G186" s="250">
        <f>ROUND(E186*F186,2)</f>
        <v>0</v>
      </c>
      <c r="H186" s="249"/>
      <c r="I186" s="250">
        <f>ROUND(E186*H186,2)</f>
        <v>0</v>
      </c>
      <c r="J186" s="249"/>
      <c r="K186" s="250">
        <f>ROUND(E186*J186,2)</f>
        <v>0</v>
      </c>
      <c r="L186" s="250">
        <v>21</v>
      </c>
      <c r="M186" s="250">
        <f>G186*(1+L186/100)</f>
        <v>0</v>
      </c>
      <c r="N186" s="248">
        <v>0</v>
      </c>
      <c r="O186" s="248">
        <f>ROUND(E186*N186,2)</f>
        <v>0</v>
      </c>
      <c r="P186" s="248">
        <v>0</v>
      </c>
      <c r="Q186" s="248">
        <f>ROUND(E186*P186,2)</f>
        <v>0</v>
      </c>
      <c r="R186" s="250"/>
      <c r="S186" s="250" t="s">
        <v>219</v>
      </c>
      <c r="T186" s="251" t="s">
        <v>220</v>
      </c>
      <c r="U186" s="223">
        <v>0</v>
      </c>
      <c r="V186" s="223">
        <f>ROUND(E186*U186,2)</f>
        <v>0</v>
      </c>
      <c r="W186" s="223"/>
      <c r="X186" s="223" t="s">
        <v>260</v>
      </c>
      <c r="Y186" s="223" t="s">
        <v>150</v>
      </c>
      <c r="Z186" s="212"/>
      <c r="AA186" s="212"/>
      <c r="AB186" s="212"/>
      <c r="AC186" s="212"/>
      <c r="AD186" s="212"/>
      <c r="AE186" s="212"/>
      <c r="AF186" s="212"/>
      <c r="AG186" s="212" t="s">
        <v>261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45">
        <v>177</v>
      </c>
      <c r="B187" s="246" t="s">
        <v>696</v>
      </c>
      <c r="C187" s="260" t="s">
        <v>697</v>
      </c>
      <c r="D187" s="247" t="s">
        <v>188</v>
      </c>
      <c r="E187" s="248">
        <v>1</v>
      </c>
      <c r="F187" s="249"/>
      <c r="G187" s="250">
        <f>ROUND(E187*F187,2)</f>
        <v>0</v>
      </c>
      <c r="H187" s="249"/>
      <c r="I187" s="250">
        <f>ROUND(E187*H187,2)</f>
        <v>0</v>
      </c>
      <c r="J187" s="249"/>
      <c r="K187" s="250">
        <f>ROUND(E187*J187,2)</f>
        <v>0</v>
      </c>
      <c r="L187" s="250">
        <v>21</v>
      </c>
      <c r="M187" s="250">
        <f>G187*(1+L187/100)</f>
        <v>0</v>
      </c>
      <c r="N187" s="248">
        <v>0</v>
      </c>
      <c r="O187" s="248">
        <f>ROUND(E187*N187,2)</f>
        <v>0</v>
      </c>
      <c r="P187" s="248">
        <v>0</v>
      </c>
      <c r="Q187" s="248">
        <f>ROUND(E187*P187,2)</f>
        <v>0</v>
      </c>
      <c r="R187" s="250"/>
      <c r="S187" s="250" t="s">
        <v>219</v>
      </c>
      <c r="T187" s="251" t="s">
        <v>220</v>
      </c>
      <c r="U187" s="223">
        <v>0</v>
      </c>
      <c r="V187" s="223">
        <f>ROUND(E187*U187,2)</f>
        <v>0</v>
      </c>
      <c r="W187" s="223"/>
      <c r="X187" s="223" t="s">
        <v>260</v>
      </c>
      <c r="Y187" s="223" t="s">
        <v>150</v>
      </c>
      <c r="Z187" s="212"/>
      <c r="AA187" s="212"/>
      <c r="AB187" s="212"/>
      <c r="AC187" s="212"/>
      <c r="AD187" s="212"/>
      <c r="AE187" s="212"/>
      <c r="AF187" s="212"/>
      <c r="AG187" s="212" t="s">
        <v>261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45">
        <v>178</v>
      </c>
      <c r="B188" s="246" t="s">
        <v>698</v>
      </c>
      <c r="C188" s="260" t="s">
        <v>699</v>
      </c>
      <c r="D188" s="247" t="s">
        <v>188</v>
      </c>
      <c r="E188" s="248">
        <v>1</v>
      </c>
      <c r="F188" s="249"/>
      <c r="G188" s="250">
        <f>ROUND(E188*F188,2)</f>
        <v>0</v>
      </c>
      <c r="H188" s="249"/>
      <c r="I188" s="250">
        <f>ROUND(E188*H188,2)</f>
        <v>0</v>
      </c>
      <c r="J188" s="249"/>
      <c r="K188" s="250">
        <f>ROUND(E188*J188,2)</f>
        <v>0</v>
      </c>
      <c r="L188" s="250">
        <v>21</v>
      </c>
      <c r="M188" s="250">
        <f>G188*(1+L188/100)</f>
        <v>0</v>
      </c>
      <c r="N188" s="248">
        <v>0</v>
      </c>
      <c r="O188" s="248">
        <f>ROUND(E188*N188,2)</f>
        <v>0</v>
      </c>
      <c r="P188" s="248">
        <v>0</v>
      </c>
      <c r="Q188" s="248">
        <f>ROUND(E188*P188,2)</f>
        <v>0</v>
      </c>
      <c r="R188" s="250"/>
      <c r="S188" s="250" t="s">
        <v>219</v>
      </c>
      <c r="T188" s="251" t="s">
        <v>220</v>
      </c>
      <c r="U188" s="223">
        <v>0</v>
      </c>
      <c r="V188" s="223">
        <f>ROUND(E188*U188,2)</f>
        <v>0</v>
      </c>
      <c r="W188" s="223"/>
      <c r="X188" s="223" t="s">
        <v>149</v>
      </c>
      <c r="Y188" s="223" t="s">
        <v>150</v>
      </c>
      <c r="Z188" s="212"/>
      <c r="AA188" s="212"/>
      <c r="AB188" s="212"/>
      <c r="AC188" s="212"/>
      <c r="AD188" s="212"/>
      <c r="AE188" s="212"/>
      <c r="AF188" s="212"/>
      <c r="AG188" s="212" t="s">
        <v>151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x14ac:dyDescent="0.2">
      <c r="A189" s="228" t="s">
        <v>142</v>
      </c>
      <c r="B189" s="229" t="s">
        <v>100</v>
      </c>
      <c r="C189" s="255" t="s">
        <v>101</v>
      </c>
      <c r="D189" s="230"/>
      <c r="E189" s="231"/>
      <c r="F189" s="232"/>
      <c r="G189" s="232">
        <f>SUMIF(AG190:AG229,"&lt;&gt;NOR",G190:G229)</f>
        <v>0</v>
      </c>
      <c r="H189" s="232"/>
      <c r="I189" s="232">
        <f>SUM(I190:I229)</f>
        <v>0</v>
      </c>
      <c r="J189" s="232"/>
      <c r="K189" s="232">
        <f>SUM(K190:K229)</f>
        <v>0</v>
      </c>
      <c r="L189" s="232"/>
      <c r="M189" s="232">
        <f>SUM(M190:M229)</f>
        <v>0</v>
      </c>
      <c r="N189" s="231"/>
      <c r="O189" s="231">
        <f>SUM(O190:O229)</f>
        <v>0</v>
      </c>
      <c r="P189" s="231"/>
      <c r="Q189" s="231">
        <f>SUM(Q190:Q229)</f>
        <v>0</v>
      </c>
      <c r="R189" s="232"/>
      <c r="S189" s="232"/>
      <c r="T189" s="233"/>
      <c r="U189" s="227"/>
      <c r="V189" s="227">
        <f>SUM(V190:V229)</f>
        <v>0</v>
      </c>
      <c r="W189" s="227"/>
      <c r="X189" s="227"/>
      <c r="Y189" s="227"/>
      <c r="AG189" t="s">
        <v>143</v>
      </c>
    </row>
    <row r="190" spans="1:60" outlineLevel="1" x14ac:dyDescent="0.2">
      <c r="A190" s="245">
        <v>179</v>
      </c>
      <c r="B190" s="246" t="s">
        <v>700</v>
      </c>
      <c r="C190" s="260" t="s">
        <v>701</v>
      </c>
      <c r="D190" s="247" t="s">
        <v>188</v>
      </c>
      <c r="E190" s="248">
        <v>1</v>
      </c>
      <c r="F190" s="249"/>
      <c r="G190" s="250">
        <f>ROUND(E190*F190,2)</f>
        <v>0</v>
      </c>
      <c r="H190" s="249"/>
      <c r="I190" s="250">
        <f>ROUND(E190*H190,2)</f>
        <v>0</v>
      </c>
      <c r="J190" s="249"/>
      <c r="K190" s="250">
        <f>ROUND(E190*J190,2)</f>
        <v>0</v>
      </c>
      <c r="L190" s="250">
        <v>21</v>
      </c>
      <c r="M190" s="250">
        <f>G190*(1+L190/100)</f>
        <v>0</v>
      </c>
      <c r="N190" s="248">
        <v>0</v>
      </c>
      <c r="O190" s="248">
        <f>ROUND(E190*N190,2)</f>
        <v>0</v>
      </c>
      <c r="P190" s="248">
        <v>0</v>
      </c>
      <c r="Q190" s="248">
        <f>ROUND(E190*P190,2)</f>
        <v>0</v>
      </c>
      <c r="R190" s="250"/>
      <c r="S190" s="250" t="s">
        <v>219</v>
      </c>
      <c r="T190" s="251" t="s">
        <v>220</v>
      </c>
      <c r="U190" s="223">
        <v>0</v>
      </c>
      <c r="V190" s="223">
        <f>ROUND(E190*U190,2)</f>
        <v>0</v>
      </c>
      <c r="W190" s="223"/>
      <c r="X190" s="223" t="s">
        <v>260</v>
      </c>
      <c r="Y190" s="223" t="s">
        <v>150</v>
      </c>
      <c r="Z190" s="212"/>
      <c r="AA190" s="212"/>
      <c r="AB190" s="212"/>
      <c r="AC190" s="212"/>
      <c r="AD190" s="212"/>
      <c r="AE190" s="212"/>
      <c r="AF190" s="212"/>
      <c r="AG190" s="212" t="s">
        <v>261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45">
        <v>180</v>
      </c>
      <c r="B191" s="246" t="s">
        <v>702</v>
      </c>
      <c r="C191" s="260" t="s">
        <v>703</v>
      </c>
      <c r="D191" s="247" t="s">
        <v>188</v>
      </c>
      <c r="E191" s="248">
        <v>1</v>
      </c>
      <c r="F191" s="249"/>
      <c r="G191" s="250">
        <f>ROUND(E191*F191,2)</f>
        <v>0</v>
      </c>
      <c r="H191" s="249"/>
      <c r="I191" s="250">
        <f>ROUND(E191*H191,2)</f>
        <v>0</v>
      </c>
      <c r="J191" s="249"/>
      <c r="K191" s="250">
        <f>ROUND(E191*J191,2)</f>
        <v>0</v>
      </c>
      <c r="L191" s="250">
        <v>21</v>
      </c>
      <c r="M191" s="250">
        <f>G191*(1+L191/100)</f>
        <v>0</v>
      </c>
      <c r="N191" s="248">
        <v>0</v>
      </c>
      <c r="O191" s="248">
        <f>ROUND(E191*N191,2)</f>
        <v>0</v>
      </c>
      <c r="P191" s="248">
        <v>0</v>
      </c>
      <c r="Q191" s="248">
        <f>ROUND(E191*P191,2)</f>
        <v>0</v>
      </c>
      <c r="R191" s="250"/>
      <c r="S191" s="250" t="s">
        <v>219</v>
      </c>
      <c r="T191" s="251" t="s">
        <v>220</v>
      </c>
      <c r="U191" s="223">
        <v>0</v>
      </c>
      <c r="V191" s="223">
        <f>ROUND(E191*U191,2)</f>
        <v>0</v>
      </c>
      <c r="W191" s="223"/>
      <c r="X191" s="223" t="s">
        <v>260</v>
      </c>
      <c r="Y191" s="223" t="s">
        <v>150</v>
      </c>
      <c r="Z191" s="212"/>
      <c r="AA191" s="212"/>
      <c r="AB191" s="212"/>
      <c r="AC191" s="212"/>
      <c r="AD191" s="212"/>
      <c r="AE191" s="212"/>
      <c r="AF191" s="212"/>
      <c r="AG191" s="212" t="s">
        <v>261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45">
        <v>181</v>
      </c>
      <c r="B192" s="246" t="s">
        <v>704</v>
      </c>
      <c r="C192" s="260" t="s">
        <v>639</v>
      </c>
      <c r="D192" s="247" t="s">
        <v>188</v>
      </c>
      <c r="E192" s="248">
        <v>1</v>
      </c>
      <c r="F192" s="249"/>
      <c r="G192" s="250">
        <f>ROUND(E192*F192,2)</f>
        <v>0</v>
      </c>
      <c r="H192" s="249"/>
      <c r="I192" s="250">
        <f>ROUND(E192*H192,2)</f>
        <v>0</v>
      </c>
      <c r="J192" s="249"/>
      <c r="K192" s="250">
        <f>ROUND(E192*J192,2)</f>
        <v>0</v>
      </c>
      <c r="L192" s="250">
        <v>21</v>
      </c>
      <c r="M192" s="250">
        <f>G192*(1+L192/100)</f>
        <v>0</v>
      </c>
      <c r="N192" s="248">
        <v>0</v>
      </c>
      <c r="O192" s="248">
        <f>ROUND(E192*N192,2)</f>
        <v>0</v>
      </c>
      <c r="P192" s="248">
        <v>0</v>
      </c>
      <c r="Q192" s="248">
        <f>ROUND(E192*P192,2)</f>
        <v>0</v>
      </c>
      <c r="R192" s="250"/>
      <c r="S192" s="250" t="s">
        <v>219</v>
      </c>
      <c r="T192" s="251" t="s">
        <v>220</v>
      </c>
      <c r="U192" s="223">
        <v>0</v>
      </c>
      <c r="V192" s="223">
        <f>ROUND(E192*U192,2)</f>
        <v>0</v>
      </c>
      <c r="W192" s="223"/>
      <c r="X192" s="223" t="s">
        <v>260</v>
      </c>
      <c r="Y192" s="223" t="s">
        <v>150</v>
      </c>
      <c r="Z192" s="212"/>
      <c r="AA192" s="212"/>
      <c r="AB192" s="212"/>
      <c r="AC192" s="212"/>
      <c r="AD192" s="212"/>
      <c r="AE192" s="212"/>
      <c r="AF192" s="212"/>
      <c r="AG192" s="212" t="s">
        <v>261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45">
        <v>182</v>
      </c>
      <c r="B193" s="246" t="s">
        <v>705</v>
      </c>
      <c r="C193" s="260" t="s">
        <v>706</v>
      </c>
      <c r="D193" s="247" t="s">
        <v>188</v>
      </c>
      <c r="E193" s="248">
        <v>2</v>
      </c>
      <c r="F193" s="249"/>
      <c r="G193" s="250">
        <f>ROUND(E193*F193,2)</f>
        <v>0</v>
      </c>
      <c r="H193" s="249"/>
      <c r="I193" s="250">
        <f>ROUND(E193*H193,2)</f>
        <v>0</v>
      </c>
      <c r="J193" s="249"/>
      <c r="K193" s="250">
        <f>ROUND(E193*J193,2)</f>
        <v>0</v>
      </c>
      <c r="L193" s="250">
        <v>21</v>
      </c>
      <c r="M193" s="250">
        <f>G193*(1+L193/100)</f>
        <v>0</v>
      </c>
      <c r="N193" s="248">
        <v>0</v>
      </c>
      <c r="O193" s="248">
        <f>ROUND(E193*N193,2)</f>
        <v>0</v>
      </c>
      <c r="P193" s="248">
        <v>0</v>
      </c>
      <c r="Q193" s="248">
        <f>ROUND(E193*P193,2)</f>
        <v>0</v>
      </c>
      <c r="R193" s="250"/>
      <c r="S193" s="250" t="s">
        <v>219</v>
      </c>
      <c r="T193" s="251" t="s">
        <v>220</v>
      </c>
      <c r="U193" s="223">
        <v>0</v>
      </c>
      <c r="V193" s="223">
        <f>ROUND(E193*U193,2)</f>
        <v>0</v>
      </c>
      <c r="W193" s="223"/>
      <c r="X193" s="223" t="s">
        <v>260</v>
      </c>
      <c r="Y193" s="223" t="s">
        <v>150</v>
      </c>
      <c r="Z193" s="212"/>
      <c r="AA193" s="212"/>
      <c r="AB193" s="212"/>
      <c r="AC193" s="212"/>
      <c r="AD193" s="212"/>
      <c r="AE193" s="212"/>
      <c r="AF193" s="212"/>
      <c r="AG193" s="212" t="s">
        <v>261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45">
        <v>183</v>
      </c>
      <c r="B194" s="246" t="s">
        <v>707</v>
      </c>
      <c r="C194" s="260" t="s">
        <v>708</v>
      </c>
      <c r="D194" s="247" t="s">
        <v>188</v>
      </c>
      <c r="E194" s="248">
        <v>1</v>
      </c>
      <c r="F194" s="249"/>
      <c r="G194" s="250">
        <f>ROUND(E194*F194,2)</f>
        <v>0</v>
      </c>
      <c r="H194" s="249"/>
      <c r="I194" s="250">
        <f>ROUND(E194*H194,2)</f>
        <v>0</v>
      </c>
      <c r="J194" s="249"/>
      <c r="K194" s="250">
        <f>ROUND(E194*J194,2)</f>
        <v>0</v>
      </c>
      <c r="L194" s="250">
        <v>21</v>
      </c>
      <c r="M194" s="250">
        <f>G194*(1+L194/100)</f>
        <v>0</v>
      </c>
      <c r="N194" s="248">
        <v>0</v>
      </c>
      <c r="O194" s="248">
        <f>ROUND(E194*N194,2)</f>
        <v>0</v>
      </c>
      <c r="P194" s="248">
        <v>0</v>
      </c>
      <c r="Q194" s="248">
        <f>ROUND(E194*P194,2)</f>
        <v>0</v>
      </c>
      <c r="R194" s="250"/>
      <c r="S194" s="250" t="s">
        <v>219</v>
      </c>
      <c r="T194" s="251" t="s">
        <v>220</v>
      </c>
      <c r="U194" s="223">
        <v>0</v>
      </c>
      <c r="V194" s="223">
        <f>ROUND(E194*U194,2)</f>
        <v>0</v>
      </c>
      <c r="W194" s="223"/>
      <c r="X194" s="223" t="s">
        <v>260</v>
      </c>
      <c r="Y194" s="223" t="s">
        <v>150</v>
      </c>
      <c r="Z194" s="212"/>
      <c r="AA194" s="212"/>
      <c r="AB194" s="212"/>
      <c r="AC194" s="212"/>
      <c r="AD194" s="212"/>
      <c r="AE194" s="212"/>
      <c r="AF194" s="212"/>
      <c r="AG194" s="212" t="s">
        <v>261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45">
        <v>184</v>
      </c>
      <c r="B195" s="246" t="s">
        <v>709</v>
      </c>
      <c r="C195" s="260" t="s">
        <v>643</v>
      </c>
      <c r="D195" s="247" t="s">
        <v>188</v>
      </c>
      <c r="E195" s="248">
        <v>1</v>
      </c>
      <c r="F195" s="249"/>
      <c r="G195" s="250">
        <f>ROUND(E195*F195,2)</f>
        <v>0</v>
      </c>
      <c r="H195" s="249"/>
      <c r="I195" s="250">
        <f>ROUND(E195*H195,2)</f>
        <v>0</v>
      </c>
      <c r="J195" s="249"/>
      <c r="K195" s="250">
        <f>ROUND(E195*J195,2)</f>
        <v>0</v>
      </c>
      <c r="L195" s="250">
        <v>21</v>
      </c>
      <c r="M195" s="250">
        <f>G195*(1+L195/100)</f>
        <v>0</v>
      </c>
      <c r="N195" s="248">
        <v>0</v>
      </c>
      <c r="O195" s="248">
        <f>ROUND(E195*N195,2)</f>
        <v>0</v>
      </c>
      <c r="P195" s="248">
        <v>0</v>
      </c>
      <c r="Q195" s="248">
        <f>ROUND(E195*P195,2)</f>
        <v>0</v>
      </c>
      <c r="R195" s="250"/>
      <c r="S195" s="250" t="s">
        <v>219</v>
      </c>
      <c r="T195" s="251" t="s">
        <v>220</v>
      </c>
      <c r="U195" s="223">
        <v>0</v>
      </c>
      <c r="V195" s="223">
        <f>ROUND(E195*U195,2)</f>
        <v>0</v>
      </c>
      <c r="W195" s="223"/>
      <c r="X195" s="223" t="s">
        <v>260</v>
      </c>
      <c r="Y195" s="223" t="s">
        <v>150</v>
      </c>
      <c r="Z195" s="212"/>
      <c r="AA195" s="212"/>
      <c r="AB195" s="212"/>
      <c r="AC195" s="212"/>
      <c r="AD195" s="212"/>
      <c r="AE195" s="212"/>
      <c r="AF195" s="212"/>
      <c r="AG195" s="212" t="s">
        <v>261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45">
        <v>185</v>
      </c>
      <c r="B196" s="246" t="s">
        <v>710</v>
      </c>
      <c r="C196" s="260" t="s">
        <v>711</v>
      </c>
      <c r="D196" s="247" t="s">
        <v>188</v>
      </c>
      <c r="E196" s="248">
        <v>1</v>
      </c>
      <c r="F196" s="249"/>
      <c r="G196" s="250">
        <f>ROUND(E196*F196,2)</f>
        <v>0</v>
      </c>
      <c r="H196" s="249"/>
      <c r="I196" s="250">
        <f>ROUND(E196*H196,2)</f>
        <v>0</v>
      </c>
      <c r="J196" s="249"/>
      <c r="K196" s="250">
        <f>ROUND(E196*J196,2)</f>
        <v>0</v>
      </c>
      <c r="L196" s="250">
        <v>21</v>
      </c>
      <c r="M196" s="250">
        <f>G196*(1+L196/100)</f>
        <v>0</v>
      </c>
      <c r="N196" s="248">
        <v>0</v>
      </c>
      <c r="O196" s="248">
        <f>ROUND(E196*N196,2)</f>
        <v>0</v>
      </c>
      <c r="P196" s="248">
        <v>0</v>
      </c>
      <c r="Q196" s="248">
        <f>ROUND(E196*P196,2)</f>
        <v>0</v>
      </c>
      <c r="R196" s="250"/>
      <c r="S196" s="250" t="s">
        <v>219</v>
      </c>
      <c r="T196" s="251" t="s">
        <v>220</v>
      </c>
      <c r="U196" s="223">
        <v>0</v>
      </c>
      <c r="V196" s="223">
        <f>ROUND(E196*U196,2)</f>
        <v>0</v>
      </c>
      <c r="W196" s="223"/>
      <c r="X196" s="223" t="s">
        <v>260</v>
      </c>
      <c r="Y196" s="223" t="s">
        <v>150</v>
      </c>
      <c r="Z196" s="212"/>
      <c r="AA196" s="212"/>
      <c r="AB196" s="212"/>
      <c r="AC196" s="212"/>
      <c r="AD196" s="212"/>
      <c r="AE196" s="212"/>
      <c r="AF196" s="212"/>
      <c r="AG196" s="212" t="s">
        <v>261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45">
        <v>186</v>
      </c>
      <c r="B197" s="246" t="s">
        <v>712</v>
      </c>
      <c r="C197" s="260" t="s">
        <v>647</v>
      </c>
      <c r="D197" s="247" t="s">
        <v>188</v>
      </c>
      <c r="E197" s="248">
        <v>1</v>
      </c>
      <c r="F197" s="249"/>
      <c r="G197" s="250">
        <f>ROUND(E197*F197,2)</f>
        <v>0</v>
      </c>
      <c r="H197" s="249"/>
      <c r="I197" s="250">
        <f>ROUND(E197*H197,2)</f>
        <v>0</v>
      </c>
      <c r="J197" s="249"/>
      <c r="K197" s="250">
        <f>ROUND(E197*J197,2)</f>
        <v>0</v>
      </c>
      <c r="L197" s="250">
        <v>21</v>
      </c>
      <c r="M197" s="250">
        <f>G197*(1+L197/100)</f>
        <v>0</v>
      </c>
      <c r="N197" s="248">
        <v>0</v>
      </c>
      <c r="O197" s="248">
        <f>ROUND(E197*N197,2)</f>
        <v>0</v>
      </c>
      <c r="P197" s="248">
        <v>0</v>
      </c>
      <c r="Q197" s="248">
        <f>ROUND(E197*P197,2)</f>
        <v>0</v>
      </c>
      <c r="R197" s="250"/>
      <c r="S197" s="250" t="s">
        <v>219</v>
      </c>
      <c r="T197" s="251" t="s">
        <v>220</v>
      </c>
      <c r="U197" s="223">
        <v>0</v>
      </c>
      <c r="V197" s="223">
        <f>ROUND(E197*U197,2)</f>
        <v>0</v>
      </c>
      <c r="W197" s="223"/>
      <c r="X197" s="223" t="s">
        <v>260</v>
      </c>
      <c r="Y197" s="223" t="s">
        <v>150</v>
      </c>
      <c r="Z197" s="212"/>
      <c r="AA197" s="212"/>
      <c r="AB197" s="212"/>
      <c r="AC197" s="212"/>
      <c r="AD197" s="212"/>
      <c r="AE197" s="212"/>
      <c r="AF197" s="212"/>
      <c r="AG197" s="212" t="s">
        <v>261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45">
        <v>187</v>
      </c>
      <c r="B198" s="246" t="s">
        <v>713</v>
      </c>
      <c r="C198" s="260" t="s">
        <v>714</v>
      </c>
      <c r="D198" s="247" t="s">
        <v>188</v>
      </c>
      <c r="E198" s="248">
        <v>2</v>
      </c>
      <c r="F198" s="249"/>
      <c r="G198" s="250">
        <f>ROUND(E198*F198,2)</f>
        <v>0</v>
      </c>
      <c r="H198" s="249"/>
      <c r="I198" s="250">
        <f>ROUND(E198*H198,2)</f>
        <v>0</v>
      </c>
      <c r="J198" s="249"/>
      <c r="K198" s="250">
        <f>ROUND(E198*J198,2)</f>
        <v>0</v>
      </c>
      <c r="L198" s="250">
        <v>21</v>
      </c>
      <c r="M198" s="250">
        <f>G198*(1+L198/100)</f>
        <v>0</v>
      </c>
      <c r="N198" s="248">
        <v>0</v>
      </c>
      <c r="O198" s="248">
        <f>ROUND(E198*N198,2)</f>
        <v>0</v>
      </c>
      <c r="P198" s="248">
        <v>0</v>
      </c>
      <c r="Q198" s="248">
        <f>ROUND(E198*P198,2)</f>
        <v>0</v>
      </c>
      <c r="R198" s="250"/>
      <c r="S198" s="250" t="s">
        <v>219</v>
      </c>
      <c r="T198" s="251" t="s">
        <v>220</v>
      </c>
      <c r="U198" s="223">
        <v>0</v>
      </c>
      <c r="V198" s="223">
        <f>ROUND(E198*U198,2)</f>
        <v>0</v>
      </c>
      <c r="W198" s="223"/>
      <c r="X198" s="223" t="s">
        <v>260</v>
      </c>
      <c r="Y198" s="223" t="s">
        <v>150</v>
      </c>
      <c r="Z198" s="212"/>
      <c r="AA198" s="212"/>
      <c r="AB198" s="212"/>
      <c r="AC198" s="212"/>
      <c r="AD198" s="212"/>
      <c r="AE198" s="212"/>
      <c r="AF198" s="212"/>
      <c r="AG198" s="212" t="s">
        <v>261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45">
        <v>188</v>
      </c>
      <c r="B199" s="246" t="s">
        <v>715</v>
      </c>
      <c r="C199" s="260" t="s">
        <v>651</v>
      </c>
      <c r="D199" s="247" t="s">
        <v>188</v>
      </c>
      <c r="E199" s="248">
        <v>3</v>
      </c>
      <c r="F199" s="249"/>
      <c r="G199" s="250">
        <f>ROUND(E199*F199,2)</f>
        <v>0</v>
      </c>
      <c r="H199" s="249"/>
      <c r="I199" s="250">
        <f>ROUND(E199*H199,2)</f>
        <v>0</v>
      </c>
      <c r="J199" s="249"/>
      <c r="K199" s="250">
        <f>ROUND(E199*J199,2)</f>
        <v>0</v>
      </c>
      <c r="L199" s="250">
        <v>21</v>
      </c>
      <c r="M199" s="250">
        <f>G199*(1+L199/100)</f>
        <v>0</v>
      </c>
      <c r="N199" s="248">
        <v>0</v>
      </c>
      <c r="O199" s="248">
        <f>ROUND(E199*N199,2)</f>
        <v>0</v>
      </c>
      <c r="P199" s="248">
        <v>0</v>
      </c>
      <c r="Q199" s="248">
        <f>ROUND(E199*P199,2)</f>
        <v>0</v>
      </c>
      <c r="R199" s="250"/>
      <c r="S199" s="250" t="s">
        <v>219</v>
      </c>
      <c r="T199" s="251" t="s">
        <v>220</v>
      </c>
      <c r="U199" s="223">
        <v>0</v>
      </c>
      <c r="V199" s="223">
        <f>ROUND(E199*U199,2)</f>
        <v>0</v>
      </c>
      <c r="W199" s="223"/>
      <c r="X199" s="223" t="s">
        <v>260</v>
      </c>
      <c r="Y199" s="223" t="s">
        <v>150</v>
      </c>
      <c r="Z199" s="212"/>
      <c r="AA199" s="212"/>
      <c r="AB199" s="212"/>
      <c r="AC199" s="212"/>
      <c r="AD199" s="212"/>
      <c r="AE199" s="212"/>
      <c r="AF199" s="212"/>
      <c r="AG199" s="212" t="s">
        <v>261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45">
        <v>189</v>
      </c>
      <c r="B200" s="246" t="s">
        <v>716</v>
      </c>
      <c r="C200" s="260" t="s">
        <v>653</v>
      </c>
      <c r="D200" s="247" t="s">
        <v>188</v>
      </c>
      <c r="E200" s="248">
        <v>1</v>
      </c>
      <c r="F200" s="249"/>
      <c r="G200" s="250">
        <f>ROUND(E200*F200,2)</f>
        <v>0</v>
      </c>
      <c r="H200" s="249"/>
      <c r="I200" s="250">
        <f>ROUND(E200*H200,2)</f>
        <v>0</v>
      </c>
      <c r="J200" s="249"/>
      <c r="K200" s="250">
        <f>ROUND(E200*J200,2)</f>
        <v>0</v>
      </c>
      <c r="L200" s="250">
        <v>21</v>
      </c>
      <c r="M200" s="250">
        <f>G200*(1+L200/100)</f>
        <v>0</v>
      </c>
      <c r="N200" s="248">
        <v>0</v>
      </c>
      <c r="O200" s="248">
        <f>ROUND(E200*N200,2)</f>
        <v>0</v>
      </c>
      <c r="P200" s="248">
        <v>0</v>
      </c>
      <c r="Q200" s="248">
        <f>ROUND(E200*P200,2)</f>
        <v>0</v>
      </c>
      <c r="R200" s="250"/>
      <c r="S200" s="250" t="s">
        <v>219</v>
      </c>
      <c r="T200" s="251" t="s">
        <v>220</v>
      </c>
      <c r="U200" s="223">
        <v>0</v>
      </c>
      <c r="V200" s="223">
        <f>ROUND(E200*U200,2)</f>
        <v>0</v>
      </c>
      <c r="W200" s="223"/>
      <c r="X200" s="223" t="s">
        <v>260</v>
      </c>
      <c r="Y200" s="223" t="s">
        <v>150</v>
      </c>
      <c r="Z200" s="212"/>
      <c r="AA200" s="212"/>
      <c r="AB200" s="212"/>
      <c r="AC200" s="212"/>
      <c r="AD200" s="212"/>
      <c r="AE200" s="212"/>
      <c r="AF200" s="212"/>
      <c r="AG200" s="212" t="s">
        <v>261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45">
        <v>190</v>
      </c>
      <c r="B201" s="246" t="s">
        <v>717</v>
      </c>
      <c r="C201" s="260" t="s">
        <v>655</v>
      </c>
      <c r="D201" s="247" t="s">
        <v>188</v>
      </c>
      <c r="E201" s="248">
        <v>1</v>
      </c>
      <c r="F201" s="249"/>
      <c r="G201" s="250">
        <f>ROUND(E201*F201,2)</f>
        <v>0</v>
      </c>
      <c r="H201" s="249"/>
      <c r="I201" s="250">
        <f>ROUND(E201*H201,2)</f>
        <v>0</v>
      </c>
      <c r="J201" s="249"/>
      <c r="K201" s="250">
        <f>ROUND(E201*J201,2)</f>
        <v>0</v>
      </c>
      <c r="L201" s="250">
        <v>21</v>
      </c>
      <c r="M201" s="250">
        <f>G201*(1+L201/100)</f>
        <v>0</v>
      </c>
      <c r="N201" s="248">
        <v>0</v>
      </c>
      <c r="O201" s="248">
        <f>ROUND(E201*N201,2)</f>
        <v>0</v>
      </c>
      <c r="P201" s="248">
        <v>0</v>
      </c>
      <c r="Q201" s="248">
        <f>ROUND(E201*P201,2)</f>
        <v>0</v>
      </c>
      <c r="R201" s="250"/>
      <c r="S201" s="250" t="s">
        <v>219</v>
      </c>
      <c r="T201" s="251" t="s">
        <v>220</v>
      </c>
      <c r="U201" s="223">
        <v>0</v>
      </c>
      <c r="V201" s="223">
        <f>ROUND(E201*U201,2)</f>
        <v>0</v>
      </c>
      <c r="W201" s="223"/>
      <c r="X201" s="223" t="s">
        <v>260</v>
      </c>
      <c r="Y201" s="223" t="s">
        <v>150</v>
      </c>
      <c r="Z201" s="212"/>
      <c r="AA201" s="212"/>
      <c r="AB201" s="212"/>
      <c r="AC201" s="212"/>
      <c r="AD201" s="212"/>
      <c r="AE201" s="212"/>
      <c r="AF201" s="212"/>
      <c r="AG201" s="212" t="s">
        <v>261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45">
        <v>191</v>
      </c>
      <c r="B202" s="246" t="s">
        <v>718</v>
      </c>
      <c r="C202" s="260" t="s">
        <v>657</v>
      </c>
      <c r="D202" s="247" t="s">
        <v>188</v>
      </c>
      <c r="E202" s="248">
        <v>1</v>
      </c>
      <c r="F202" s="249"/>
      <c r="G202" s="250">
        <f>ROUND(E202*F202,2)</f>
        <v>0</v>
      </c>
      <c r="H202" s="249"/>
      <c r="I202" s="250">
        <f>ROUND(E202*H202,2)</f>
        <v>0</v>
      </c>
      <c r="J202" s="249"/>
      <c r="K202" s="250">
        <f>ROUND(E202*J202,2)</f>
        <v>0</v>
      </c>
      <c r="L202" s="250">
        <v>21</v>
      </c>
      <c r="M202" s="250">
        <f>G202*(1+L202/100)</f>
        <v>0</v>
      </c>
      <c r="N202" s="248">
        <v>0</v>
      </c>
      <c r="O202" s="248">
        <f>ROUND(E202*N202,2)</f>
        <v>0</v>
      </c>
      <c r="P202" s="248">
        <v>0</v>
      </c>
      <c r="Q202" s="248">
        <f>ROUND(E202*P202,2)</f>
        <v>0</v>
      </c>
      <c r="R202" s="250"/>
      <c r="S202" s="250" t="s">
        <v>219</v>
      </c>
      <c r="T202" s="251" t="s">
        <v>220</v>
      </c>
      <c r="U202" s="223">
        <v>0</v>
      </c>
      <c r="V202" s="223">
        <f>ROUND(E202*U202,2)</f>
        <v>0</v>
      </c>
      <c r="W202" s="223"/>
      <c r="X202" s="223" t="s">
        <v>260</v>
      </c>
      <c r="Y202" s="223" t="s">
        <v>150</v>
      </c>
      <c r="Z202" s="212"/>
      <c r="AA202" s="212"/>
      <c r="AB202" s="212"/>
      <c r="AC202" s="212"/>
      <c r="AD202" s="212"/>
      <c r="AE202" s="212"/>
      <c r="AF202" s="212"/>
      <c r="AG202" s="212" t="s">
        <v>261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45">
        <v>192</v>
      </c>
      <c r="B203" s="246" t="s">
        <v>719</v>
      </c>
      <c r="C203" s="260" t="s">
        <v>659</v>
      </c>
      <c r="D203" s="247" t="s">
        <v>188</v>
      </c>
      <c r="E203" s="248">
        <v>1</v>
      </c>
      <c r="F203" s="249"/>
      <c r="G203" s="250">
        <f>ROUND(E203*F203,2)</f>
        <v>0</v>
      </c>
      <c r="H203" s="249"/>
      <c r="I203" s="250">
        <f>ROUND(E203*H203,2)</f>
        <v>0</v>
      </c>
      <c r="J203" s="249"/>
      <c r="K203" s="250">
        <f>ROUND(E203*J203,2)</f>
        <v>0</v>
      </c>
      <c r="L203" s="250">
        <v>21</v>
      </c>
      <c r="M203" s="250">
        <f>G203*(1+L203/100)</f>
        <v>0</v>
      </c>
      <c r="N203" s="248">
        <v>0</v>
      </c>
      <c r="O203" s="248">
        <f>ROUND(E203*N203,2)</f>
        <v>0</v>
      </c>
      <c r="P203" s="248">
        <v>0</v>
      </c>
      <c r="Q203" s="248">
        <f>ROUND(E203*P203,2)</f>
        <v>0</v>
      </c>
      <c r="R203" s="250"/>
      <c r="S203" s="250" t="s">
        <v>219</v>
      </c>
      <c r="T203" s="251" t="s">
        <v>220</v>
      </c>
      <c r="U203" s="223">
        <v>0</v>
      </c>
      <c r="V203" s="223">
        <f>ROUND(E203*U203,2)</f>
        <v>0</v>
      </c>
      <c r="W203" s="223"/>
      <c r="X203" s="223" t="s">
        <v>260</v>
      </c>
      <c r="Y203" s="223" t="s">
        <v>150</v>
      </c>
      <c r="Z203" s="212"/>
      <c r="AA203" s="212"/>
      <c r="AB203" s="212"/>
      <c r="AC203" s="212"/>
      <c r="AD203" s="212"/>
      <c r="AE203" s="212"/>
      <c r="AF203" s="212"/>
      <c r="AG203" s="212" t="s">
        <v>261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45">
        <v>193</v>
      </c>
      <c r="B204" s="246" t="s">
        <v>720</v>
      </c>
      <c r="C204" s="260" t="s">
        <v>661</v>
      </c>
      <c r="D204" s="247" t="s">
        <v>188</v>
      </c>
      <c r="E204" s="248">
        <v>1</v>
      </c>
      <c r="F204" s="249"/>
      <c r="G204" s="250">
        <f>ROUND(E204*F204,2)</f>
        <v>0</v>
      </c>
      <c r="H204" s="249"/>
      <c r="I204" s="250">
        <f>ROUND(E204*H204,2)</f>
        <v>0</v>
      </c>
      <c r="J204" s="249"/>
      <c r="K204" s="250">
        <f>ROUND(E204*J204,2)</f>
        <v>0</v>
      </c>
      <c r="L204" s="250">
        <v>21</v>
      </c>
      <c r="M204" s="250">
        <f>G204*(1+L204/100)</f>
        <v>0</v>
      </c>
      <c r="N204" s="248">
        <v>0</v>
      </c>
      <c r="O204" s="248">
        <f>ROUND(E204*N204,2)</f>
        <v>0</v>
      </c>
      <c r="P204" s="248">
        <v>0</v>
      </c>
      <c r="Q204" s="248">
        <f>ROUND(E204*P204,2)</f>
        <v>0</v>
      </c>
      <c r="R204" s="250"/>
      <c r="S204" s="250" t="s">
        <v>219</v>
      </c>
      <c r="T204" s="251" t="s">
        <v>220</v>
      </c>
      <c r="U204" s="223">
        <v>0</v>
      </c>
      <c r="V204" s="223">
        <f>ROUND(E204*U204,2)</f>
        <v>0</v>
      </c>
      <c r="W204" s="223"/>
      <c r="X204" s="223" t="s">
        <v>260</v>
      </c>
      <c r="Y204" s="223" t="s">
        <v>150</v>
      </c>
      <c r="Z204" s="212"/>
      <c r="AA204" s="212"/>
      <c r="AB204" s="212"/>
      <c r="AC204" s="212"/>
      <c r="AD204" s="212"/>
      <c r="AE204" s="212"/>
      <c r="AF204" s="212"/>
      <c r="AG204" s="212" t="s">
        <v>261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45">
        <v>194</v>
      </c>
      <c r="B205" s="246" t="s">
        <v>721</v>
      </c>
      <c r="C205" s="260" t="s">
        <v>663</v>
      </c>
      <c r="D205" s="247" t="s">
        <v>188</v>
      </c>
      <c r="E205" s="248">
        <v>1</v>
      </c>
      <c r="F205" s="249"/>
      <c r="G205" s="250">
        <f>ROUND(E205*F205,2)</f>
        <v>0</v>
      </c>
      <c r="H205" s="249"/>
      <c r="I205" s="250">
        <f>ROUND(E205*H205,2)</f>
        <v>0</v>
      </c>
      <c r="J205" s="249"/>
      <c r="K205" s="250">
        <f>ROUND(E205*J205,2)</f>
        <v>0</v>
      </c>
      <c r="L205" s="250">
        <v>21</v>
      </c>
      <c r="M205" s="250">
        <f>G205*(1+L205/100)</f>
        <v>0</v>
      </c>
      <c r="N205" s="248">
        <v>0</v>
      </c>
      <c r="O205" s="248">
        <f>ROUND(E205*N205,2)</f>
        <v>0</v>
      </c>
      <c r="P205" s="248">
        <v>0</v>
      </c>
      <c r="Q205" s="248">
        <f>ROUND(E205*P205,2)</f>
        <v>0</v>
      </c>
      <c r="R205" s="250"/>
      <c r="S205" s="250" t="s">
        <v>219</v>
      </c>
      <c r="T205" s="251" t="s">
        <v>220</v>
      </c>
      <c r="U205" s="223">
        <v>0</v>
      </c>
      <c r="V205" s="223">
        <f>ROUND(E205*U205,2)</f>
        <v>0</v>
      </c>
      <c r="W205" s="223"/>
      <c r="X205" s="223" t="s">
        <v>260</v>
      </c>
      <c r="Y205" s="223" t="s">
        <v>150</v>
      </c>
      <c r="Z205" s="212"/>
      <c r="AA205" s="212"/>
      <c r="AB205" s="212"/>
      <c r="AC205" s="212"/>
      <c r="AD205" s="212"/>
      <c r="AE205" s="212"/>
      <c r="AF205" s="212"/>
      <c r="AG205" s="212" t="s">
        <v>261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45">
        <v>195</v>
      </c>
      <c r="B206" s="246" t="s">
        <v>722</v>
      </c>
      <c r="C206" s="260" t="s">
        <v>665</v>
      </c>
      <c r="D206" s="247" t="s">
        <v>188</v>
      </c>
      <c r="E206" s="248">
        <v>1</v>
      </c>
      <c r="F206" s="249"/>
      <c r="G206" s="250">
        <f>ROUND(E206*F206,2)</f>
        <v>0</v>
      </c>
      <c r="H206" s="249"/>
      <c r="I206" s="250">
        <f>ROUND(E206*H206,2)</f>
        <v>0</v>
      </c>
      <c r="J206" s="249"/>
      <c r="K206" s="250">
        <f>ROUND(E206*J206,2)</f>
        <v>0</v>
      </c>
      <c r="L206" s="250">
        <v>21</v>
      </c>
      <c r="M206" s="250">
        <f>G206*(1+L206/100)</f>
        <v>0</v>
      </c>
      <c r="N206" s="248">
        <v>0</v>
      </c>
      <c r="O206" s="248">
        <f>ROUND(E206*N206,2)</f>
        <v>0</v>
      </c>
      <c r="P206" s="248">
        <v>0</v>
      </c>
      <c r="Q206" s="248">
        <f>ROUND(E206*P206,2)</f>
        <v>0</v>
      </c>
      <c r="R206" s="250"/>
      <c r="S206" s="250" t="s">
        <v>219</v>
      </c>
      <c r="T206" s="251" t="s">
        <v>220</v>
      </c>
      <c r="U206" s="223">
        <v>0</v>
      </c>
      <c r="V206" s="223">
        <f>ROUND(E206*U206,2)</f>
        <v>0</v>
      </c>
      <c r="W206" s="223"/>
      <c r="X206" s="223" t="s">
        <v>260</v>
      </c>
      <c r="Y206" s="223" t="s">
        <v>150</v>
      </c>
      <c r="Z206" s="212"/>
      <c r="AA206" s="212"/>
      <c r="AB206" s="212"/>
      <c r="AC206" s="212"/>
      <c r="AD206" s="212"/>
      <c r="AE206" s="212"/>
      <c r="AF206" s="212"/>
      <c r="AG206" s="212" t="s">
        <v>261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45">
        <v>196</v>
      </c>
      <c r="B207" s="246" t="s">
        <v>723</v>
      </c>
      <c r="C207" s="260" t="s">
        <v>667</v>
      </c>
      <c r="D207" s="247" t="s">
        <v>188</v>
      </c>
      <c r="E207" s="248">
        <v>1</v>
      </c>
      <c r="F207" s="249"/>
      <c r="G207" s="250">
        <f>ROUND(E207*F207,2)</f>
        <v>0</v>
      </c>
      <c r="H207" s="249"/>
      <c r="I207" s="250">
        <f>ROUND(E207*H207,2)</f>
        <v>0</v>
      </c>
      <c r="J207" s="249"/>
      <c r="K207" s="250">
        <f>ROUND(E207*J207,2)</f>
        <v>0</v>
      </c>
      <c r="L207" s="250">
        <v>21</v>
      </c>
      <c r="M207" s="250">
        <f>G207*(1+L207/100)</f>
        <v>0</v>
      </c>
      <c r="N207" s="248">
        <v>0</v>
      </c>
      <c r="O207" s="248">
        <f>ROUND(E207*N207,2)</f>
        <v>0</v>
      </c>
      <c r="P207" s="248">
        <v>0</v>
      </c>
      <c r="Q207" s="248">
        <f>ROUND(E207*P207,2)</f>
        <v>0</v>
      </c>
      <c r="R207" s="250"/>
      <c r="S207" s="250" t="s">
        <v>219</v>
      </c>
      <c r="T207" s="251" t="s">
        <v>220</v>
      </c>
      <c r="U207" s="223">
        <v>0</v>
      </c>
      <c r="V207" s="223">
        <f>ROUND(E207*U207,2)</f>
        <v>0</v>
      </c>
      <c r="W207" s="223"/>
      <c r="X207" s="223" t="s">
        <v>260</v>
      </c>
      <c r="Y207" s="223" t="s">
        <v>150</v>
      </c>
      <c r="Z207" s="212"/>
      <c r="AA207" s="212"/>
      <c r="AB207" s="212"/>
      <c r="AC207" s="212"/>
      <c r="AD207" s="212"/>
      <c r="AE207" s="212"/>
      <c r="AF207" s="212"/>
      <c r="AG207" s="212" t="s">
        <v>261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45">
        <v>197</v>
      </c>
      <c r="B208" s="246" t="s">
        <v>724</v>
      </c>
      <c r="C208" s="260" t="s">
        <v>725</v>
      </c>
      <c r="D208" s="247" t="s">
        <v>188</v>
      </c>
      <c r="E208" s="248">
        <v>7</v>
      </c>
      <c r="F208" s="249"/>
      <c r="G208" s="250">
        <f>ROUND(E208*F208,2)</f>
        <v>0</v>
      </c>
      <c r="H208" s="249"/>
      <c r="I208" s="250">
        <f>ROUND(E208*H208,2)</f>
        <v>0</v>
      </c>
      <c r="J208" s="249"/>
      <c r="K208" s="250">
        <f>ROUND(E208*J208,2)</f>
        <v>0</v>
      </c>
      <c r="L208" s="250">
        <v>21</v>
      </c>
      <c r="M208" s="250">
        <f>G208*(1+L208/100)</f>
        <v>0</v>
      </c>
      <c r="N208" s="248">
        <v>0</v>
      </c>
      <c r="O208" s="248">
        <f>ROUND(E208*N208,2)</f>
        <v>0</v>
      </c>
      <c r="P208" s="248">
        <v>0</v>
      </c>
      <c r="Q208" s="248">
        <f>ROUND(E208*P208,2)</f>
        <v>0</v>
      </c>
      <c r="R208" s="250"/>
      <c r="S208" s="250" t="s">
        <v>219</v>
      </c>
      <c r="T208" s="251" t="s">
        <v>220</v>
      </c>
      <c r="U208" s="223">
        <v>0</v>
      </c>
      <c r="V208" s="223">
        <f>ROUND(E208*U208,2)</f>
        <v>0</v>
      </c>
      <c r="W208" s="223"/>
      <c r="X208" s="223" t="s">
        <v>260</v>
      </c>
      <c r="Y208" s="223" t="s">
        <v>150</v>
      </c>
      <c r="Z208" s="212"/>
      <c r="AA208" s="212"/>
      <c r="AB208" s="212"/>
      <c r="AC208" s="212"/>
      <c r="AD208" s="212"/>
      <c r="AE208" s="212"/>
      <c r="AF208" s="212"/>
      <c r="AG208" s="212" t="s">
        <v>261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45">
        <v>198</v>
      </c>
      <c r="B209" s="246" t="s">
        <v>726</v>
      </c>
      <c r="C209" s="260" t="s">
        <v>671</v>
      </c>
      <c r="D209" s="247" t="s">
        <v>188</v>
      </c>
      <c r="E209" s="248">
        <v>4</v>
      </c>
      <c r="F209" s="249"/>
      <c r="G209" s="250">
        <f>ROUND(E209*F209,2)</f>
        <v>0</v>
      </c>
      <c r="H209" s="249"/>
      <c r="I209" s="250">
        <f>ROUND(E209*H209,2)</f>
        <v>0</v>
      </c>
      <c r="J209" s="249"/>
      <c r="K209" s="250">
        <f>ROUND(E209*J209,2)</f>
        <v>0</v>
      </c>
      <c r="L209" s="250">
        <v>21</v>
      </c>
      <c r="M209" s="250">
        <f>G209*(1+L209/100)</f>
        <v>0</v>
      </c>
      <c r="N209" s="248">
        <v>0</v>
      </c>
      <c r="O209" s="248">
        <f>ROUND(E209*N209,2)</f>
        <v>0</v>
      </c>
      <c r="P209" s="248">
        <v>0</v>
      </c>
      <c r="Q209" s="248">
        <f>ROUND(E209*P209,2)</f>
        <v>0</v>
      </c>
      <c r="R209" s="250"/>
      <c r="S209" s="250" t="s">
        <v>219</v>
      </c>
      <c r="T209" s="251" t="s">
        <v>220</v>
      </c>
      <c r="U209" s="223">
        <v>0</v>
      </c>
      <c r="V209" s="223">
        <f>ROUND(E209*U209,2)</f>
        <v>0</v>
      </c>
      <c r="W209" s="223"/>
      <c r="X209" s="223" t="s">
        <v>260</v>
      </c>
      <c r="Y209" s="223" t="s">
        <v>150</v>
      </c>
      <c r="Z209" s="212"/>
      <c r="AA209" s="212"/>
      <c r="AB209" s="212"/>
      <c r="AC209" s="212"/>
      <c r="AD209" s="212"/>
      <c r="AE209" s="212"/>
      <c r="AF209" s="212"/>
      <c r="AG209" s="212" t="s">
        <v>261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45">
        <v>199</v>
      </c>
      <c r="B210" s="246" t="s">
        <v>727</v>
      </c>
      <c r="C210" s="260" t="s">
        <v>673</v>
      </c>
      <c r="D210" s="247" t="s">
        <v>188</v>
      </c>
      <c r="E210" s="248">
        <v>4</v>
      </c>
      <c r="F210" s="249"/>
      <c r="G210" s="250">
        <f>ROUND(E210*F210,2)</f>
        <v>0</v>
      </c>
      <c r="H210" s="249"/>
      <c r="I210" s="250">
        <f>ROUND(E210*H210,2)</f>
        <v>0</v>
      </c>
      <c r="J210" s="249"/>
      <c r="K210" s="250">
        <f>ROUND(E210*J210,2)</f>
        <v>0</v>
      </c>
      <c r="L210" s="250">
        <v>21</v>
      </c>
      <c r="M210" s="250">
        <f>G210*(1+L210/100)</f>
        <v>0</v>
      </c>
      <c r="N210" s="248">
        <v>0</v>
      </c>
      <c r="O210" s="248">
        <f>ROUND(E210*N210,2)</f>
        <v>0</v>
      </c>
      <c r="P210" s="248">
        <v>0</v>
      </c>
      <c r="Q210" s="248">
        <f>ROUND(E210*P210,2)</f>
        <v>0</v>
      </c>
      <c r="R210" s="250"/>
      <c r="S210" s="250" t="s">
        <v>219</v>
      </c>
      <c r="T210" s="251" t="s">
        <v>220</v>
      </c>
      <c r="U210" s="223">
        <v>0</v>
      </c>
      <c r="V210" s="223">
        <f>ROUND(E210*U210,2)</f>
        <v>0</v>
      </c>
      <c r="W210" s="223"/>
      <c r="X210" s="223" t="s">
        <v>260</v>
      </c>
      <c r="Y210" s="223" t="s">
        <v>150</v>
      </c>
      <c r="Z210" s="212"/>
      <c r="AA210" s="212"/>
      <c r="AB210" s="212"/>
      <c r="AC210" s="212"/>
      <c r="AD210" s="212"/>
      <c r="AE210" s="212"/>
      <c r="AF210" s="212"/>
      <c r="AG210" s="212" t="s">
        <v>261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45">
        <v>200</v>
      </c>
      <c r="B211" s="246" t="s">
        <v>728</v>
      </c>
      <c r="C211" s="260" t="s">
        <v>729</v>
      </c>
      <c r="D211" s="247" t="s">
        <v>188</v>
      </c>
      <c r="E211" s="248">
        <v>2</v>
      </c>
      <c r="F211" s="249"/>
      <c r="G211" s="250">
        <f>ROUND(E211*F211,2)</f>
        <v>0</v>
      </c>
      <c r="H211" s="249"/>
      <c r="I211" s="250">
        <f>ROUND(E211*H211,2)</f>
        <v>0</v>
      </c>
      <c r="J211" s="249"/>
      <c r="K211" s="250">
        <f>ROUND(E211*J211,2)</f>
        <v>0</v>
      </c>
      <c r="L211" s="250">
        <v>21</v>
      </c>
      <c r="M211" s="250">
        <f>G211*(1+L211/100)</f>
        <v>0</v>
      </c>
      <c r="N211" s="248">
        <v>0</v>
      </c>
      <c r="O211" s="248">
        <f>ROUND(E211*N211,2)</f>
        <v>0</v>
      </c>
      <c r="P211" s="248">
        <v>0</v>
      </c>
      <c r="Q211" s="248">
        <f>ROUND(E211*P211,2)</f>
        <v>0</v>
      </c>
      <c r="R211" s="250"/>
      <c r="S211" s="250" t="s">
        <v>219</v>
      </c>
      <c r="T211" s="251" t="s">
        <v>220</v>
      </c>
      <c r="U211" s="223">
        <v>0</v>
      </c>
      <c r="V211" s="223">
        <f>ROUND(E211*U211,2)</f>
        <v>0</v>
      </c>
      <c r="W211" s="223"/>
      <c r="X211" s="223" t="s">
        <v>260</v>
      </c>
      <c r="Y211" s="223" t="s">
        <v>150</v>
      </c>
      <c r="Z211" s="212"/>
      <c r="AA211" s="212"/>
      <c r="AB211" s="212"/>
      <c r="AC211" s="212"/>
      <c r="AD211" s="212"/>
      <c r="AE211" s="212"/>
      <c r="AF211" s="212"/>
      <c r="AG211" s="212" t="s">
        <v>261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45">
        <v>201</v>
      </c>
      <c r="B212" s="246" t="s">
        <v>730</v>
      </c>
      <c r="C212" s="260" t="s">
        <v>731</v>
      </c>
      <c r="D212" s="247" t="s">
        <v>188</v>
      </c>
      <c r="E212" s="248">
        <v>4</v>
      </c>
      <c r="F212" s="249"/>
      <c r="G212" s="250">
        <f>ROUND(E212*F212,2)</f>
        <v>0</v>
      </c>
      <c r="H212" s="249"/>
      <c r="I212" s="250">
        <f>ROUND(E212*H212,2)</f>
        <v>0</v>
      </c>
      <c r="J212" s="249"/>
      <c r="K212" s="250">
        <f>ROUND(E212*J212,2)</f>
        <v>0</v>
      </c>
      <c r="L212" s="250">
        <v>21</v>
      </c>
      <c r="M212" s="250">
        <f>G212*(1+L212/100)</f>
        <v>0</v>
      </c>
      <c r="N212" s="248">
        <v>0</v>
      </c>
      <c r="O212" s="248">
        <f>ROUND(E212*N212,2)</f>
        <v>0</v>
      </c>
      <c r="P212" s="248">
        <v>0</v>
      </c>
      <c r="Q212" s="248">
        <f>ROUND(E212*P212,2)</f>
        <v>0</v>
      </c>
      <c r="R212" s="250"/>
      <c r="S212" s="250" t="s">
        <v>219</v>
      </c>
      <c r="T212" s="251" t="s">
        <v>220</v>
      </c>
      <c r="U212" s="223">
        <v>0</v>
      </c>
      <c r="V212" s="223">
        <f>ROUND(E212*U212,2)</f>
        <v>0</v>
      </c>
      <c r="W212" s="223"/>
      <c r="X212" s="223" t="s">
        <v>260</v>
      </c>
      <c r="Y212" s="223" t="s">
        <v>150</v>
      </c>
      <c r="Z212" s="212"/>
      <c r="AA212" s="212"/>
      <c r="AB212" s="212"/>
      <c r="AC212" s="212"/>
      <c r="AD212" s="212"/>
      <c r="AE212" s="212"/>
      <c r="AF212" s="212"/>
      <c r="AG212" s="212" t="s">
        <v>261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45">
        <v>202</v>
      </c>
      <c r="B213" s="246" t="s">
        <v>732</v>
      </c>
      <c r="C213" s="260" t="s">
        <v>733</v>
      </c>
      <c r="D213" s="247" t="s">
        <v>188</v>
      </c>
      <c r="E213" s="248">
        <v>3</v>
      </c>
      <c r="F213" s="249"/>
      <c r="G213" s="250">
        <f>ROUND(E213*F213,2)</f>
        <v>0</v>
      </c>
      <c r="H213" s="249"/>
      <c r="I213" s="250">
        <f>ROUND(E213*H213,2)</f>
        <v>0</v>
      </c>
      <c r="J213" s="249"/>
      <c r="K213" s="250">
        <f>ROUND(E213*J213,2)</f>
        <v>0</v>
      </c>
      <c r="L213" s="250">
        <v>21</v>
      </c>
      <c r="M213" s="250">
        <f>G213*(1+L213/100)</f>
        <v>0</v>
      </c>
      <c r="N213" s="248">
        <v>0</v>
      </c>
      <c r="O213" s="248">
        <f>ROUND(E213*N213,2)</f>
        <v>0</v>
      </c>
      <c r="P213" s="248">
        <v>0</v>
      </c>
      <c r="Q213" s="248">
        <f>ROUND(E213*P213,2)</f>
        <v>0</v>
      </c>
      <c r="R213" s="250"/>
      <c r="S213" s="250" t="s">
        <v>219</v>
      </c>
      <c r="T213" s="251" t="s">
        <v>220</v>
      </c>
      <c r="U213" s="223">
        <v>0</v>
      </c>
      <c r="V213" s="223">
        <f>ROUND(E213*U213,2)</f>
        <v>0</v>
      </c>
      <c r="W213" s="223"/>
      <c r="X213" s="223" t="s">
        <v>260</v>
      </c>
      <c r="Y213" s="223" t="s">
        <v>150</v>
      </c>
      <c r="Z213" s="212"/>
      <c r="AA213" s="212"/>
      <c r="AB213" s="212"/>
      <c r="AC213" s="212"/>
      <c r="AD213" s="212"/>
      <c r="AE213" s="212"/>
      <c r="AF213" s="212"/>
      <c r="AG213" s="212" t="s">
        <v>261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45">
        <v>203</v>
      </c>
      <c r="B214" s="246" t="s">
        <v>734</v>
      </c>
      <c r="C214" s="260" t="s">
        <v>687</v>
      </c>
      <c r="D214" s="247" t="s">
        <v>188</v>
      </c>
      <c r="E214" s="248">
        <v>3</v>
      </c>
      <c r="F214" s="249"/>
      <c r="G214" s="250">
        <f>ROUND(E214*F214,2)</f>
        <v>0</v>
      </c>
      <c r="H214" s="249"/>
      <c r="I214" s="250">
        <f>ROUND(E214*H214,2)</f>
        <v>0</v>
      </c>
      <c r="J214" s="249"/>
      <c r="K214" s="250">
        <f>ROUND(E214*J214,2)</f>
        <v>0</v>
      </c>
      <c r="L214" s="250">
        <v>21</v>
      </c>
      <c r="M214" s="250">
        <f>G214*(1+L214/100)</f>
        <v>0</v>
      </c>
      <c r="N214" s="248">
        <v>0</v>
      </c>
      <c r="O214" s="248">
        <f>ROUND(E214*N214,2)</f>
        <v>0</v>
      </c>
      <c r="P214" s="248">
        <v>0</v>
      </c>
      <c r="Q214" s="248">
        <f>ROUND(E214*P214,2)</f>
        <v>0</v>
      </c>
      <c r="R214" s="250"/>
      <c r="S214" s="250" t="s">
        <v>219</v>
      </c>
      <c r="T214" s="251" t="s">
        <v>220</v>
      </c>
      <c r="U214" s="223">
        <v>0</v>
      </c>
      <c r="V214" s="223">
        <f>ROUND(E214*U214,2)</f>
        <v>0</v>
      </c>
      <c r="W214" s="223"/>
      <c r="X214" s="223" t="s">
        <v>260</v>
      </c>
      <c r="Y214" s="223" t="s">
        <v>150</v>
      </c>
      <c r="Z214" s="212"/>
      <c r="AA214" s="212"/>
      <c r="AB214" s="212"/>
      <c r="AC214" s="212"/>
      <c r="AD214" s="212"/>
      <c r="AE214" s="212"/>
      <c r="AF214" s="212"/>
      <c r="AG214" s="212" t="s">
        <v>261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45">
        <v>204</v>
      </c>
      <c r="B215" s="246" t="s">
        <v>735</v>
      </c>
      <c r="C215" s="260" t="s">
        <v>697</v>
      </c>
      <c r="D215" s="247" t="s">
        <v>188</v>
      </c>
      <c r="E215" s="248">
        <v>3</v>
      </c>
      <c r="F215" s="249"/>
      <c r="G215" s="250">
        <f>ROUND(E215*F215,2)</f>
        <v>0</v>
      </c>
      <c r="H215" s="249"/>
      <c r="I215" s="250">
        <f>ROUND(E215*H215,2)</f>
        <v>0</v>
      </c>
      <c r="J215" s="249"/>
      <c r="K215" s="250">
        <f>ROUND(E215*J215,2)</f>
        <v>0</v>
      </c>
      <c r="L215" s="250">
        <v>21</v>
      </c>
      <c r="M215" s="250">
        <f>G215*(1+L215/100)</f>
        <v>0</v>
      </c>
      <c r="N215" s="248">
        <v>0</v>
      </c>
      <c r="O215" s="248">
        <f>ROUND(E215*N215,2)</f>
        <v>0</v>
      </c>
      <c r="P215" s="248">
        <v>0</v>
      </c>
      <c r="Q215" s="248">
        <f>ROUND(E215*P215,2)</f>
        <v>0</v>
      </c>
      <c r="R215" s="250"/>
      <c r="S215" s="250" t="s">
        <v>219</v>
      </c>
      <c r="T215" s="251" t="s">
        <v>220</v>
      </c>
      <c r="U215" s="223">
        <v>0</v>
      </c>
      <c r="V215" s="223">
        <f>ROUND(E215*U215,2)</f>
        <v>0</v>
      </c>
      <c r="W215" s="223"/>
      <c r="X215" s="223" t="s">
        <v>260</v>
      </c>
      <c r="Y215" s="223" t="s">
        <v>150</v>
      </c>
      <c r="Z215" s="212"/>
      <c r="AA215" s="212"/>
      <c r="AB215" s="212"/>
      <c r="AC215" s="212"/>
      <c r="AD215" s="212"/>
      <c r="AE215" s="212"/>
      <c r="AF215" s="212"/>
      <c r="AG215" s="212" t="s">
        <v>261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45">
        <v>205</v>
      </c>
      <c r="B216" s="246" t="s">
        <v>736</v>
      </c>
      <c r="C216" s="260" t="s">
        <v>737</v>
      </c>
      <c r="D216" s="247" t="s">
        <v>188</v>
      </c>
      <c r="E216" s="248">
        <v>2</v>
      </c>
      <c r="F216" s="249"/>
      <c r="G216" s="250">
        <f>ROUND(E216*F216,2)</f>
        <v>0</v>
      </c>
      <c r="H216" s="249"/>
      <c r="I216" s="250">
        <f>ROUND(E216*H216,2)</f>
        <v>0</v>
      </c>
      <c r="J216" s="249"/>
      <c r="K216" s="250">
        <f>ROUND(E216*J216,2)</f>
        <v>0</v>
      </c>
      <c r="L216" s="250">
        <v>21</v>
      </c>
      <c r="M216" s="250">
        <f>G216*(1+L216/100)</f>
        <v>0</v>
      </c>
      <c r="N216" s="248">
        <v>0</v>
      </c>
      <c r="O216" s="248">
        <f>ROUND(E216*N216,2)</f>
        <v>0</v>
      </c>
      <c r="P216" s="248">
        <v>0</v>
      </c>
      <c r="Q216" s="248">
        <f>ROUND(E216*P216,2)</f>
        <v>0</v>
      </c>
      <c r="R216" s="250"/>
      <c r="S216" s="250" t="s">
        <v>219</v>
      </c>
      <c r="T216" s="251" t="s">
        <v>220</v>
      </c>
      <c r="U216" s="223">
        <v>0</v>
      </c>
      <c r="V216" s="223">
        <f>ROUND(E216*U216,2)</f>
        <v>0</v>
      </c>
      <c r="W216" s="223"/>
      <c r="X216" s="223" t="s">
        <v>260</v>
      </c>
      <c r="Y216" s="223" t="s">
        <v>150</v>
      </c>
      <c r="Z216" s="212"/>
      <c r="AA216" s="212"/>
      <c r="AB216" s="212"/>
      <c r="AC216" s="212"/>
      <c r="AD216" s="212"/>
      <c r="AE216" s="212"/>
      <c r="AF216" s="212"/>
      <c r="AG216" s="212" t="s">
        <v>261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45">
        <v>206</v>
      </c>
      <c r="B217" s="246" t="s">
        <v>738</v>
      </c>
      <c r="C217" s="260" t="s">
        <v>739</v>
      </c>
      <c r="D217" s="247" t="s">
        <v>188</v>
      </c>
      <c r="E217" s="248">
        <v>1</v>
      </c>
      <c r="F217" s="249"/>
      <c r="G217" s="250">
        <f>ROUND(E217*F217,2)</f>
        <v>0</v>
      </c>
      <c r="H217" s="249"/>
      <c r="I217" s="250">
        <f>ROUND(E217*H217,2)</f>
        <v>0</v>
      </c>
      <c r="J217" s="249"/>
      <c r="K217" s="250">
        <f>ROUND(E217*J217,2)</f>
        <v>0</v>
      </c>
      <c r="L217" s="250">
        <v>21</v>
      </c>
      <c r="M217" s="250">
        <f>G217*(1+L217/100)</f>
        <v>0</v>
      </c>
      <c r="N217" s="248">
        <v>0</v>
      </c>
      <c r="O217" s="248">
        <f>ROUND(E217*N217,2)</f>
        <v>0</v>
      </c>
      <c r="P217" s="248">
        <v>0</v>
      </c>
      <c r="Q217" s="248">
        <f>ROUND(E217*P217,2)</f>
        <v>0</v>
      </c>
      <c r="R217" s="250"/>
      <c r="S217" s="250" t="s">
        <v>219</v>
      </c>
      <c r="T217" s="251" t="s">
        <v>220</v>
      </c>
      <c r="U217" s="223">
        <v>0</v>
      </c>
      <c r="V217" s="223">
        <f>ROUND(E217*U217,2)</f>
        <v>0</v>
      </c>
      <c r="W217" s="223"/>
      <c r="X217" s="223" t="s">
        <v>260</v>
      </c>
      <c r="Y217" s="223" t="s">
        <v>150</v>
      </c>
      <c r="Z217" s="212"/>
      <c r="AA217" s="212"/>
      <c r="AB217" s="212"/>
      <c r="AC217" s="212"/>
      <c r="AD217" s="212"/>
      <c r="AE217" s="212"/>
      <c r="AF217" s="212"/>
      <c r="AG217" s="212" t="s">
        <v>261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45">
        <v>207</v>
      </c>
      <c r="B218" s="246" t="s">
        <v>740</v>
      </c>
      <c r="C218" s="260" t="s">
        <v>741</v>
      </c>
      <c r="D218" s="247" t="s">
        <v>188</v>
      </c>
      <c r="E218" s="248">
        <v>2</v>
      </c>
      <c r="F218" s="249"/>
      <c r="G218" s="250">
        <f>ROUND(E218*F218,2)</f>
        <v>0</v>
      </c>
      <c r="H218" s="249"/>
      <c r="I218" s="250">
        <f>ROUND(E218*H218,2)</f>
        <v>0</v>
      </c>
      <c r="J218" s="249"/>
      <c r="K218" s="250">
        <f>ROUND(E218*J218,2)</f>
        <v>0</v>
      </c>
      <c r="L218" s="250">
        <v>21</v>
      </c>
      <c r="M218" s="250">
        <f>G218*(1+L218/100)</f>
        <v>0</v>
      </c>
      <c r="N218" s="248">
        <v>0</v>
      </c>
      <c r="O218" s="248">
        <f>ROUND(E218*N218,2)</f>
        <v>0</v>
      </c>
      <c r="P218" s="248">
        <v>0</v>
      </c>
      <c r="Q218" s="248">
        <f>ROUND(E218*P218,2)</f>
        <v>0</v>
      </c>
      <c r="R218" s="250"/>
      <c r="S218" s="250" t="s">
        <v>219</v>
      </c>
      <c r="T218" s="251" t="s">
        <v>220</v>
      </c>
      <c r="U218" s="223">
        <v>0</v>
      </c>
      <c r="V218" s="223">
        <f>ROUND(E218*U218,2)</f>
        <v>0</v>
      </c>
      <c r="W218" s="223"/>
      <c r="X218" s="223" t="s">
        <v>260</v>
      </c>
      <c r="Y218" s="223" t="s">
        <v>150</v>
      </c>
      <c r="Z218" s="212"/>
      <c r="AA218" s="212"/>
      <c r="AB218" s="212"/>
      <c r="AC218" s="212"/>
      <c r="AD218" s="212"/>
      <c r="AE218" s="212"/>
      <c r="AF218" s="212"/>
      <c r="AG218" s="212" t="s">
        <v>261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45">
        <v>208</v>
      </c>
      <c r="B219" s="246" t="s">
        <v>742</v>
      </c>
      <c r="C219" s="260" t="s">
        <v>743</v>
      </c>
      <c r="D219" s="247" t="s">
        <v>188</v>
      </c>
      <c r="E219" s="248">
        <v>10</v>
      </c>
      <c r="F219" s="249"/>
      <c r="G219" s="250">
        <f>ROUND(E219*F219,2)</f>
        <v>0</v>
      </c>
      <c r="H219" s="249"/>
      <c r="I219" s="250">
        <f>ROUND(E219*H219,2)</f>
        <v>0</v>
      </c>
      <c r="J219" s="249"/>
      <c r="K219" s="250">
        <f>ROUND(E219*J219,2)</f>
        <v>0</v>
      </c>
      <c r="L219" s="250">
        <v>21</v>
      </c>
      <c r="M219" s="250">
        <f>G219*(1+L219/100)</f>
        <v>0</v>
      </c>
      <c r="N219" s="248">
        <v>0</v>
      </c>
      <c r="O219" s="248">
        <f>ROUND(E219*N219,2)</f>
        <v>0</v>
      </c>
      <c r="P219" s="248">
        <v>0</v>
      </c>
      <c r="Q219" s="248">
        <f>ROUND(E219*P219,2)</f>
        <v>0</v>
      </c>
      <c r="R219" s="250"/>
      <c r="S219" s="250" t="s">
        <v>219</v>
      </c>
      <c r="T219" s="251" t="s">
        <v>220</v>
      </c>
      <c r="U219" s="223">
        <v>0</v>
      </c>
      <c r="V219" s="223">
        <f>ROUND(E219*U219,2)</f>
        <v>0</v>
      </c>
      <c r="W219" s="223"/>
      <c r="X219" s="223" t="s">
        <v>260</v>
      </c>
      <c r="Y219" s="223" t="s">
        <v>150</v>
      </c>
      <c r="Z219" s="212"/>
      <c r="AA219" s="212"/>
      <c r="AB219" s="212"/>
      <c r="AC219" s="212"/>
      <c r="AD219" s="212"/>
      <c r="AE219" s="212"/>
      <c r="AF219" s="212"/>
      <c r="AG219" s="212" t="s">
        <v>261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45">
        <v>209</v>
      </c>
      <c r="B220" s="246" t="s">
        <v>744</v>
      </c>
      <c r="C220" s="260" t="s">
        <v>745</v>
      </c>
      <c r="D220" s="247" t="s">
        <v>188</v>
      </c>
      <c r="E220" s="248">
        <v>2</v>
      </c>
      <c r="F220" s="249"/>
      <c r="G220" s="250">
        <f>ROUND(E220*F220,2)</f>
        <v>0</v>
      </c>
      <c r="H220" s="249"/>
      <c r="I220" s="250">
        <f>ROUND(E220*H220,2)</f>
        <v>0</v>
      </c>
      <c r="J220" s="249"/>
      <c r="K220" s="250">
        <f>ROUND(E220*J220,2)</f>
        <v>0</v>
      </c>
      <c r="L220" s="250">
        <v>21</v>
      </c>
      <c r="M220" s="250">
        <f>G220*(1+L220/100)</f>
        <v>0</v>
      </c>
      <c r="N220" s="248">
        <v>0</v>
      </c>
      <c r="O220" s="248">
        <f>ROUND(E220*N220,2)</f>
        <v>0</v>
      </c>
      <c r="P220" s="248">
        <v>0</v>
      </c>
      <c r="Q220" s="248">
        <f>ROUND(E220*P220,2)</f>
        <v>0</v>
      </c>
      <c r="R220" s="250"/>
      <c r="S220" s="250" t="s">
        <v>219</v>
      </c>
      <c r="T220" s="251" t="s">
        <v>220</v>
      </c>
      <c r="U220" s="223">
        <v>0</v>
      </c>
      <c r="V220" s="223">
        <f>ROUND(E220*U220,2)</f>
        <v>0</v>
      </c>
      <c r="W220" s="223"/>
      <c r="X220" s="223" t="s">
        <v>260</v>
      </c>
      <c r="Y220" s="223" t="s">
        <v>150</v>
      </c>
      <c r="Z220" s="212"/>
      <c r="AA220" s="212"/>
      <c r="AB220" s="212"/>
      <c r="AC220" s="212"/>
      <c r="AD220" s="212"/>
      <c r="AE220" s="212"/>
      <c r="AF220" s="212"/>
      <c r="AG220" s="212" t="s">
        <v>261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45">
        <v>210</v>
      </c>
      <c r="B221" s="246" t="s">
        <v>746</v>
      </c>
      <c r="C221" s="260" t="s">
        <v>747</v>
      </c>
      <c r="D221" s="247" t="s">
        <v>188</v>
      </c>
      <c r="E221" s="248">
        <v>1</v>
      </c>
      <c r="F221" s="249"/>
      <c r="G221" s="250">
        <f>ROUND(E221*F221,2)</f>
        <v>0</v>
      </c>
      <c r="H221" s="249"/>
      <c r="I221" s="250">
        <f>ROUND(E221*H221,2)</f>
        <v>0</v>
      </c>
      <c r="J221" s="249"/>
      <c r="K221" s="250">
        <f>ROUND(E221*J221,2)</f>
        <v>0</v>
      </c>
      <c r="L221" s="250">
        <v>21</v>
      </c>
      <c r="M221" s="250">
        <f>G221*(1+L221/100)</f>
        <v>0</v>
      </c>
      <c r="N221" s="248">
        <v>0</v>
      </c>
      <c r="O221" s="248">
        <f>ROUND(E221*N221,2)</f>
        <v>0</v>
      </c>
      <c r="P221" s="248">
        <v>0</v>
      </c>
      <c r="Q221" s="248">
        <f>ROUND(E221*P221,2)</f>
        <v>0</v>
      </c>
      <c r="R221" s="250"/>
      <c r="S221" s="250" t="s">
        <v>219</v>
      </c>
      <c r="T221" s="251" t="s">
        <v>220</v>
      </c>
      <c r="U221" s="223">
        <v>0</v>
      </c>
      <c r="V221" s="223">
        <f>ROUND(E221*U221,2)</f>
        <v>0</v>
      </c>
      <c r="W221" s="223"/>
      <c r="X221" s="223" t="s">
        <v>260</v>
      </c>
      <c r="Y221" s="223" t="s">
        <v>150</v>
      </c>
      <c r="Z221" s="212"/>
      <c r="AA221" s="212"/>
      <c r="AB221" s="212"/>
      <c r="AC221" s="212"/>
      <c r="AD221" s="212"/>
      <c r="AE221" s="212"/>
      <c r="AF221" s="212"/>
      <c r="AG221" s="212" t="s">
        <v>261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45">
        <v>211</v>
      </c>
      <c r="B222" s="246" t="s">
        <v>748</v>
      </c>
      <c r="C222" s="260" t="s">
        <v>749</v>
      </c>
      <c r="D222" s="247" t="s">
        <v>188</v>
      </c>
      <c r="E222" s="248">
        <v>2</v>
      </c>
      <c r="F222" s="249"/>
      <c r="G222" s="250">
        <f>ROUND(E222*F222,2)</f>
        <v>0</v>
      </c>
      <c r="H222" s="249"/>
      <c r="I222" s="250">
        <f>ROUND(E222*H222,2)</f>
        <v>0</v>
      </c>
      <c r="J222" s="249"/>
      <c r="K222" s="250">
        <f>ROUND(E222*J222,2)</f>
        <v>0</v>
      </c>
      <c r="L222" s="250">
        <v>21</v>
      </c>
      <c r="M222" s="250">
        <f>G222*(1+L222/100)</f>
        <v>0</v>
      </c>
      <c r="N222" s="248">
        <v>0</v>
      </c>
      <c r="O222" s="248">
        <f>ROUND(E222*N222,2)</f>
        <v>0</v>
      </c>
      <c r="P222" s="248">
        <v>0</v>
      </c>
      <c r="Q222" s="248">
        <f>ROUND(E222*P222,2)</f>
        <v>0</v>
      </c>
      <c r="R222" s="250"/>
      <c r="S222" s="250" t="s">
        <v>219</v>
      </c>
      <c r="T222" s="251" t="s">
        <v>220</v>
      </c>
      <c r="U222" s="223">
        <v>0</v>
      </c>
      <c r="V222" s="223">
        <f>ROUND(E222*U222,2)</f>
        <v>0</v>
      </c>
      <c r="W222" s="223"/>
      <c r="X222" s="223" t="s">
        <v>260</v>
      </c>
      <c r="Y222" s="223" t="s">
        <v>150</v>
      </c>
      <c r="Z222" s="212"/>
      <c r="AA222" s="212"/>
      <c r="AB222" s="212"/>
      <c r="AC222" s="212"/>
      <c r="AD222" s="212"/>
      <c r="AE222" s="212"/>
      <c r="AF222" s="212"/>
      <c r="AG222" s="212" t="s">
        <v>261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45">
        <v>212</v>
      </c>
      <c r="B223" s="246" t="s">
        <v>750</v>
      </c>
      <c r="C223" s="260" t="s">
        <v>751</v>
      </c>
      <c r="D223" s="247" t="s">
        <v>188</v>
      </c>
      <c r="E223" s="248">
        <v>2</v>
      </c>
      <c r="F223" s="249"/>
      <c r="G223" s="250">
        <f>ROUND(E223*F223,2)</f>
        <v>0</v>
      </c>
      <c r="H223" s="249"/>
      <c r="I223" s="250">
        <f>ROUND(E223*H223,2)</f>
        <v>0</v>
      </c>
      <c r="J223" s="249"/>
      <c r="K223" s="250">
        <f>ROUND(E223*J223,2)</f>
        <v>0</v>
      </c>
      <c r="L223" s="250">
        <v>21</v>
      </c>
      <c r="M223" s="250">
        <f>G223*(1+L223/100)</f>
        <v>0</v>
      </c>
      <c r="N223" s="248">
        <v>0</v>
      </c>
      <c r="O223" s="248">
        <f>ROUND(E223*N223,2)</f>
        <v>0</v>
      </c>
      <c r="P223" s="248">
        <v>0</v>
      </c>
      <c r="Q223" s="248">
        <f>ROUND(E223*P223,2)</f>
        <v>0</v>
      </c>
      <c r="R223" s="250"/>
      <c r="S223" s="250" t="s">
        <v>219</v>
      </c>
      <c r="T223" s="251" t="s">
        <v>220</v>
      </c>
      <c r="U223" s="223">
        <v>0</v>
      </c>
      <c r="V223" s="223">
        <f>ROUND(E223*U223,2)</f>
        <v>0</v>
      </c>
      <c r="W223" s="223"/>
      <c r="X223" s="223" t="s">
        <v>260</v>
      </c>
      <c r="Y223" s="223" t="s">
        <v>150</v>
      </c>
      <c r="Z223" s="212"/>
      <c r="AA223" s="212"/>
      <c r="AB223" s="212"/>
      <c r="AC223" s="212"/>
      <c r="AD223" s="212"/>
      <c r="AE223" s="212"/>
      <c r="AF223" s="212"/>
      <c r="AG223" s="212" t="s">
        <v>261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45">
        <v>213</v>
      </c>
      <c r="B224" s="246" t="s">
        <v>752</v>
      </c>
      <c r="C224" s="260" t="s">
        <v>753</v>
      </c>
      <c r="D224" s="247" t="s">
        <v>188</v>
      </c>
      <c r="E224" s="248">
        <v>1</v>
      </c>
      <c r="F224" s="249"/>
      <c r="G224" s="250">
        <f>ROUND(E224*F224,2)</f>
        <v>0</v>
      </c>
      <c r="H224" s="249"/>
      <c r="I224" s="250">
        <f>ROUND(E224*H224,2)</f>
        <v>0</v>
      </c>
      <c r="J224" s="249"/>
      <c r="K224" s="250">
        <f>ROUND(E224*J224,2)</f>
        <v>0</v>
      </c>
      <c r="L224" s="250">
        <v>21</v>
      </c>
      <c r="M224" s="250">
        <f>G224*(1+L224/100)</f>
        <v>0</v>
      </c>
      <c r="N224" s="248">
        <v>0</v>
      </c>
      <c r="O224" s="248">
        <f>ROUND(E224*N224,2)</f>
        <v>0</v>
      </c>
      <c r="P224" s="248">
        <v>0</v>
      </c>
      <c r="Q224" s="248">
        <f>ROUND(E224*P224,2)</f>
        <v>0</v>
      </c>
      <c r="R224" s="250"/>
      <c r="S224" s="250" t="s">
        <v>219</v>
      </c>
      <c r="T224" s="251" t="s">
        <v>220</v>
      </c>
      <c r="U224" s="223">
        <v>0</v>
      </c>
      <c r="V224" s="223">
        <f>ROUND(E224*U224,2)</f>
        <v>0</v>
      </c>
      <c r="W224" s="223"/>
      <c r="X224" s="223" t="s">
        <v>260</v>
      </c>
      <c r="Y224" s="223" t="s">
        <v>150</v>
      </c>
      <c r="Z224" s="212"/>
      <c r="AA224" s="212"/>
      <c r="AB224" s="212"/>
      <c r="AC224" s="212"/>
      <c r="AD224" s="212"/>
      <c r="AE224" s="212"/>
      <c r="AF224" s="212"/>
      <c r="AG224" s="212" t="s">
        <v>261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45">
        <v>214</v>
      </c>
      <c r="B225" s="246" t="s">
        <v>754</v>
      </c>
      <c r="C225" s="260" t="s">
        <v>755</v>
      </c>
      <c r="D225" s="247" t="s">
        <v>188</v>
      </c>
      <c r="E225" s="248">
        <v>10</v>
      </c>
      <c r="F225" s="249"/>
      <c r="G225" s="250">
        <f>ROUND(E225*F225,2)</f>
        <v>0</v>
      </c>
      <c r="H225" s="249"/>
      <c r="I225" s="250">
        <f>ROUND(E225*H225,2)</f>
        <v>0</v>
      </c>
      <c r="J225" s="249"/>
      <c r="K225" s="250">
        <f>ROUND(E225*J225,2)</f>
        <v>0</v>
      </c>
      <c r="L225" s="250">
        <v>21</v>
      </c>
      <c r="M225" s="250">
        <f>G225*(1+L225/100)</f>
        <v>0</v>
      </c>
      <c r="N225" s="248">
        <v>0</v>
      </c>
      <c r="O225" s="248">
        <f>ROUND(E225*N225,2)</f>
        <v>0</v>
      </c>
      <c r="P225" s="248">
        <v>0</v>
      </c>
      <c r="Q225" s="248">
        <f>ROUND(E225*P225,2)</f>
        <v>0</v>
      </c>
      <c r="R225" s="250"/>
      <c r="S225" s="250" t="s">
        <v>219</v>
      </c>
      <c r="T225" s="251" t="s">
        <v>220</v>
      </c>
      <c r="U225" s="223">
        <v>0</v>
      </c>
      <c r="V225" s="223">
        <f>ROUND(E225*U225,2)</f>
        <v>0</v>
      </c>
      <c r="W225" s="223"/>
      <c r="X225" s="223" t="s">
        <v>260</v>
      </c>
      <c r="Y225" s="223" t="s">
        <v>150</v>
      </c>
      <c r="Z225" s="212"/>
      <c r="AA225" s="212"/>
      <c r="AB225" s="212"/>
      <c r="AC225" s="212"/>
      <c r="AD225" s="212"/>
      <c r="AE225" s="212"/>
      <c r="AF225" s="212"/>
      <c r="AG225" s="212" t="s">
        <v>261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45">
        <v>215</v>
      </c>
      <c r="B226" s="246" t="s">
        <v>756</v>
      </c>
      <c r="C226" s="260" t="s">
        <v>757</v>
      </c>
      <c r="D226" s="247" t="s">
        <v>188</v>
      </c>
      <c r="E226" s="248">
        <v>13</v>
      </c>
      <c r="F226" s="249"/>
      <c r="G226" s="250">
        <f>ROUND(E226*F226,2)</f>
        <v>0</v>
      </c>
      <c r="H226" s="249"/>
      <c r="I226" s="250">
        <f>ROUND(E226*H226,2)</f>
        <v>0</v>
      </c>
      <c r="J226" s="249"/>
      <c r="K226" s="250">
        <f>ROUND(E226*J226,2)</f>
        <v>0</v>
      </c>
      <c r="L226" s="250">
        <v>21</v>
      </c>
      <c r="M226" s="250">
        <f>G226*(1+L226/100)</f>
        <v>0</v>
      </c>
      <c r="N226" s="248">
        <v>0</v>
      </c>
      <c r="O226" s="248">
        <f>ROUND(E226*N226,2)</f>
        <v>0</v>
      </c>
      <c r="P226" s="248">
        <v>0</v>
      </c>
      <c r="Q226" s="248">
        <f>ROUND(E226*P226,2)</f>
        <v>0</v>
      </c>
      <c r="R226" s="250"/>
      <c r="S226" s="250" t="s">
        <v>219</v>
      </c>
      <c r="T226" s="251" t="s">
        <v>220</v>
      </c>
      <c r="U226" s="223">
        <v>0</v>
      </c>
      <c r="V226" s="223">
        <f>ROUND(E226*U226,2)</f>
        <v>0</v>
      </c>
      <c r="W226" s="223"/>
      <c r="X226" s="223" t="s">
        <v>260</v>
      </c>
      <c r="Y226" s="223" t="s">
        <v>150</v>
      </c>
      <c r="Z226" s="212"/>
      <c r="AA226" s="212"/>
      <c r="AB226" s="212"/>
      <c r="AC226" s="212"/>
      <c r="AD226" s="212"/>
      <c r="AE226" s="212"/>
      <c r="AF226" s="212"/>
      <c r="AG226" s="212" t="s">
        <v>261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45">
        <v>216</v>
      </c>
      <c r="B227" s="246" t="s">
        <v>758</v>
      </c>
      <c r="C227" s="260" t="s">
        <v>759</v>
      </c>
      <c r="D227" s="247" t="s">
        <v>188</v>
      </c>
      <c r="E227" s="248">
        <v>1</v>
      </c>
      <c r="F227" s="249"/>
      <c r="G227" s="250">
        <f>ROUND(E227*F227,2)</f>
        <v>0</v>
      </c>
      <c r="H227" s="249"/>
      <c r="I227" s="250">
        <f>ROUND(E227*H227,2)</f>
        <v>0</v>
      </c>
      <c r="J227" s="249"/>
      <c r="K227" s="250">
        <f>ROUND(E227*J227,2)</f>
        <v>0</v>
      </c>
      <c r="L227" s="250">
        <v>21</v>
      </c>
      <c r="M227" s="250">
        <f>G227*(1+L227/100)</f>
        <v>0</v>
      </c>
      <c r="N227" s="248">
        <v>0</v>
      </c>
      <c r="O227" s="248">
        <f>ROUND(E227*N227,2)</f>
        <v>0</v>
      </c>
      <c r="P227" s="248">
        <v>0</v>
      </c>
      <c r="Q227" s="248">
        <f>ROUND(E227*P227,2)</f>
        <v>0</v>
      </c>
      <c r="R227" s="250"/>
      <c r="S227" s="250" t="s">
        <v>219</v>
      </c>
      <c r="T227" s="251" t="s">
        <v>220</v>
      </c>
      <c r="U227" s="223">
        <v>0</v>
      </c>
      <c r="V227" s="223">
        <f>ROUND(E227*U227,2)</f>
        <v>0</v>
      </c>
      <c r="W227" s="223"/>
      <c r="X227" s="223" t="s">
        <v>260</v>
      </c>
      <c r="Y227" s="223" t="s">
        <v>150</v>
      </c>
      <c r="Z227" s="212"/>
      <c r="AA227" s="212"/>
      <c r="AB227" s="212"/>
      <c r="AC227" s="212"/>
      <c r="AD227" s="212"/>
      <c r="AE227" s="212"/>
      <c r="AF227" s="212"/>
      <c r="AG227" s="212" t="s">
        <v>261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45">
        <v>217</v>
      </c>
      <c r="B228" s="246" t="s">
        <v>760</v>
      </c>
      <c r="C228" s="260" t="s">
        <v>761</v>
      </c>
      <c r="D228" s="247" t="s">
        <v>188</v>
      </c>
      <c r="E228" s="248">
        <v>1</v>
      </c>
      <c r="F228" s="249"/>
      <c r="G228" s="250">
        <f>ROUND(E228*F228,2)</f>
        <v>0</v>
      </c>
      <c r="H228" s="249"/>
      <c r="I228" s="250">
        <f>ROUND(E228*H228,2)</f>
        <v>0</v>
      </c>
      <c r="J228" s="249"/>
      <c r="K228" s="250">
        <f>ROUND(E228*J228,2)</f>
        <v>0</v>
      </c>
      <c r="L228" s="250">
        <v>21</v>
      </c>
      <c r="M228" s="250">
        <f>G228*(1+L228/100)</f>
        <v>0</v>
      </c>
      <c r="N228" s="248">
        <v>0</v>
      </c>
      <c r="O228" s="248">
        <f>ROUND(E228*N228,2)</f>
        <v>0</v>
      </c>
      <c r="P228" s="248">
        <v>0</v>
      </c>
      <c r="Q228" s="248">
        <f>ROUND(E228*P228,2)</f>
        <v>0</v>
      </c>
      <c r="R228" s="250"/>
      <c r="S228" s="250" t="s">
        <v>219</v>
      </c>
      <c r="T228" s="251" t="s">
        <v>220</v>
      </c>
      <c r="U228" s="223">
        <v>0</v>
      </c>
      <c r="V228" s="223">
        <f>ROUND(E228*U228,2)</f>
        <v>0</v>
      </c>
      <c r="W228" s="223"/>
      <c r="X228" s="223" t="s">
        <v>260</v>
      </c>
      <c r="Y228" s="223" t="s">
        <v>150</v>
      </c>
      <c r="Z228" s="212"/>
      <c r="AA228" s="212"/>
      <c r="AB228" s="212"/>
      <c r="AC228" s="212"/>
      <c r="AD228" s="212"/>
      <c r="AE228" s="212"/>
      <c r="AF228" s="212"/>
      <c r="AG228" s="212" t="s">
        <v>261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 x14ac:dyDescent="0.2">
      <c r="A229" s="245">
        <v>218</v>
      </c>
      <c r="B229" s="246" t="s">
        <v>762</v>
      </c>
      <c r="C229" s="260" t="s">
        <v>763</v>
      </c>
      <c r="D229" s="247" t="s">
        <v>188</v>
      </c>
      <c r="E229" s="248">
        <v>1</v>
      </c>
      <c r="F229" s="249"/>
      <c r="G229" s="250">
        <f>ROUND(E229*F229,2)</f>
        <v>0</v>
      </c>
      <c r="H229" s="249"/>
      <c r="I229" s="250">
        <f>ROUND(E229*H229,2)</f>
        <v>0</v>
      </c>
      <c r="J229" s="249"/>
      <c r="K229" s="250">
        <f>ROUND(E229*J229,2)</f>
        <v>0</v>
      </c>
      <c r="L229" s="250">
        <v>21</v>
      </c>
      <c r="M229" s="250">
        <f>G229*(1+L229/100)</f>
        <v>0</v>
      </c>
      <c r="N229" s="248">
        <v>0</v>
      </c>
      <c r="O229" s="248">
        <f>ROUND(E229*N229,2)</f>
        <v>0</v>
      </c>
      <c r="P229" s="248">
        <v>0</v>
      </c>
      <c r="Q229" s="248">
        <f>ROUND(E229*P229,2)</f>
        <v>0</v>
      </c>
      <c r="R229" s="250"/>
      <c r="S229" s="250" t="s">
        <v>219</v>
      </c>
      <c r="T229" s="251" t="s">
        <v>220</v>
      </c>
      <c r="U229" s="223">
        <v>0</v>
      </c>
      <c r="V229" s="223">
        <f>ROUND(E229*U229,2)</f>
        <v>0</v>
      </c>
      <c r="W229" s="223"/>
      <c r="X229" s="223" t="s">
        <v>149</v>
      </c>
      <c r="Y229" s="223" t="s">
        <v>150</v>
      </c>
      <c r="Z229" s="212"/>
      <c r="AA229" s="212"/>
      <c r="AB229" s="212"/>
      <c r="AC229" s="212"/>
      <c r="AD229" s="212"/>
      <c r="AE229" s="212"/>
      <c r="AF229" s="212"/>
      <c r="AG229" s="212" t="s">
        <v>151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x14ac:dyDescent="0.2">
      <c r="A230" s="228" t="s">
        <v>142</v>
      </c>
      <c r="B230" s="229" t="s">
        <v>102</v>
      </c>
      <c r="C230" s="255" t="s">
        <v>103</v>
      </c>
      <c r="D230" s="230"/>
      <c r="E230" s="231"/>
      <c r="F230" s="232"/>
      <c r="G230" s="232">
        <f>SUMIF(AG231:AG243,"&lt;&gt;NOR",G231:G243)</f>
        <v>0</v>
      </c>
      <c r="H230" s="232"/>
      <c r="I230" s="232">
        <f>SUM(I231:I243)</f>
        <v>0</v>
      </c>
      <c r="J230" s="232"/>
      <c r="K230" s="232">
        <f>SUM(K231:K243)</f>
        <v>0</v>
      </c>
      <c r="L230" s="232"/>
      <c r="M230" s="232">
        <f>SUM(M231:M243)</f>
        <v>0</v>
      </c>
      <c r="N230" s="231"/>
      <c r="O230" s="231">
        <f>SUM(O231:O243)</f>
        <v>0</v>
      </c>
      <c r="P230" s="231"/>
      <c r="Q230" s="231">
        <f>SUM(Q231:Q243)</f>
        <v>0</v>
      </c>
      <c r="R230" s="232"/>
      <c r="S230" s="232"/>
      <c r="T230" s="233"/>
      <c r="U230" s="227"/>
      <c r="V230" s="227">
        <f>SUM(V231:V243)</f>
        <v>0</v>
      </c>
      <c r="W230" s="227"/>
      <c r="X230" s="227"/>
      <c r="Y230" s="227"/>
      <c r="AG230" t="s">
        <v>143</v>
      </c>
    </row>
    <row r="231" spans="1:60" outlineLevel="1" x14ac:dyDescent="0.2">
      <c r="A231" s="245">
        <v>219</v>
      </c>
      <c r="B231" s="246" t="s">
        <v>764</v>
      </c>
      <c r="C231" s="260" t="s">
        <v>765</v>
      </c>
      <c r="D231" s="247" t="s">
        <v>188</v>
      </c>
      <c r="E231" s="248">
        <v>1</v>
      </c>
      <c r="F231" s="249"/>
      <c r="G231" s="250">
        <f>ROUND(E231*F231,2)</f>
        <v>0</v>
      </c>
      <c r="H231" s="249"/>
      <c r="I231" s="250">
        <f>ROUND(E231*H231,2)</f>
        <v>0</v>
      </c>
      <c r="J231" s="249"/>
      <c r="K231" s="250">
        <f>ROUND(E231*J231,2)</f>
        <v>0</v>
      </c>
      <c r="L231" s="250">
        <v>21</v>
      </c>
      <c r="M231" s="250">
        <f>G231*(1+L231/100)</f>
        <v>0</v>
      </c>
      <c r="N231" s="248">
        <v>0</v>
      </c>
      <c r="O231" s="248">
        <f>ROUND(E231*N231,2)</f>
        <v>0</v>
      </c>
      <c r="P231" s="248">
        <v>0</v>
      </c>
      <c r="Q231" s="248">
        <f>ROUND(E231*P231,2)</f>
        <v>0</v>
      </c>
      <c r="R231" s="250"/>
      <c r="S231" s="250" t="s">
        <v>219</v>
      </c>
      <c r="T231" s="251" t="s">
        <v>220</v>
      </c>
      <c r="U231" s="223">
        <v>0</v>
      </c>
      <c r="V231" s="223">
        <f>ROUND(E231*U231,2)</f>
        <v>0</v>
      </c>
      <c r="W231" s="223"/>
      <c r="X231" s="223" t="s">
        <v>260</v>
      </c>
      <c r="Y231" s="223" t="s">
        <v>150</v>
      </c>
      <c r="Z231" s="212"/>
      <c r="AA231" s="212"/>
      <c r="AB231" s="212"/>
      <c r="AC231" s="212"/>
      <c r="AD231" s="212"/>
      <c r="AE231" s="212"/>
      <c r="AF231" s="212"/>
      <c r="AG231" s="212" t="s">
        <v>261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45">
        <v>220</v>
      </c>
      <c r="B232" s="246" t="s">
        <v>766</v>
      </c>
      <c r="C232" s="260" t="s">
        <v>687</v>
      </c>
      <c r="D232" s="247" t="s">
        <v>188</v>
      </c>
      <c r="E232" s="248">
        <v>7</v>
      </c>
      <c r="F232" s="249"/>
      <c r="G232" s="250">
        <f>ROUND(E232*F232,2)</f>
        <v>0</v>
      </c>
      <c r="H232" s="249"/>
      <c r="I232" s="250">
        <f>ROUND(E232*H232,2)</f>
        <v>0</v>
      </c>
      <c r="J232" s="249"/>
      <c r="K232" s="250">
        <f>ROUND(E232*J232,2)</f>
        <v>0</v>
      </c>
      <c r="L232" s="250">
        <v>21</v>
      </c>
      <c r="M232" s="250">
        <f>G232*(1+L232/100)</f>
        <v>0</v>
      </c>
      <c r="N232" s="248">
        <v>0</v>
      </c>
      <c r="O232" s="248">
        <f>ROUND(E232*N232,2)</f>
        <v>0</v>
      </c>
      <c r="P232" s="248">
        <v>0</v>
      </c>
      <c r="Q232" s="248">
        <f>ROUND(E232*P232,2)</f>
        <v>0</v>
      </c>
      <c r="R232" s="250"/>
      <c r="S232" s="250" t="s">
        <v>219</v>
      </c>
      <c r="T232" s="251" t="s">
        <v>220</v>
      </c>
      <c r="U232" s="223">
        <v>0</v>
      </c>
      <c r="V232" s="223">
        <f>ROUND(E232*U232,2)</f>
        <v>0</v>
      </c>
      <c r="W232" s="223"/>
      <c r="X232" s="223" t="s">
        <v>260</v>
      </c>
      <c r="Y232" s="223" t="s">
        <v>150</v>
      </c>
      <c r="Z232" s="212"/>
      <c r="AA232" s="212"/>
      <c r="AB232" s="212"/>
      <c r="AC232" s="212"/>
      <c r="AD232" s="212"/>
      <c r="AE232" s="212"/>
      <c r="AF232" s="212"/>
      <c r="AG232" s="212" t="s">
        <v>261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45">
        <v>221</v>
      </c>
      <c r="B233" s="246" t="s">
        <v>767</v>
      </c>
      <c r="C233" s="260" t="s">
        <v>768</v>
      </c>
      <c r="D233" s="247" t="s">
        <v>188</v>
      </c>
      <c r="E233" s="248">
        <v>1</v>
      </c>
      <c r="F233" s="249"/>
      <c r="G233" s="250">
        <f>ROUND(E233*F233,2)</f>
        <v>0</v>
      </c>
      <c r="H233" s="249"/>
      <c r="I233" s="250">
        <f>ROUND(E233*H233,2)</f>
        <v>0</v>
      </c>
      <c r="J233" s="249"/>
      <c r="K233" s="250">
        <f>ROUND(E233*J233,2)</f>
        <v>0</v>
      </c>
      <c r="L233" s="250">
        <v>21</v>
      </c>
      <c r="M233" s="250">
        <f>G233*(1+L233/100)</f>
        <v>0</v>
      </c>
      <c r="N233" s="248">
        <v>0</v>
      </c>
      <c r="O233" s="248">
        <f>ROUND(E233*N233,2)</f>
        <v>0</v>
      </c>
      <c r="P233" s="248">
        <v>0</v>
      </c>
      <c r="Q233" s="248">
        <f>ROUND(E233*P233,2)</f>
        <v>0</v>
      </c>
      <c r="R233" s="250"/>
      <c r="S233" s="250" t="s">
        <v>219</v>
      </c>
      <c r="T233" s="251" t="s">
        <v>220</v>
      </c>
      <c r="U233" s="223">
        <v>0</v>
      </c>
      <c r="V233" s="223">
        <f>ROUND(E233*U233,2)</f>
        <v>0</v>
      </c>
      <c r="W233" s="223"/>
      <c r="X233" s="223" t="s">
        <v>260</v>
      </c>
      <c r="Y233" s="223" t="s">
        <v>150</v>
      </c>
      <c r="Z233" s="212"/>
      <c r="AA233" s="212"/>
      <c r="AB233" s="212"/>
      <c r="AC233" s="212"/>
      <c r="AD233" s="212"/>
      <c r="AE233" s="212"/>
      <c r="AF233" s="212"/>
      <c r="AG233" s="212" t="s">
        <v>261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45">
        <v>222</v>
      </c>
      <c r="B234" s="246" t="s">
        <v>769</v>
      </c>
      <c r="C234" s="260" t="s">
        <v>753</v>
      </c>
      <c r="D234" s="247" t="s">
        <v>188</v>
      </c>
      <c r="E234" s="248">
        <v>1</v>
      </c>
      <c r="F234" s="249"/>
      <c r="G234" s="250">
        <f>ROUND(E234*F234,2)</f>
        <v>0</v>
      </c>
      <c r="H234" s="249"/>
      <c r="I234" s="250">
        <f>ROUND(E234*H234,2)</f>
        <v>0</v>
      </c>
      <c r="J234" s="249"/>
      <c r="K234" s="250">
        <f>ROUND(E234*J234,2)</f>
        <v>0</v>
      </c>
      <c r="L234" s="250">
        <v>21</v>
      </c>
      <c r="M234" s="250">
        <f>G234*(1+L234/100)</f>
        <v>0</v>
      </c>
      <c r="N234" s="248">
        <v>0</v>
      </c>
      <c r="O234" s="248">
        <f>ROUND(E234*N234,2)</f>
        <v>0</v>
      </c>
      <c r="P234" s="248">
        <v>0</v>
      </c>
      <c r="Q234" s="248">
        <f>ROUND(E234*P234,2)</f>
        <v>0</v>
      </c>
      <c r="R234" s="250"/>
      <c r="S234" s="250" t="s">
        <v>219</v>
      </c>
      <c r="T234" s="251" t="s">
        <v>220</v>
      </c>
      <c r="U234" s="223">
        <v>0</v>
      </c>
      <c r="V234" s="223">
        <f>ROUND(E234*U234,2)</f>
        <v>0</v>
      </c>
      <c r="W234" s="223"/>
      <c r="X234" s="223" t="s">
        <v>260</v>
      </c>
      <c r="Y234" s="223" t="s">
        <v>150</v>
      </c>
      <c r="Z234" s="212"/>
      <c r="AA234" s="212"/>
      <c r="AB234" s="212"/>
      <c r="AC234" s="212"/>
      <c r="AD234" s="212"/>
      <c r="AE234" s="212"/>
      <c r="AF234" s="212"/>
      <c r="AG234" s="212" t="s">
        <v>261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45">
        <v>223</v>
      </c>
      <c r="B235" s="246" t="s">
        <v>770</v>
      </c>
      <c r="C235" s="260" t="s">
        <v>755</v>
      </c>
      <c r="D235" s="247" t="s">
        <v>188</v>
      </c>
      <c r="E235" s="248">
        <v>6</v>
      </c>
      <c r="F235" s="249"/>
      <c r="G235" s="250">
        <f>ROUND(E235*F235,2)</f>
        <v>0</v>
      </c>
      <c r="H235" s="249"/>
      <c r="I235" s="250">
        <f>ROUND(E235*H235,2)</f>
        <v>0</v>
      </c>
      <c r="J235" s="249"/>
      <c r="K235" s="250">
        <f>ROUND(E235*J235,2)</f>
        <v>0</v>
      </c>
      <c r="L235" s="250">
        <v>21</v>
      </c>
      <c r="M235" s="250">
        <f>G235*(1+L235/100)</f>
        <v>0</v>
      </c>
      <c r="N235" s="248">
        <v>0</v>
      </c>
      <c r="O235" s="248">
        <f>ROUND(E235*N235,2)</f>
        <v>0</v>
      </c>
      <c r="P235" s="248">
        <v>0</v>
      </c>
      <c r="Q235" s="248">
        <f>ROUND(E235*P235,2)</f>
        <v>0</v>
      </c>
      <c r="R235" s="250"/>
      <c r="S235" s="250" t="s">
        <v>219</v>
      </c>
      <c r="T235" s="251" t="s">
        <v>220</v>
      </c>
      <c r="U235" s="223">
        <v>0</v>
      </c>
      <c r="V235" s="223">
        <f>ROUND(E235*U235,2)</f>
        <v>0</v>
      </c>
      <c r="W235" s="223"/>
      <c r="X235" s="223" t="s">
        <v>260</v>
      </c>
      <c r="Y235" s="223" t="s">
        <v>150</v>
      </c>
      <c r="Z235" s="212"/>
      <c r="AA235" s="212"/>
      <c r="AB235" s="212"/>
      <c r="AC235" s="212"/>
      <c r="AD235" s="212"/>
      <c r="AE235" s="212"/>
      <c r="AF235" s="212"/>
      <c r="AG235" s="212" t="s">
        <v>261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45">
        <v>224</v>
      </c>
      <c r="B236" s="246" t="s">
        <v>771</v>
      </c>
      <c r="C236" s="260" t="s">
        <v>757</v>
      </c>
      <c r="D236" s="247" t="s">
        <v>188</v>
      </c>
      <c r="E236" s="248">
        <v>8</v>
      </c>
      <c r="F236" s="249"/>
      <c r="G236" s="250">
        <f>ROUND(E236*F236,2)</f>
        <v>0</v>
      </c>
      <c r="H236" s="249"/>
      <c r="I236" s="250">
        <f>ROUND(E236*H236,2)</f>
        <v>0</v>
      </c>
      <c r="J236" s="249"/>
      <c r="K236" s="250">
        <f>ROUND(E236*J236,2)</f>
        <v>0</v>
      </c>
      <c r="L236" s="250">
        <v>21</v>
      </c>
      <c r="M236" s="250">
        <f>G236*(1+L236/100)</f>
        <v>0</v>
      </c>
      <c r="N236" s="248">
        <v>0</v>
      </c>
      <c r="O236" s="248">
        <f>ROUND(E236*N236,2)</f>
        <v>0</v>
      </c>
      <c r="P236" s="248">
        <v>0</v>
      </c>
      <c r="Q236" s="248">
        <f>ROUND(E236*P236,2)</f>
        <v>0</v>
      </c>
      <c r="R236" s="250"/>
      <c r="S236" s="250" t="s">
        <v>219</v>
      </c>
      <c r="T236" s="251" t="s">
        <v>220</v>
      </c>
      <c r="U236" s="223">
        <v>0</v>
      </c>
      <c r="V236" s="223">
        <f>ROUND(E236*U236,2)</f>
        <v>0</v>
      </c>
      <c r="W236" s="223"/>
      <c r="X236" s="223" t="s">
        <v>260</v>
      </c>
      <c r="Y236" s="223" t="s">
        <v>150</v>
      </c>
      <c r="Z236" s="212"/>
      <c r="AA236" s="212"/>
      <c r="AB236" s="212"/>
      <c r="AC236" s="212"/>
      <c r="AD236" s="212"/>
      <c r="AE236" s="212"/>
      <c r="AF236" s="212"/>
      <c r="AG236" s="212" t="s">
        <v>261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45">
        <v>225</v>
      </c>
      <c r="B237" s="246" t="s">
        <v>772</v>
      </c>
      <c r="C237" s="260" t="s">
        <v>773</v>
      </c>
      <c r="D237" s="247" t="s">
        <v>188</v>
      </c>
      <c r="E237" s="248">
        <v>1</v>
      </c>
      <c r="F237" s="249"/>
      <c r="G237" s="250">
        <f>ROUND(E237*F237,2)</f>
        <v>0</v>
      </c>
      <c r="H237" s="249"/>
      <c r="I237" s="250">
        <f>ROUND(E237*H237,2)</f>
        <v>0</v>
      </c>
      <c r="J237" s="249"/>
      <c r="K237" s="250">
        <f>ROUND(E237*J237,2)</f>
        <v>0</v>
      </c>
      <c r="L237" s="250">
        <v>21</v>
      </c>
      <c r="M237" s="250">
        <f>G237*(1+L237/100)</f>
        <v>0</v>
      </c>
      <c r="N237" s="248">
        <v>0</v>
      </c>
      <c r="O237" s="248">
        <f>ROUND(E237*N237,2)</f>
        <v>0</v>
      </c>
      <c r="P237" s="248">
        <v>0</v>
      </c>
      <c r="Q237" s="248">
        <f>ROUND(E237*P237,2)</f>
        <v>0</v>
      </c>
      <c r="R237" s="250"/>
      <c r="S237" s="250" t="s">
        <v>219</v>
      </c>
      <c r="T237" s="251" t="s">
        <v>220</v>
      </c>
      <c r="U237" s="223">
        <v>0</v>
      </c>
      <c r="V237" s="223">
        <f>ROUND(E237*U237,2)</f>
        <v>0</v>
      </c>
      <c r="W237" s="223"/>
      <c r="X237" s="223" t="s">
        <v>260</v>
      </c>
      <c r="Y237" s="223" t="s">
        <v>150</v>
      </c>
      <c r="Z237" s="212"/>
      <c r="AA237" s="212"/>
      <c r="AB237" s="212"/>
      <c r="AC237" s="212"/>
      <c r="AD237" s="212"/>
      <c r="AE237" s="212"/>
      <c r="AF237" s="212"/>
      <c r="AG237" s="212" t="s">
        <v>261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45">
        <v>226</v>
      </c>
      <c r="B238" s="246" t="s">
        <v>774</v>
      </c>
      <c r="C238" s="260" t="s">
        <v>775</v>
      </c>
      <c r="D238" s="247" t="s">
        <v>188</v>
      </c>
      <c r="E238" s="248">
        <v>1</v>
      </c>
      <c r="F238" s="249"/>
      <c r="G238" s="250">
        <f>ROUND(E238*F238,2)</f>
        <v>0</v>
      </c>
      <c r="H238" s="249"/>
      <c r="I238" s="250">
        <f>ROUND(E238*H238,2)</f>
        <v>0</v>
      </c>
      <c r="J238" s="249"/>
      <c r="K238" s="250">
        <f>ROUND(E238*J238,2)</f>
        <v>0</v>
      </c>
      <c r="L238" s="250">
        <v>21</v>
      </c>
      <c r="M238" s="250">
        <f>G238*(1+L238/100)</f>
        <v>0</v>
      </c>
      <c r="N238" s="248">
        <v>0</v>
      </c>
      <c r="O238" s="248">
        <f>ROUND(E238*N238,2)</f>
        <v>0</v>
      </c>
      <c r="P238" s="248">
        <v>0</v>
      </c>
      <c r="Q238" s="248">
        <f>ROUND(E238*P238,2)</f>
        <v>0</v>
      </c>
      <c r="R238" s="250"/>
      <c r="S238" s="250" t="s">
        <v>219</v>
      </c>
      <c r="T238" s="251" t="s">
        <v>220</v>
      </c>
      <c r="U238" s="223">
        <v>0</v>
      </c>
      <c r="V238" s="223">
        <f>ROUND(E238*U238,2)</f>
        <v>0</v>
      </c>
      <c r="W238" s="223"/>
      <c r="X238" s="223" t="s">
        <v>260</v>
      </c>
      <c r="Y238" s="223" t="s">
        <v>150</v>
      </c>
      <c r="Z238" s="212"/>
      <c r="AA238" s="212"/>
      <c r="AB238" s="212"/>
      <c r="AC238" s="212"/>
      <c r="AD238" s="212"/>
      <c r="AE238" s="212"/>
      <c r="AF238" s="212"/>
      <c r="AG238" s="212" t="s">
        <v>261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45">
        <v>227</v>
      </c>
      <c r="B239" s="246" t="s">
        <v>776</v>
      </c>
      <c r="C239" s="260" t="s">
        <v>777</v>
      </c>
      <c r="D239" s="247" t="s">
        <v>188</v>
      </c>
      <c r="E239" s="248">
        <v>1</v>
      </c>
      <c r="F239" s="249"/>
      <c r="G239" s="250">
        <f>ROUND(E239*F239,2)</f>
        <v>0</v>
      </c>
      <c r="H239" s="249"/>
      <c r="I239" s="250">
        <f>ROUND(E239*H239,2)</f>
        <v>0</v>
      </c>
      <c r="J239" s="249"/>
      <c r="K239" s="250">
        <f>ROUND(E239*J239,2)</f>
        <v>0</v>
      </c>
      <c r="L239" s="250">
        <v>21</v>
      </c>
      <c r="M239" s="250">
        <f>G239*(1+L239/100)</f>
        <v>0</v>
      </c>
      <c r="N239" s="248">
        <v>0</v>
      </c>
      <c r="O239" s="248">
        <f>ROUND(E239*N239,2)</f>
        <v>0</v>
      </c>
      <c r="P239" s="248">
        <v>0</v>
      </c>
      <c r="Q239" s="248">
        <f>ROUND(E239*P239,2)</f>
        <v>0</v>
      </c>
      <c r="R239" s="250"/>
      <c r="S239" s="250" t="s">
        <v>219</v>
      </c>
      <c r="T239" s="251" t="s">
        <v>220</v>
      </c>
      <c r="U239" s="223">
        <v>0</v>
      </c>
      <c r="V239" s="223">
        <f>ROUND(E239*U239,2)</f>
        <v>0</v>
      </c>
      <c r="W239" s="223"/>
      <c r="X239" s="223" t="s">
        <v>260</v>
      </c>
      <c r="Y239" s="223" t="s">
        <v>150</v>
      </c>
      <c r="Z239" s="212"/>
      <c r="AA239" s="212"/>
      <c r="AB239" s="212"/>
      <c r="AC239" s="212"/>
      <c r="AD239" s="212"/>
      <c r="AE239" s="212"/>
      <c r="AF239" s="212"/>
      <c r="AG239" s="212" t="s">
        <v>261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45">
        <v>228</v>
      </c>
      <c r="B240" s="246" t="s">
        <v>778</v>
      </c>
      <c r="C240" s="260" t="s">
        <v>779</v>
      </c>
      <c r="D240" s="247" t="s">
        <v>188</v>
      </c>
      <c r="E240" s="248">
        <v>6</v>
      </c>
      <c r="F240" s="249"/>
      <c r="G240" s="250">
        <f>ROUND(E240*F240,2)</f>
        <v>0</v>
      </c>
      <c r="H240" s="249"/>
      <c r="I240" s="250">
        <f>ROUND(E240*H240,2)</f>
        <v>0</v>
      </c>
      <c r="J240" s="249"/>
      <c r="K240" s="250">
        <f>ROUND(E240*J240,2)</f>
        <v>0</v>
      </c>
      <c r="L240" s="250">
        <v>21</v>
      </c>
      <c r="M240" s="250">
        <f>G240*(1+L240/100)</f>
        <v>0</v>
      </c>
      <c r="N240" s="248">
        <v>0</v>
      </c>
      <c r="O240" s="248">
        <f>ROUND(E240*N240,2)</f>
        <v>0</v>
      </c>
      <c r="P240" s="248">
        <v>0</v>
      </c>
      <c r="Q240" s="248">
        <f>ROUND(E240*P240,2)</f>
        <v>0</v>
      </c>
      <c r="R240" s="250"/>
      <c r="S240" s="250" t="s">
        <v>219</v>
      </c>
      <c r="T240" s="251" t="s">
        <v>220</v>
      </c>
      <c r="U240" s="223">
        <v>0</v>
      </c>
      <c r="V240" s="223">
        <f>ROUND(E240*U240,2)</f>
        <v>0</v>
      </c>
      <c r="W240" s="223"/>
      <c r="X240" s="223" t="s">
        <v>260</v>
      </c>
      <c r="Y240" s="223" t="s">
        <v>150</v>
      </c>
      <c r="Z240" s="212"/>
      <c r="AA240" s="212"/>
      <c r="AB240" s="212"/>
      <c r="AC240" s="212"/>
      <c r="AD240" s="212"/>
      <c r="AE240" s="212"/>
      <c r="AF240" s="212"/>
      <c r="AG240" s="212" t="s">
        <v>261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45">
        <v>229</v>
      </c>
      <c r="B241" s="246" t="s">
        <v>780</v>
      </c>
      <c r="C241" s="260" t="s">
        <v>699</v>
      </c>
      <c r="D241" s="247" t="s">
        <v>188</v>
      </c>
      <c r="E241" s="248">
        <v>1</v>
      </c>
      <c r="F241" s="249"/>
      <c r="G241" s="250">
        <f>ROUND(E241*F241,2)</f>
        <v>0</v>
      </c>
      <c r="H241" s="249"/>
      <c r="I241" s="250">
        <f>ROUND(E241*H241,2)</f>
        <v>0</v>
      </c>
      <c r="J241" s="249"/>
      <c r="K241" s="250">
        <f>ROUND(E241*J241,2)</f>
        <v>0</v>
      </c>
      <c r="L241" s="250">
        <v>21</v>
      </c>
      <c r="M241" s="250">
        <f>G241*(1+L241/100)</f>
        <v>0</v>
      </c>
      <c r="N241" s="248">
        <v>0</v>
      </c>
      <c r="O241" s="248">
        <f>ROUND(E241*N241,2)</f>
        <v>0</v>
      </c>
      <c r="P241" s="248">
        <v>0</v>
      </c>
      <c r="Q241" s="248">
        <f>ROUND(E241*P241,2)</f>
        <v>0</v>
      </c>
      <c r="R241" s="250"/>
      <c r="S241" s="250" t="s">
        <v>219</v>
      </c>
      <c r="T241" s="251" t="s">
        <v>220</v>
      </c>
      <c r="U241" s="223">
        <v>0</v>
      </c>
      <c r="V241" s="223">
        <f>ROUND(E241*U241,2)</f>
        <v>0</v>
      </c>
      <c r="W241" s="223"/>
      <c r="X241" s="223" t="s">
        <v>149</v>
      </c>
      <c r="Y241" s="223" t="s">
        <v>150</v>
      </c>
      <c r="Z241" s="212"/>
      <c r="AA241" s="212"/>
      <c r="AB241" s="212"/>
      <c r="AC241" s="212"/>
      <c r="AD241" s="212"/>
      <c r="AE241" s="212"/>
      <c r="AF241" s="212"/>
      <c r="AG241" s="212" t="s">
        <v>151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45">
        <v>230</v>
      </c>
      <c r="B242" s="246" t="s">
        <v>781</v>
      </c>
      <c r="C242" s="260" t="s">
        <v>782</v>
      </c>
      <c r="D242" s="247" t="s">
        <v>188</v>
      </c>
      <c r="E242" s="248">
        <v>2</v>
      </c>
      <c r="F242" s="249"/>
      <c r="G242" s="250">
        <f>ROUND(E242*F242,2)</f>
        <v>0</v>
      </c>
      <c r="H242" s="249"/>
      <c r="I242" s="250">
        <f>ROUND(E242*H242,2)</f>
        <v>0</v>
      </c>
      <c r="J242" s="249"/>
      <c r="K242" s="250">
        <f>ROUND(E242*J242,2)</f>
        <v>0</v>
      </c>
      <c r="L242" s="250">
        <v>21</v>
      </c>
      <c r="M242" s="250">
        <f>G242*(1+L242/100)</f>
        <v>0</v>
      </c>
      <c r="N242" s="248">
        <v>0</v>
      </c>
      <c r="O242" s="248">
        <f>ROUND(E242*N242,2)</f>
        <v>0</v>
      </c>
      <c r="P242" s="248">
        <v>0</v>
      </c>
      <c r="Q242" s="248">
        <f>ROUND(E242*P242,2)</f>
        <v>0</v>
      </c>
      <c r="R242" s="250"/>
      <c r="S242" s="250" t="s">
        <v>219</v>
      </c>
      <c r="T242" s="251" t="s">
        <v>220</v>
      </c>
      <c r="U242" s="223">
        <v>0</v>
      </c>
      <c r="V242" s="223">
        <f>ROUND(E242*U242,2)</f>
        <v>0</v>
      </c>
      <c r="W242" s="223"/>
      <c r="X242" s="223" t="s">
        <v>260</v>
      </c>
      <c r="Y242" s="223" t="s">
        <v>150</v>
      </c>
      <c r="Z242" s="212"/>
      <c r="AA242" s="212"/>
      <c r="AB242" s="212"/>
      <c r="AC242" s="212"/>
      <c r="AD242" s="212"/>
      <c r="AE242" s="212"/>
      <c r="AF242" s="212"/>
      <c r="AG242" s="212" t="s">
        <v>261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45">
        <v>231</v>
      </c>
      <c r="B243" s="246" t="s">
        <v>783</v>
      </c>
      <c r="C243" s="260" t="s">
        <v>784</v>
      </c>
      <c r="D243" s="247" t="s">
        <v>188</v>
      </c>
      <c r="E243" s="248">
        <v>2</v>
      </c>
      <c r="F243" s="249"/>
      <c r="G243" s="250">
        <f>ROUND(E243*F243,2)</f>
        <v>0</v>
      </c>
      <c r="H243" s="249"/>
      <c r="I243" s="250">
        <f>ROUND(E243*H243,2)</f>
        <v>0</v>
      </c>
      <c r="J243" s="249"/>
      <c r="K243" s="250">
        <f>ROUND(E243*J243,2)</f>
        <v>0</v>
      </c>
      <c r="L243" s="250">
        <v>21</v>
      </c>
      <c r="M243" s="250">
        <f>G243*(1+L243/100)</f>
        <v>0</v>
      </c>
      <c r="N243" s="248">
        <v>0</v>
      </c>
      <c r="O243" s="248">
        <f>ROUND(E243*N243,2)</f>
        <v>0</v>
      </c>
      <c r="P243" s="248">
        <v>0</v>
      </c>
      <c r="Q243" s="248">
        <f>ROUND(E243*P243,2)</f>
        <v>0</v>
      </c>
      <c r="R243" s="250"/>
      <c r="S243" s="250" t="s">
        <v>219</v>
      </c>
      <c r="T243" s="251" t="s">
        <v>220</v>
      </c>
      <c r="U243" s="223">
        <v>0</v>
      </c>
      <c r="V243" s="223">
        <f>ROUND(E243*U243,2)</f>
        <v>0</v>
      </c>
      <c r="W243" s="223"/>
      <c r="X243" s="223" t="s">
        <v>260</v>
      </c>
      <c r="Y243" s="223" t="s">
        <v>150</v>
      </c>
      <c r="Z243" s="212"/>
      <c r="AA243" s="212"/>
      <c r="AB243" s="212"/>
      <c r="AC243" s="212"/>
      <c r="AD243" s="212"/>
      <c r="AE243" s="212"/>
      <c r="AF243" s="212"/>
      <c r="AG243" s="212" t="s">
        <v>261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x14ac:dyDescent="0.2">
      <c r="A244" s="228" t="s">
        <v>142</v>
      </c>
      <c r="B244" s="229" t="s">
        <v>104</v>
      </c>
      <c r="C244" s="255" t="s">
        <v>105</v>
      </c>
      <c r="D244" s="230"/>
      <c r="E244" s="231"/>
      <c r="F244" s="232"/>
      <c r="G244" s="232">
        <f>SUMIF(AG245:AG248,"&lt;&gt;NOR",G245:G248)</f>
        <v>0</v>
      </c>
      <c r="H244" s="232"/>
      <c r="I244" s="232">
        <f>SUM(I245:I248)</f>
        <v>0</v>
      </c>
      <c r="J244" s="232"/>
      <c r="K244" s="232">
        <f>SUM(K245:K248)</f>
        <v>0</v>
      </c>
      <c r="L244" s="232"/>
      <c r="M244" s="232">
        <f>SUM(M245:M248)</f>
        <v>0</v>
      </c>
      <c r="N244" s="231"/>
      <c r="O244" s="231">
        <f>SUM(O245:O248)</f>
        <v>0</v>
      </c>
      <c r="P244" s="231"/>
      <c r="Q244" s="231">
        <f>SUM(Q245:Q248)</f>
        <v>0</v>
      </c>
      <c r="R244" s="232"/>
      <c r="S244" s="232"/>
      <c r="T244" s="233"/>
      <c r="U244" s="227"/>
      <c r="V244" s="227">
        <f>SUM(V245:V248)</f>
        <v>0</v>
      </c>
      <c r="W244" s="227"/>
      <c r="X244" s="227"/>
      <c r="Y244" s="227"/>
      <c r="AG244" t="s">
        <v>143</v>
      </c>
    </row>
    <row r="245" spans="1:60" outlineLevel="1" x14ac:dyDescent="0.2">
      <c r="A245" s="245">
        <v>232</v>
      </c>
      <c r="B245" s="246" t="s">
        <v>785</v>
      </c>
      <c r="C245" s="260" t="s">
        <v>786</v>
      </c>
      <c r="D245" s="247" t="s">
        <v>188</v>
      </c>
      <c r="E245" s="248">
        <v>7</v>
      </c>
      <c r="F245" s="249"/>
      <c r="G245" s="250">
        <f>ROUND(E245*F245,2)</f>
        <v>0</v>
      </c>
      <c r="H245" s="249"/>
      <c r="I245" s="250">
        <f>ROUND(E245*H245,2)</f>
        <v>0</v>
      </c>
      <c r="J245" s="249"/>
      <c r="K245" s="250">
        <f>ROUND(E245*J245,2)</f>
        <v>0</v>
      </c>
      <c r="L245" s="250">
        <v>21</v>
      </c>
      <c r="M245" s="250">
        <f>G245*(1+L245/100)</f>
        <v>0</v>
      </c>
      <c r="N245" s="248">
        <v>2.0000000000000001E-4</v>
      </c>
      <c r="O245" s="248">
        <f>ROUND(E245*N245,2)</f>
        <v>0</v>
      </c>
      <c r="P245" s="248">
        <v>0</v>
      </c>
      <c r="Q245" s="248">
        <f>ROUND(E245*P245,2)</f>
        <v>0</v>
      </c>
      <c r="R245" s="250"/>
      <c r="S245" s="250" t="s">
        <v>219</v>
      </c>
      <c r="T245" s="251" t="s">
        <v>148</v>
      </c>
      <c r="U245" s="223">
        <v>0</v>
      </c>
      <c r="V245" s="223">
        <f>ROUND(E245*U245,2)</f>
        <v>0</v>
      </c>
      <c r="W245" s="223"/>
      <c r="X245" s="223" t="s">
        <v>260</v>
      </c>
      <c r="Y245" s="223" t="s">
        <v>150</v>
      </c>
      <c r="Z245" s="212"/>
      <c r="AA245" s="212"/>
      <c r="AB245" s="212"/>
      <c r="AC245" s="212"/>
      <c r="AD245" s="212"/>
      <c r="AE245" s="212"/>
      <c r="AF245" s="212"/>
      <c r="AG245" s="212" t="s">
        <v>261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ht="22.5" outlineLevel="1" x14ac:dyDescent="0.2">
      <c r="A246" s="245">
        <v>233</v>
      </c>
      <c r="B246" s="246" t="s">
        <v>787</v>
      </c>
      <c r="C246" s="260" t="s">
        <v>788</v>
      </c>
      <c r="D246" s="247" t="s">
        <v>375</v>
      </c>
      <c r="E246" s="248">
        <v>1</v>
      </c>
      <c r="F246" s="249"/>
      <c r="G246" s="250">
        <f>ROUND(E246*F246,2)</f>
        <v>0</v>
      </c>
      <c r="H246" s="249"/>
      <c r="I246" s="250">
        <f>ROUND(E246*H246,2)</f>
        <v>0</v>
      </c>
      <c r="J246" s="249"/>
      <c r="K246" s="250">
        <f>ROUND(E246*J246,2)</f>
        <v>0</v>
      </c>
      <c r="L246" s="250">
        <v>21</v>
      </c>
      <c r="M246" s="250">
        <f>G246*(1+L246/100)</f>
        <v>0</v>
      </c>
      <c r="N246" s="248">
        <v>0</v>
      </c>
      <c r="O246" s="248">
        <f>ROUND(E246*N246,2)</f>
        <v>0</v>
      </c>
      <c r="P246" s="248">
        <v>0</v>
      </c>
      <c r="Q246" s="248">
        <f>ROUND(E246*P246,2)</f>
        <v>0</v>
      </c>
      <c r="R246" s="250"/>
      <c r="S246" s="250" t="s">
        <v>219</v>
      </c>
      <c r="T246" s="251" t="s">
        <v>220</v>
      </c>
      <c r="U246" s="223">
        <v>0</v>
      </c>
      <c r="V246" s="223">
        <f>ROUND(E246*U246,2)</f>
        <v>0</v>
      </c>
      <c r="W246" s="223"/>
      <c r="X246" s="223" t="s">
        <v>260</v>
      </c>
      <c r="Y246" s="223" t="s">
        <v>150</v>
      </c>
      <c r="Z246" s="212"/>
      <c r="AA246" s="212"/>
      <c r="AB246" s="212"/>
      <c r="AC246" s="212"/>
      <c r="AD246" s="212"/>
      <c r="AE246" s="212"/>
      <c r="AF246" s="212"/>
      <c r="AG246" s="212" t="s">
        <v>261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45">
        <v>234</v>
      </c>
      <c r="B247" s="246" t="s">
        <v>789</v>
      </c>
      <c r="C247" s="260" t="s">
        <v>790</v>
      </c>
      <c r="D247" s="247" t="s">
        <v>375</v>
      </c>
      <c r="E247" s="248">
        <v>1</v>
      </c>
      <c r="F247" s="249"/>
      <c r="G247" s="250">
        <f>ROUND(E247*F247,2)</f>
        <v>0</v>
      </c>
      <c r="H247" s="249"/>
      <c r="I247" s="250">
        <f>ROUND(E247*H247,2)</f>
        <v>0</v>
      </c>
      <c r="J247" s="249"/>
      <c r="K247" s="250">
        <f>ROUND(E247*J247,2)</f>
        <v>0</v>
      </c>
      <c r="L247" s="250">
        <v>21</v>
      </c>
      <c r="M247" s="250">
        <f>G247*(1+L247/100)</f>
        <v>0</v>
      </c>
      <c r="N247" s="248">
        <v>0</v>
      </c>
      <c r="O247" s="248">
        <f>ROUND(E247*N247,2)</f>
        <v>0</v>
      </c>
      <c r="P247" s="248">
        <v>0</v>
      </c>
      <c r="Q247" s="248">
        <f>ROUND(E247*P247,2)</f>
        <v>0</v>
      </c>
      <c r="R247" s="250"/>
      <c r="S247" s="250" t="s">
        <v>219</v>
      </c>
      <c r="T247" s="251" t="s">
        <v>220</v>
      </c>
      <c r="U247" s="223">
        <v>0</v>
      </c>
      <c r="V247" s="223">
        <f>ROUND(E247*U247,2)</f>
        <v>0</v>
      </c>
      <c r="W247" s="223"/>
      <c r="X247" s="223" t="s">
        <v>260</v>
      </c>
      <c r="Y247" s="223" t="s">
        <v>150</v>
      </c>
      <c r="Z247" s="212"/>
      <c r="AA247" s="212"/>
      <c r="AB247" s="212"/>
      <c r="AC247" s="212"/>
      <c r="AD247" s="212"/>
      <c r="AE247" s="212"/>
      <c r="AF247" s="212"/>
      <c r="AG247" s="212" t="s">
        <v>261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45">
        <v>235</v>
      </c>
      <c r="B248" s="246" t="s">
        <v>791</v>
      </c>
      <c r="C248" s="260" t="s">
        <v>792</v>
      </c>
      <c r="D248" s="247" t="s">
        <v>375</v>
      </c>
      <c r="E248" s="248">
        <v>1</v>
      </c>
      <c r="F248" s="249"/>
      <c r="G248" s="250">
        <f>ROUND(E248*F248,2)</f>
        <v>0</v>
      </c>
      <c r="H248" s="249"/>
      <c r="I248" s="250">
        <f>ROUND(E248*H248,2)</f>
        <v>0</v>
      </c>
      <c r="J248" s="249"/>
      <c r="K248" s="250">
        <f>ROUND(E248*J248,2)</f>
        <v>0</v>
      </c>
      <c r="L248" s="250">
        <v>21</v>
      </c>
      <c r="M248" s="250">
        <f>G248*(1+L248/100)</f>
        <v>0</v>
      </c>
      <c r="N248" s="248">
        <v>0</v>
      </c>
      <c r="O248" s="248">
        <f>ROUND(E248*N248,2)</f>
        <v>0</v>
      </c>
      <c r="P248" s="248">
        <v>0</v>
      </c>
      <c r="Q248" s="248">
        <f>ROUND(E248*P248,2)</f>
        <v>0</v>
      </c>
      <c r="R248" s="250"/>
      <c r="S248" s="250" t="s">
        <v>219</v>
      </c>
      <c r="T248" s="251" t="s">
        <v>220</v>
      </c>
      <c r="U248" s="223">
        <v>0</v>
      </c>
      <c r="V248" s="223">
        <f>ROUND(E248*U248,2)</f>
        <v>0</v>
      </c>
      <c r="W248" s="223"/>
      <c r="X248" s="223" t="s">
        <v>260</v>
      </c>
      <c r="Y248" s="223" t="s">
        <v>150</v>
      </c>
      <c r="Z248" s="212"/>
      <c r="AA248" s="212"/>
      <c r="AB248" s="212"/>
      <c r="AC248" s="212"/>
      <c r="AD248" s="212"/>
      <c r="AE248" s="212"/>
      <c r="AF248" s="212"/>
      <c r="AG248" s="212" t="s">
        <v>261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x14ac:dyDescent="0.2">
      <c r="A249" s="228" t="s">
        <v>142</v>
      </c>
      <c r="B249" s="229" t="s">
        <v>106</v>
      </c>
      <c r="C249" s="255" t="s">
        <v>107</v>
      </c>
      <c r="D249" s="230"/>
      <c r="E249" s="231"/>
      <c r="F249" s="232"/>
      <c r="G249" s="232">
        <f>SUMIF(AG250:AG259,"&lt;&gt;NOR",G250:G259)</f>
        <v>0</v>
      </c>
      <c r="H249" s="232"/>
      <c r="I249" s="232">
        <f>SUM(I250:I259)</f>
        <v>0</v>
      </c>
      <c r="J249" s="232"/>
      <c r="K249" s="232">
        <f>SUM(K250:K259)</f>
        <v>0</v>
      </c>
      <c r="L249" s="232"/>
      <c r="M249" s="232">
        <f>SUM(M250:M259)</f>
        <v>0</v>
      </c>
      <c r="N249" s="231"/>
      <c r="O249" s="231">
        <f>SUM(O250:O259)</f>
        <v>0</v>
      </c>
      <c r="P249" s="231"/>
      <c r="Q249" s="231">
        <f>SUM(Q250:Q259)</f>
        <v>0</v>
      </c>
      <c r="R249" s="232"/>
      <c r="S249" s="232"/>
      <c r="T249" s="233"/>
      <c r="U249" s="227"/>
      <c r="V249" s="227">
        <f>SUM(V250:V259)</f>
        <v>0</v>
      </c>
      <c r="W249" s="227"/>
      <c r="X249" s="227"/>
      <c r="Y249" s="227"/>
      <c r="AG249" t="s">
        <v>143</v>
      </c>
    </row>
    <row r="250" spans="1:60" outlineLevel="1" x14ac:dyDescent="0.2">
      <c r="A250" s="245">
        <v>236</v>
      </c>
      <c r="B250" s="246" t="s">
        <v>793</v>
      </c>
      <c r="C250" s="260" t="s">
        <v>794</v>
      </c>
      <c r="D250" s="247" t="s">
        <v>795</v>
      </c>
      <c r="E250" s="248">
        <v>36</v>
      </c>
      <c r="F250" s="249"/>
      <c r="G250" s="250">
        <f>ROUND(E250*F250,2)</f>
        <v>0</v>
      </c>
      <c r="H250" s="249"/>
      <c r="I250" s="250">
        <f>ROUND(E250*H250,2)</f>
        <v>0</v>
      </c>
      <c r="J250" s="249"/>
      <c r="K250" s="250">
        <f>ROUND(E250*J250,2)</f>
        <v>0</v>
      </c>
      <c r="L250" s="250">
        <v>21</v>
      </c>
      <c r="M250" s="250">
        <f>G250*(1+L250/100)</f>
        <v>0</v>
      </c>
      <c r="N250" s="248">
        <v>0</v>
      </c>
      <c r="O250" s="248">
        <f>ROUND(E250*N250,2)</f>
        <v>0</v>
      </c>
      <c r="P250" s="248">
        <v>0</v>
      </c>
      <c r="Q250" s="248">
        <f>ROUND(E250*P250,2)</f>
        <v>0</v>
      </c>
      <c r="R250" s="250"/>
      <c r="S250" s="250" t="s">
        <v>219</v>
      </c>
      <c r="T250" s="251" t="s">
        <v>220</v>
      </c>
      <c r="U250" s="223">
        <v>0</v>
      </c>
      <c r="V250" s="223">
        <f>ROUND(E250*U250,2)</f>
        <v>0</v>
      </c>
      <c r="W250" s="223"/>
      <c r="X250" s="223" t="s">
        <v>796</v>
      </c>
      <c r="Y250" s="223" t="s">
        <v>150</v>
      </c>
      <c r="Z250" s="212"/>
      <c r="AA250" s="212"/>
      <c r="AB250" s="212"/>
      <c r="AC250" s="212"/>
      <c r="AD250" s="212"/>
      <c r="AE250" s="212"/>
      <c r="AF250" s="212"/>
      <c r="AG250" s="212" t="s">
        <v>797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45">
        <v>237</v>
      </c>
      <c r="B251" s="246" t="s">
        <v>798</v>
      </c>
      <c r="C251" s="260" t="s">
        <v>799</v>
      </c>
      <c r="D251" s="247" t="s">
        <v>795</v>
      </c>
      <c r="E251" s="248">
        <v>42</v>
      </c>
      <c r="F251" s="249"/>
      <c r="G251" s="250">
        <f>ROUND(E251*F251,2)</f>
        <v>0</v>
      </c>
      <c r="H251" s="249"/>
      <c r="I251" s="250">
        <f>ROUND(E251*H251,2)</f>
        <v>0</v>
      </c>
      <c r="J251" s="249"/>
      <c r="K251" s="250">
        <f>ROUND(E251*J251,2)</f>
        <v>0</v>
      </c>
      <c r="L251" s="250">
        <v>21</v>
      </c>
      <c r="M251" s="250">
        <f>G251*(1+L251/100)</f>
        <v>0</v>
      </c>
      <c r="N251" s="248">
        <v>0</v>
      </c>
      <c r="O251" s="248">
        <f>ROUND(E251*N251,2)</f>
        <v>0</v>
      </c>
      <c r="P251" s="248">
        <v>0</v>
      </c>
      <c r="Q251" s="248">
        <f>ROUND(E251*P251,2)</f>
        <v>0</v>
      </c>
      <c r="R251" s="250"/>
      <c r="S251" s="250" t="s">
        <v>219</v>
      </c>
      <c r="T251" s="251" t="s">
        <v>220</v>
      </c>
      <c r="U251" s="223">
        <v>0</v>
      </c>
      <c r="V251" s="223">
        <f>ROUND(E251*U251,2)</f>
        <v>0</v>
      </c>
      <c r="W251" s="223"/>
      <c r="X251" s="223" t="s">
        <v>796</v>
      </c>
      <c r="Y251" s="223" t="s">
        <v>150</v>
      </c>
      <c r="Z251" s="212"/>
      <c r="AA251" s="212"/>
      <c r="AB251" s="212"/>
      <c r="AC251" s="212"/>
      <c r="AD251" s="212"/>
      <c r="AE251" s="212"/>
      <c r="AF251" s="212"/>
      <c r="AG251" s="212" t="s">
        <v>797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45">
        <v>238</v>
      </c>
      <c r="B252" s="246" t="s">
        <v>800</v>
      </c>
      <c r="C252" s="260" t="s">
        <v>801</v>
      </c>
      <c r="D252" s="247" t="s">
        <v>795</v>
      </c>
      <c r="E252" s="248">
        <v>16</v>
      </c>
      <c r="F252" s="249"/>
      <c r="G252" s="250">
        <f>ROUND(E252*F252,2)</f>
        <v>0</v>
      </c>
      <c r="H252" s="249"/>
      <c r="I252" s="250">
        <f>ROUND(E252*H252,2)</f>
        <v>0</v>
      </c>
      <c r="J252" s="249"/>
      <c r="K252" s="250">
        <f>ROUND(E252*J252,2)</f>
        <v>0</v>
      </c>
      <c r="L252" s="250">
        <v>21</v>
      </c>
      <c r="M252" s="250">
        <f>G252*(1+L252/100)</f>
        <v>0</v>
      </c>
      <c r="N252" s="248">
        <v>0</v>
      </c>
      <c r="O252" s="248">
        <f>ROUND(E252*N252,2)</f>
        <v>0</v>
      </c>
      <c r="P252" s="248">
        <v>0</v>
      </c>
      <c r="Q252" s="248">
        <f>ROUND(E252*P252,2)</f>
        <v>0</v>
      </c>
      <c r="R252" s="250"/>
      <c r="S252" s="250" t="s">
        <v>219</v>
      </c>
      <c r="T252" s="251" t="s">
        <v>220</v>
      </c>
      <c r="U252" s="223">
        <v>0</v>
      </c>
      <c r="V252" s="223">
        <f>ROUND(E252*U252,2)</f>
        <v>0</v>
      </c>
      <c r="W252" s="223"/>
      <c r="X252" s="223" t="s">
        <v>796</v>
      </c>
      <c r="Y252" s="223" t="s">
        <v>150</v>
      </c>
      <c r="Z252" s="212"/>
      <c r="AA252" s="212"/>
      <c r="AB252" s="212"/>
      <c r="AC252" s="212"/>
      <c r="AD252" s="212"/>
      <c r="AE252" s="212"/>
      <c r="AF252" s="212"/>
      <c r="AG252" s="212" t="s">
        <v>797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45">
        <v>239</v>
      </c>
      <c r="B253" s="246" t="s">
        <v>802</v>
      </c>
      <c r="C253" s="260" t="s">
        <v>803</v>
      </c>
      <c r="D253" s="247" t="s">
        <v>795</v>
      </c>
      <c r="E253" s="248">
        <v>8</v>
      </c>
      <c r="F253" s="249"/>
      <c r="G253" s="250">
        <f>ROUND(E253*F253,2)</f>
        <v>0</v>
      </c>
      <c r="H253" s="249"/>
      <c r="I253" s="250">
        <f>ROUND(E253*H253,2)</f>
        <v>0</v>
      </c>
      <c r="J253" s="249"/>
      <c r="K253" s="250">
        <f>ROUND(E253*J253,2)</f>
        <v>0</v>
      </c>
      <c r="L253" s="250">
        <v>21</v>
      </c>
      <c r="M253" s="250">
        <f>G253*(1+L253/100)</f>
        <v>0</v>
      </c>
      <c r="N253" s="248">
        <v>0</v>
      </c>
      <c r="O253" s="248">
        <f>ROUND(E253*N253,2)</f>
        <v>0</v>
      </c>
      <c r="P253" s="248">
        <v>0</v>
      </c>
      <c r="Q253" s="248">
        <f>ROUND(E253*P253,2)</f>
        <v>0</v>
      </c>
      <c r="R253" s="250"/>
      <c r="S253" s="250" t="s">
        <v>219</v>
      </c>
      <c r="T253" s="251" t="s">
        <v>220</v>
      </c>
      <c r="U253" s="223">
        <v>0</v>
      </c>
      <c r="V253" s="223">
        <f>ROUND(E253*U253,2)</f>
        <v>0</v>
      </c>
      <c r="W253" s="223"/>
      <c r="X253" s="223" t="s">
        <v>796</v>
      </c>
      <c r="Y253" s="223" t="s">
        <v>150</v>
      </c>
      <c r="Z253" s="212"/>
      <c r="AA253" s="212"/>
      <c r="AB253" s="212"/>
      <c r="AC253" s="212"/>
      <c r="AD253" s="212"/>
      <c r="AE253" s="212"/>
      <c r="AF253" s="212"/>
      <c r="AG253" s="212" t="s">
        <v>797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45">
        <v>240</v>
      </c>
      <c r="B254" s="246" t="s">
        <v>804</v>
      </c>
      <c r="C254" s="260" t="s">
        <v>805</v>
      </c>
      <c r="D254" s="247" t="s">
        <v>795</v>
      </c>
      <c r="E254" s="248">
        <v>24</v>
      </c>
      <c r="F254" s="249"/>
      <c r="G254" s="250">
        <f>ROUND(E254*F254,2)</f>
        <v>0</v>
      </c>
      <c r="H254" s="249"/>
      <c r="I254" s="250">
        <f>ROUND(E254*H254,2)</f>
        <v>0</v>
      </c>
      <c r="J254" s="249"/>
      <c r="K254" s="250">
        <f>ROUND(E254*J254,2)</f>
        <v>0</v>
      </c>
      <c r="L254" s="250">
        <v>21</v>
      </c>
      <c r="M254" s="250">
        <f>G254*(1+L254/100)</f>
        <v>0</v>
      </c>
      <c r="N254" s="248">
        <v>0</v>
      </c>
      <c r="O254" s="248">
        <f>ROUND(E254*N254,2)</f>
        <v>0</v>
      </c>
      <c r="P254" s="248">
        <v>0</v>
      </c>
      <c r="Q254" s="248">
        <f>ROUND(E254*P254,2)</f>
        <v>0</v>
      </c>
      <c r="R254" s="250"/>
      <c r="S254" s="250" t="s">
        <v>219</v>
      </c>
      <c r="T254" s="251" t="s">
        <v>220</v>
      </c>
      <c r="U254" s="223">
        <v>0</v>
      </c>
      <c r="V254" s="223">
        <f>ROUND(E254*U254,2)</f>
        <v>0</v>
      </c>
      <c r="W254" s="223"/>
      <c r="X254" s="223" t="s">
        <v>796</v>
      </c>
      <c r="Y254" s="223" t="s">
        <v>150</v>
      </c>
      <c r="Z254" s="212"/>
      <c r="AA254" s="212"/>
      <c r="AB254" s="212"/>
      <c r="AC254" s="212"/>
      <c r="AD254" s="212"/>
      <c r="AE254" s="212"/>
      <c r="AF254" s="212"/>
      <c r="AG254" s="212" t="s">
        <v>797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45">
        <v>241</v>
      </c>
      <c r="B255" s="246" t="s">
        <v>806</v>
      </c>
      <c r="C255" s="260" t="s">
        <v>807</v>
      </c>
      <c r="D255" s="247" t="s">
        <v>795</v>
      </c>
      <c r="E255" s="248">
        <v>56</v>
      </c>
      <c r="F255" s="249"/>
      <c r="G255" s="250">
        <f>ROUND(E255*F255,2)</f>
        <v>0</v>
      </c>
      <c r="H255" s="249"/>
      <c r="I255" s="250">
        <f>ROUND(E255*H255,2)</f>
        <v>0</v>
      </c>
      <c r="J255" s="249"/>
      <c r="K255" s="250">
        <f>ROUND(E255*J255,2)</f>
        <v>0</v>
      </c>
      <c r="L255" s="250">
        <v>21</v>
      </c>
      <c r="M255" s="250">
        <f>G255*(1+L255/100)</f>
        <v>0</v>
      </c>
      <c r="N255" s="248">
        <v>0</v>
      </c>
      <c r="O255" s="248">
        <f>ROUND(E255*N255,2)</f>
        <v>0</v>
      </c>
      <c r="P255" s="248">
        <v>0</v>
      </c>
      <c r="Q255" s="248">
        <f>ROUND(E255*P255,2)</f>
        <v>0</v>
      </c>
      <c r="R255" s="250"/>
      <c r="S255" s="250" t="s">
        <v>219</v>
      </c>
      <c r="T255" s="251" t="s">
        <v>220</v>
      </c>
      <c r="U255" s="223">
        <v>0</v>
      </c>
      <c r="V255" s="223">
        <f>ROUND(E255*U255,2)</f>
        <v>0</v>
      </c>
      <c r="W255" s="223"/>
      <c r="X255" s="223" t="s">
        <v>796</v>
      </c>
      <c r="Y255" s="223" t="s">
        <v>150</v>
      </c>
      <c r="Z255" s="212"/>
      <c r="AA255" s="212"/>
      <c r="AB255" s="212"/>
      <c r="AC255" s="212"/>
      <c r="AD255" s="212"/>
      <c r="AE255" s="212"/>
      <c r="AF255" s="212"/>
      <c r="AG255" s="212" t="s">
        <v>797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45">
        <v>242</v>
      </c>
      <c r="B256" s="246" t="s">
        <v>808</v>
      </c>
      <c r="C256" s="260" t="s">
        <v>809</v>
      </c>
      <c r="D256" s="247" t="s">
        <v>795</v>
      </c>
      <c r="E256" s="248">
        <v>60</v>
      </c>
      <c r="F256" s="249"/>
      <c r="G256" s="250">
        <f>ROUND(E256*F256,2)</f>
        <v>0</v>
      </c>
      <c r="H256" s="249"/>
      <c r="I256" s="250">
        <f>ROUND(E256*H256,2)</f>
        <v>0</v>
      </c>
      <c r="J256" s="249"/>
      <c r="K256" s="250">
        <f>ROUND(E256*J256,2)</f>
        <v>0</v>
      </c>
      <c r="L256" s="250">
        <v>21</v>
      </c>
      <c r="M256" s="250">
        <f>G256*(1+L256/100)</f>
        <v>0</v>
      </c>
      <c r="N256" s="248">
        <v>0</v>
      </c>
      <c r="O256" s="248">
        <f>ROUND(E256*N256,2)</f>
        <v>0</v>
      </c>
      <c r="P256" s="248">
        <v>0</v>
      </c>
      <c r="Q256" s="248">
        <f>ROUND(E256*P256,2)</f>
        <v>0</v>
      </c>
      <c r="R256" s="250"/>
      <c r="S256" s="250" t="s">
        <v>219</v>
      </c>
      <c r="T256" s="251" t="s">
        <v>220</v>
      </c>
      <c r="U256" s="223">
        <v>0</v>
      </c>
      <c r="V256" s="223">
        <f>ROUND(E256*U256,2)</f>
        <v>0</v>
      </c>
      <c r="W256" s="223"/>
      <c r="X256" s="223" t="s">
        <v>796</v>
      </c>
      <c r="Y256" s="223" t="s">
        <v>150</v>
      </c>
      <c r="Z256" s="212"/>
      <c r="AA256" s="212"/>
      <c r="AB256" s="212"/>
      <c r="AC256" s="212"/>
      <c r="AD256" s="212"/>
      <c r="AE256" s="212"/>
      <c r="AF256" s="212"/>
      <c r="AG256" s="212" t="s">
        <v>797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45">
        <v>243</v>
      </c>
      <c r="B257" s="246" t="s">
        <v>810</v>
      </c>
      <c r="C257" s="260" t="s">
        <v>811</v>
      </c>
      <c r="D257" s="247" t="s">
        <v>795</v>
      </c>
      <c r="E257" s="248">
        <v>40</v>
      </c>
      <c r="F257" s="249"/>
      <c r="G257" s="250">
        <f>ROUND(E257*F257,2)</f>
        <v>0</v>
      </c>
      <c r="H257" s="249"/>
      <c r="I257" s="250">
        <f>ROUND(E257*H257,2)</f>
        <v>0</v>
      </c>
      <c r="J257" s="249"/>
      <c r="K257" s="250">
        <f>ROUND(E257*J257,2)</f>
        <v>0</v>
      </c>
      <c r="L257" s="250">
        <v>21</v>
      </c>
      <c r="M257" s="250">
        <f>G257*(1+L257/100)</f>
        <v>0</v>
      </c>
      <c r="N257" s="248">
        <v>0</v>
      </c>
      <c r="O257" s="248">
        <f>ROUND(E257*N257,2)</f>
        <v>0</v>
      </c>
      <c r="P257" s="248">
        <v>0</v>
      </c>
      <c r="Q257" s="248">
        <f>ROUND(E257*P257,2)</f>
        <v>0</v>
      </c>
      <c r="R257" s="250"/>
      <c r="S257" s="250" t="s">
        <v>219</v>
      </c>
      <c r="T257" s="251" t="s">
        <v>220</v>
      </c>
      <c r="U257" s="223">
        <v>0</v>
      </c>
      <c r="V257" s="223">
        <f>ROUND(E257*U257,2)</f>
        <v>0</v>
      </c>
      <c r="W257" s="223"/>
      <c r="X257" s="223" t="s">
        <v>796</v>
      </c>
      <c r="Y257" s="223" t="s">
        <v>150</v>
      </c>
      <c r="Z257" s="212"/>
      <c r="AA257" s="212"/>
      <c r="AB257" s="212"/>
      <c r="AC257" s="212"/>
      <c r="AD257" s="212"/>
      <c r="AE257" s="212"/>
      <c r="AF257" s="212"/>
      <c r="AG257" s="212" t="s">
        <v>797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45">
        <v>244</v>
      </c>
      <c r="B258" s="246" t="s">
        <v>812</v>
      </c>
      <c r="C258" s="260" t="s">
        <v>813</v>
      </c>
      <c r="D258" s="247" t="s">
        <v>795</v>
      </c>
      <c r="E258" s="248">
        <v>16</v>
      </c>
      <c r="F258" s="249"/>
      <c r="G258" s="250">
        <f>ROUND(E258*F258,2)</f>
        <v>0</v>
      </c>
      <c r="H258" s="249"/>
      <c r="I258" s="250">
        <f>ROUND(E258*H258,2)</f>
        <v>0</v>
      </c>
      <c r="J258" s="249"/>
      <c r="K258" s="250">
        <f>ROUND(E258*J258,2)</f>
        <v>0</v>
      </c>
      <c r="L258" s="250">
        <v>21</v>
      </c>
      <c r="M258" s="250">
        <f>G258*(1+L258/100)</f>
        <v>0</v>
      </c>
      <c r="N258" s="248">
        <v>0</v>
      </c>
      <c r="O258" s="248">
        <f>ROUND(E258*N258,2)</f>
        <v>0</v>
      </c>
      <c r="P258" s="248">
        <v>0</v>
      </c>
      <c r="Q258" s="248">
        <f>ROUND(E258*P258,2)</f>
        <v>0</v>
      </c>
      <c r="R258" s="250"/>
      <c r="S258" s="250" t="s">
        <v>219</v>
      </c>
      <c r="T258" s="251" t="s">
        <v>220</v>
      </c>
      <c r="U258" s="223">
        <v>0</v>
      </c>
      <c r="V258" s="223">
        <f>ROUND(E258*U258,2)</f>
        <v>0</v>
      </c>
      <c r="W258" s="223"/>
      <c r="X258" s="223" t="s">
        <v>796</v>
      </c>
      <c r="Y258" s="223" t="s">
        <v>150</v>
      </c>
      <c r="Z258" s="212"/>
      <c r="AA258" s="212"/>
      <c r="AB258" s="212"/>
      <c r="AC258" s="212"/>
      <c r="AD258" s="212"/>
      <c r="AE258" s="212"/>
      <c r="AF258" s="212"/>
      <c r="AG258" s="212" t="s">
        <v>797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45">
        <v>245</v>
      </c>
      <c r="B259" s="246" t="s">
        <v>814</v>
      </c>
      <c r="C259" s="260" t="s">
        <v>815</v>
      </c>
      <c r="D259" s="247" t="s">
        <v>795</v>
      </c>
      <c r="E259" s="248">
        <v>16</v>
      </c>
      <c r="F259" s="249"/>
      <c r="G259" s="250">
        <f>ROUND(E259*F259,2)</f>
        <v>0</v>
      </c>
      <c r="H259" s="249"/>
      <c r="I259" s="250">
        <f>ROUND(E259*H259,2)</f>
        <v>0</v>
      </c>
      <c r="J259" s="249"/>
      <c r="K259" s="250">
        <f>ROUND(E259*J259,2)</f>
        <v>0</v>
      </c>
      <c r="L259" s="250">
        <v>21</v>
      </c>
      <c r="M259" s="250">
        <f>G259*(1+L259/100)</f>
        <v>0</v>
      </c>
      <c r="N259" s="248">
        <v>0</v>
      </c>
      <c r="O259" s="248">
        <f>ROUND(E259*N259,2)</f>
        <v>0</v>
      </c>
      <c r="P259" s="248">
        <v>0</v>
      </c>
      <c r="Q259" s="248">
        <f>ROUND(E259*P259,2)</f>
        <v>0</v>
      </c>
      <c r="R259" s="250"/>
      <c r="S259" s="250" t="s">
        <v>219</v>
      </c>
      <c r="T259" s="251" t="s">
        <v>220</v>
      </c>
      <c r="U259" s="223">
        <v>0</v>
      </c>
      <c r="V259" s="223">
        <f>ROUND(E259*U259,2)</f>
        <v>0</v>
      </c>
      <c r="W259" s="223"/>
      <c r="X259" s="223" t="s">
        <v>796</v>
      </c>
      <c r="Y259" s="223" t="s">
        <v>150</v>
      </c>
      <c r="Z259" s="212"/>
      <c r="AA259" s="212"/>
      <c r="AB259" s="212"/>
      <c r="AC259" s="212"/>
      <c r="AD259" s="212"/>
      <c r="AE259" s="212"/>
      <c r="AF259" s="212"/>
      <c r="AG259" s="212" t="s">
        <v>797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x14ac:dyDescent="0.2">
      <c r="A260" s="228" t="s">
        <v>142</v>
      </c>
      <c r="B260" s="229" t="s">
        <v>108</v>
      </c>
      <c r="C260" s="255" t="s">
        <v>109</v>
      </c>
      <c r="D260" s="230"/>
      <c r="E260" s="231"/>
      <c r="F260" s="232"/>
      <c r="G260" s="232">
        <f>SUMIF(AG261:AG265,"&lt;&gt;NOR",G261:G265)</f>
        <v>0</v>
      </c>
      <c r="H260" s="232"/>
      <c r="I260" s="232">
        <f>SUM(I261:I265)</f>
        <v>0</v>
      </c>
      <c r="J260" s="232"/>
      <c r="K260" s="232">
        <f>SUM(K261:K265)</f>
        <v>0</v>
      </c>
      <c r="L260" s="232"/>
      <c r="M260" s="232">
        <f>SUM(M261:M265)</f>
        <v>0</v>
      </c>
      <c r="N260" s="231"/>
      <c r="O260" s="231">
        <f>SUM(O261:O265)</f>
        <v>0</v>
      </c>
      <c r="P260" s="231"/>
      <c r="Q260" s="231">
        <f>SUM(Q261:Q265)</f>
        <v>0</v>
      </c>
      <c r="R260" s="232"/>
      <c r="S260" s="232"/>
      <c r="T260" s="233"/>
      <c r="U260" s="227"/>
      <c r="V260" s="227">
        <f>SUM(V261:V265)</f>
        <v>0</v>
      </c>
      <c r="W260" s="227"/>
      <c r="X260" s="227"/>
      <c r="Y260" s="227"/>
      <c r="AG260" t="s">
        <v>143</v>
      </c>
    </row>
    <row r="261" spans="1:60" outlineLevel="1" x14ac:dyDescent="0.2">
      <c r="A261" s="245">
        <v>246</v>
      </c>
      <c r="B261" s="246" t="s">
        <v>816</v>
      </c>
      <c r="C261" s="260" t="s">
        <v>817</v>
      </c>
      <c r="D261" s="247" t="s">
        <v>188</v>
      </c>
      <c r="E261" s="248">
        <v>1</v>
      </c>
      <c r="F261" s="249"/>
      <c r="G261" s="250">
        <f>ROUND(E261*F261,2)</f>
        <v>0</v>
      </c>
      <c r="H261" s="249"/>
      <c r="I261" s="250">
        <f>ROUND(E261*H261,2)</f>
        <v>0</v>
      </c>
      <c r="J261" s="249"/>
      <c r="K261" s="250">
        <f>ROUND(E261*J261,2)</f>
        <v>0</v>
      </c>
      <c r="L261" s="250">
        <v>21</v>
      </c>
      <c r="M261" s="250">
        <f>G261*(1+L261/100)</f>
        <v>0</v>
      </c>
      <c r="N261" s="248">
        <v>0</v>
      </c>
      <c r="O261" s="248">
        <f>ROUND(E261*N261,2)</f>
        <v>0</v>
      </c>
      <c r="P261" s="248">
        <v>0</v>
      </c>
      <c r="Q261" s="248">
        <f>ROUND(E261*P261,2)</f>
        <v>0</v>
      </c>
      <c r="R261" s="250"/>
      <c r="S261" s="250" t="s">
        <v>219</v>
      </c>
      <c r="T261" s="251" t="s">
        <v>220</v>
      </c>
      <c r="U261" s="223">
        <v>0</v>
      </c>
      <c r="V261" s="223">
        <f>ROUND(E261*U261,2)</f>
        <v>0</v>
      </c>
      <c r="W261" s="223"/>
      <c r="X261" s="223" t="s">
        <v>149</v>
      </c>
      <c r="Y261" s="223" t="s">
        <v>150</v>
      </c>
      <c r="Z261" s="212"/>
      <c r="AA261" s="212"/>
      <c r="AB261" s="212"/>
      <c r="AC261" s="212"/>
      <c r="AD261" s="212"/>
      <c r="AE261" s="212"/>
      <c r="AF261" s="212"/>
      <c r="AG261" s="212" t="s">
        <v>151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45">
        <v>247</v>
      </c>
      <c r="B262" s="246" t="s">
        <v>818</v>
      </c>
      <c r="C262" s="260" t="s">
        <v>819</v>
      </c>
      <c r="D262" s="247" t="s">
        <v>188</v>
      </c>
      <c r="E262" s="248">
        <v>1</v>
      </c>
      <c r="F262" s="249"/>
      <c r="G262" s="250">
        <f>ROUND(E262*F262,2)</f>
        <v>0</v>
      </c>
      <c r="H262" s="249"/>
      <c r="I262" s="250">
        <f>ROUND(E262*H262,2)</f>
        <v>0</v>
      </c>
      <c r="J262" s="249"/>
      <c r="K262" s="250">
        <f>ROUND(E262*J262,2)</f>
        <v>0</v>
      </c>
      <c r="L262" s="250">
        <v>21</v>
      </c>
      <c r="M262" s="250">
        <f>G262*(1+L262/100)</f>
        <v>0</v>
      </c>
      <c r="N262" s="248">
        <v>0</v>
      </c>
      <c r="O262" s="248">
        <f>ROUND(E262*N262,2)</f>
        <v>0</v>
      </c>
      <c r="P262" s="248">
        <v>0</v>
      </c>
      <c r="Q262" s="248">
        <f>ROUND(E262*P262,2)</f>
        <v>0</v>
      </c>
      <c r="R262" s="250"/>
      <c r="S262" s="250" t="s">
        <v>219</v>
      </c>
      <c r="T262" s="251" t="s">
        <v>220</v>
      </c>
      <c r="U262" s="223">
        <v>0</v>
      </c>
      <c r="V262" s="223">
        <f>ROUND(E262*U262,2)</f>
        <v>0</v>
      </c>
      <c r="W262" s="223"/>
      <c r="X262" s="223" t="s">
        <v>149</v>
      </c>
      <c r="Y262" s="223" t="s">
        <v>150</v>
      </c>
      <c r="Z262" s="212"/>
      <c r="AA262" s="212"/>
      <c r="AB262" s="212"/>
      <c r="AC262" s="212"/>
      <c r="AD262" s="212"/>
      <c r="AE262" s="212"/>
      <c r="AF262" s="212"/>
      <c r="AG262" s="212" t="s">
        <v>151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45">
        <v>248</v>
      </c>
      <c r="B263" s="246" t="s">
        <v>820</v>
      </c>
      <c r="C263" s="260" t="s">
        <v>821</v>
      </c>
      <c r="D263" s="247" t="s">
        <v>188</v>
      </c>
      <c r="E263" s="248">
        <v>1</v>
      </c>
      <c r="F263" s="249"/>
      <c r="G263" s="250">
        <f>ROUND(E263*F263,2)</f>
        <v>0</v>
      </c>
      <c r="H263" s="249"/>
      <c r="I263" s="250">
        <f>ROUND(E263*H263,2)</f>
        <v>0</v>
      </c>
      <c r="J263" s="249"/>
      <c r="K263" s="250">
        <f>ROUND(E263*J263,2)</f>
        <v>0</v>
      </c>
      <c r="L263" s="250">
        <v>21</v>
      </c>
      <c r="M263" s="250">
        <f>G263*(1+L263/100)</f>
        <v>0</v>
      </c>
      <c r="N263" s="248">
        <v>0</v>
      </c>
      <c r="O263" s="248">
        <f>ROUND(E263*N263,2)</f>
        <v>0</v>
      </c>
      <c r="P263" s="248">
        <v>0</v>
      </c>
      <c r="Q263" s="248">
        <f>ROUND(E263*P263,2)</f>
        <v>0</v>
      </c>
      <c r="R263" s="250"/>
      <c r="S263" s="250" t="s">
        <v>219</v>
      </c>
      <c r="T263" s="251" t="s">
        <v>220</v>
      </c>
      <c r="U263" s="223">
        <v>0</v>
      </c>
      <c r="V263" s="223">
        <f>ROUND(E263*U263,2)</f>
        <v>0</v>
      </c>
      <c r="W263" s="223"/>
      <c r="X263" s="223" t="s">
        <v>149</v>
      </c>
      <c r="Y263" s="223" t="s">
        <v>150</v>
      </c>
      <c r="Z263" s="212"/>
      <c r="AA263" s="212"/>
      <c r="AB263" s="212"/>
      <c r="AC263" s="212"/>
      <c r="AD263" s="212"/>
      <c r="AE263" s="212"/>
      <c r="AF263" s="212"/>
      <c r="AG263" s="212" t="s">
        <v>151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45">
        <v>249</v>
      </c>
      <c r="B264" s="246" t="s">
        <v>822</v>
      </c>
      <c r="C264" s="260" t="s">
        <v>823</v>
      </c>
      <c r="D264" s="247" t="s">
        <v>188</v>
      </c>
      <c r="E264" s="248">
        <v>1</v>
      </c>
      <c r="F264" s="249"/>
      <c r="G264" s="250">
        <f>ROUND(E264*F264,2)</f>
        <v>0</v>
      </c>
      <c r="H264" s="249"/>
      <c r="I264" s="250">
        <f>ROUND(E264*H264,2)</f>
        <v>0</v>
      </c>
      <c r="J264" s="249"/>
      <c r="K264" s="250">
        <f>ROUND(E264*J264,2)</f>
        <v>0</v>
      </c>
      <c r="L264" s="250">
        <v>21</v>
      </c>
      <c r="M264" s="250">
        <f>G264*(1+L264/100)</f>
        <v>0</v>
      </c>
      <c r="N264" s="248">
        <v>0</v>
      </c>
      <c r="O264" s="248">
        <f>ROUND(E264*N264,2)</f>
        <v>0</v>
      </c>
      <c r="P264" s="248">
        <v>0</v>
      </c>
      <c r="Q264" s="248">
        <f>ROUND(E264*P264,2)</f>
        <v>0</v>
      </c>
      <c r="R264" s="250"/>
      <c r="S264" s="250" t="s">
        <v>219</v>
      </c>
      <c r="T264" s="251" t="s">
        <v>220</v>
      </c>
      <c r="U264" s="223">
        <v>0</v>
      </c>
      <c r="V264" s="223">
        <f>ROUND(E264*U264,2)</f>
        <v>0</v>
      </c>
      <c r="W264" s="223"/>
      <c r="X264" s="223" t="s">
        <v>149</v>
      </c>
      <c r="Y264" s="223" t="s">
        <v>150</v>
      </c>
      <c r="Z264" s="212"/>
      <c r="AA264" s="212"/>
      <c r="AB264" s="212"/>
      <c r="AC264" s="212"/>
      <c r="AD264" s="212"/>
      <c r="AE264" s="212"/>
      <c r="AF264" s="212"/>
      <c r="AG264" s="212" t="s">
        <v>151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35">
        <v>250</v>
      </c>
      <c r="B265" s="236" t="s">
        <v>824</v>
      </c>
      <c r="C265" s="256" t="s">
        <v>825</v>
      </c>
      <c r="D265" s="237" t="s">
        <v>188</v>
      </c>
      <c r="E265" s="238">
        <v>1</v>
      </c>
      <c r="F265" s="239"/>
      <c r="G265" s="240">
        <f>ROUND(E265*F265,2)</f>
        <v>0</v>
      </c>
      <c r="H265" s="239"/>
      <c r="I265" s="240">
        <f>ROUND(E265*H265,2)</f>
        <v>0</v>
      </c>
      <c r="J265" s="239"/>
      <c r="K265" s="240">
        <f>ROUND(E265*J265,2)</f>
        <v>0</v>
      </c>
      <c r="L265" s="240">
        <v>21</v>
      </c>
      <c r="M265" s="240">
        <f>G265*(1+L265/100)</f>
        <v>0</v>
      </c>
      <c r="N265" s="238">
        <v>0</v>
      </c>
      <c r="O265" s="238">
        <f>ROUND(E265*N265,2)</f>
        <v>0</v>
      </c>
      <c r="P265" s="238">
        <v>0</v>
      </c>
      <c r="Q265" s="238">
        <f>ROUND(E265*P265,2)</f>
        <v>0</v>
      </c>
      <c r="R265" s="240"/>
      <c r="S265" s="240" t="s">
        <v>219</v>
      </c>
      <c r="T265" s="241" t="s">
        <v>220</v>
      </c>
      <c r="U265" s="223">
        <v>0</v>
      </c>
      <c r="V265" s="223">
        <f>ROUND(E265*U265,2)</f>
        <v>0</v>
      </c>
      <c r="W265" s="223"/>
      <c r="X265" s="223" t="s">
        <v>149</v>
      </c>
      <c r="Y265" s="223" t="s">
        <v>150</v>
      </c>
      <c r="Z265" s="212"/>
      <c r="AA265" s="212"/>
      <c r="AB265" s="212"/>
      <c r="AC265" s="212"/>
      <c r="AD265" s="212"/>
      <c r="AE265" s="212"/>
      <c r="AF265" s="212"/>
      <c r="AG265" s="212" t="s">
        <v>151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x14ac:dyDescent="0.2">
      <c r="A266" s="3"/>
      <c r="B266" s="4"/>
      <c r="C266" s="264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AE266">
        <v>12</v>
      </c>
      <c r="AF266">
        <v>21</v>
      </c>
      <c r="AG266" t="s">
        <v>128</v>
      </c>
    </row>
    <row r="267" spans="1:60" x14ac:dyDescent="0.2">
      <c r="A267" s="215"/>
      <c r="B267" s="216" t="s">
        <v>29</v>
      </c>
      <c r="C267" s="265"/>
      <c r="D267" s="217"/>
      <c r="E267" s="218"/>
      <c r="F267" s="218"/>
      <c r="G267" s="234">
        <f>G8+G82+G155+G189+G230+G244+G249+G260</f>
        <v>0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AE267">
        <f>SUMIF(L7:L265,AE266,G7:G265)</f>
        <v>0</v>
      </c>
      <c r="AF267">
        <f>SUMIF(L7:L265,AF266,G7:G265)</f>
        <v>0</v>
      </c>
      <c r="AG267" t="s">
        <v>365</v>
      </c>
    </row>
    <row r="268" spans="1:60" x14ac:dyDescent="0.2">
      <c r="C268" s="266"/>
      <c r="D268" s="10"/>
      <c r="AG268" t="s">
        <v>366</v>
      </c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0uCbweEaChaitFb9EnLr2Ok0a8GcG5by++T/5jJybVqsy02PluiYL1JVslfhRTl8v5lf6ezorn6MsEnca3p0w==" saltValue="QIod08W5vHFUtzh7dcNFY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1. etapa 1b. Pol</vt:lpstr>
      <vt:lpstr>1. etapa 1e.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'1. etapa 1b. Pol'!Názvy_tisku</vt:lpstr>
      <vt:lpstr>'1. etapa 1e. Pol'!Názvy_tisku</vt:lpstr>
      <vt:lpstr>oadresa</vt:lpstr>
      <vt:lpstr>Stavba!Objednatel</vt:lpstr>
      <vt:lpstr>Stavba!Objekt</vt:lpstr>
      <vt:lpstr>'1. etapa 1b. Pol'!Oblast_tisku</vt:lpstr>
      <vt:lpstr>'1. etapa 1e.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Vikotr Striz</cp:lastModifiedBy>
  <cp:lastPrinted>2019-03-19T12:27:02Z</cp:lastPrinted>
  <dcterms:created xsi:type="dcterms:W3CDTF">2009-04-08T07:15:50Z</dcterms:created>
  <dcterms:modified xsi:type="dcterms:W3CDTF">2024-05-07T15:37:02Z</dcterms:modified>
</cp:coreProperties>
</file>