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3"/>
  </bookViews>
  <sheets>
    <sheet name="Objekt MěÚ, Masarykovo nám." sheetId="1" r:id="rId1"/>
    <sheet name="Objekt MěÚ, Nám.9.května" sheetId="2" r:id="rId2"/>
    <sheet name="Objekt Dům na Masarykovo nám.28" sheetId="3" r:id="rId3"/>
    <sheet name="Objekt zkušební místnost ZŠ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<sst xmlns="http://schemas.openxmlformats.org/spreadsheetml/2006/main" count="160" uniqueCount="58">
  <si>
    <t>Místo</t>
  </si>
  <si>
    <t>Popis plochy</t>
  </si>
  <si>
    <t>Výměra plochy v m2</t>
  </si>
  <si>
    <t>Druh plochy</t>
  </si>
  <si>
    <t>Cena za denní úklid/m2</t>
  </si>
  <si>
    <t>Cena za týdenní úklid/m2</t>
  </si>
  <si>
    <t>Cena za měsíční úklid/m2</t>
  </si>
  <si>
    <t>Cena za pololetní úklid/m2</t>
  </si>
  <si>
    <t>Cena za roční úklid/m2</t>
  </si>
  <si>
    <t>Cena za jeden rok trvání zakázky</t>
  </si>
  <si>
    <t>1. NP</t>
  </si>
  <si>
    <t>Vstup, chodba, schodiště do 2 NP</t>
  </si>
  <si>
    <t>dlažba</t>
  </si>
  <si>
    <t>Kanceláře</t>
  </si>
  <si>
    <t>linoleum</t>
  </si>
  <si>
    <t>koberec</t>
  </si>
  <si>
    <t>Sociální zařízení</t>
  </si>
  <si>
    <t>Skleněné výplně</t>
  </si>
  <si>
    <t>sklo</t>
  </si>
  <si>
    <t>2. NP</t>
  </si>
  <si>
    <t>Chodby, schodiště do 3. NP</t>
  </si>
  <si>
    <t>MP</t>
  </si>
  <si>
    <t>3. NP</t>
  </si>
  <si>
    <t>Chodby</t>
  </si>
  <si>
    <t xml:space="preserve">Zasedací místnost v 1.NP a 2.NP </t>
  </si>
  <si>
    <t>Zasedací místnosti</t>
  </si>
  <si>
    <t>Cena celkem bez DPH</t>
  </si>
  <si>
    <t>Pozn.</t>
  </si>
  <si>
    <t>Neprovádí se</t>
  </si>
  <si>
    <t>Veškeré ceny jsou uvedeny bez DPH</t>
  </si>
  <si>
    <t>1. PP</t>
  </si>
  <si>
    <t>Chodba, schody do 1. NP</t>
  </si>
  <si>
    <t>Ostatní</t>
  </si>
  <si>
    <t>1.NP</t>
  </si>
  <si>
    <t>Chodba, schody do 2. NP</t>
  </si>
  <si>
    <t>Pokladny</t>
  </si>
  <si>
    <t>koberce</t>
  </si>
  <si>
    <t>2.NP</t>
  </si>
  <si>
    <t>Chodba, schody do 3. NP</t>
  </si>
  <si>
    <t>Chodba, schody do 4. NP</t>
  </si>
  <si>
    <t>4. NP</t>
  </si>
  <si>
    <t>Chodba</t>
  </si>
  <si>
    <t>Zasedací místnost</t>
  </si>
  <si>
    <t>I.PP - IV.NP</t>
  </si>
  <si>
    <t>Požární schodiště</t>
  </si>
  <si>
    <t>Budova</t>
  </si>
  <si>
    <t>Cena za úklid 3x týdně/m2</t>
  </si>
  <si>
    <t>Vstupní chodba</t>
  </si>
  <si>
    <t>Chodba do dvora</t>
  </si>
  <si>
    <t>Schody do 2. NP</t>
  </si>
  <si>
    <t>Umývací kout</t>
  </si>
  <si>
    <t>přízemí</t>
  </si>
  <si>
    <t>Místnost</t>
  </si>
  <si>
    <t>skleněné výplně</t>
  </si>
  <si>
    <t>Objekt MěÚ Boskovice, Masarykovo nám. 4/2</t>
  </si>
  <si>
    <t>Objekt Zkušební místnost školy ZŠ,ul. Slovákova</t>
  </si>
  <si>
    <t>Objekt Dům na Masarykově nám. 28</t>
  </si>
  <si>
    <t>Objekt MěÚ Boskovice, Nám. 9. května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</si>
</sst>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double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double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/>
    <xf numFmtId="0" fontId="0" fillId="2" borderId="9" xfId="0" applyFill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0" fontId="0" fillId="3" borderId="11" xfId="0" applyFill="1" applyBorder="1"/>
    <xf numFmtId="164" fontId="0" fillId="2" borderId="12" xfId="0" applyNumberFormat="1" applyFill="1" applyBorder="1" applyProtection="1">
      <protection locked="0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right"/>
    </xf>
    <xf numFmtId="0" fontId="0" fillId="2" borderId="14" xfId="0" applyFill="1" applyBorder="1"/>
    <xf numFmtId="164" fontId="0" fillId="0" borderId="15" xfId="0" applyNumberFormat="1" applyFill="1" applyBorder="1"/>
    <xf numFmtId="164" fontId="0" fillId="0" borderId="13" xfId="0" applyNumberFormat="1" applyFill="1" applyBorder="1"/>
    <xf numFmtId="0" fontId="0" fillId="3" borderId="16" xfId="0" applyFill="1" applyBorder="1"/>
    <xf numFmtId="164" fontId="0" fillId="2" borderId="17" xfId="0" applyNumberFormat="1" applyFill="1" applyBorder="1" applyProtection="1">
      <protection locked="0"/>
    </xf>
    <xf numFmtId="0" fontId="0" fillId="3" borderId="13" xfId="0" applyFill="1" applyBorder="1"/>
    <xf numFmtId="0" fontId="3" fillId="2" borderId="18" xfId="0" applyFont="1" applyFill="1" applyBorder="1"/>
    <xf numFmtId="0" fontId="0" fillId="2" borderId="19" xfId="0" applyFill="1" applyBorder="1"/>
    <xf numFmtId="0" fontId="0" fillId="3" borderId="20" xfId="0" applyFill="1" applyBorder="1"/>
    <xf numFmtId="164" fontId="0" fillId="0" borderId="18" xfId="0" applyNumberFormat="1" applyFill="1" applyBorder="1"/>
    <xf numFmtId="164" fontId="0" fillId="2" borderId="21" xfId="0" applyNumberFormat="1" applyFill="1" applyBorder="1" applyProtection="1">
      <protection locked="0"/>
    </xf>
    <xf numFmtId="0" fontId="3" fillId="2" borderId="22" xfId="0" applyFont="1" applyFill="1" applyBorder="1"/>
    <xf numFmtId="0" fontId="0" fillId="2" borderId="23" xfId="0" applyFill="1" applyBorder="1"/>
    <xf numFmtId="164" fontId="0" fillId="0" borderId="22" xfId="0" applyNumberFormat="1" applyFill="1" applyBorder="1"/>
    <xf numFmtId="0" fontId="0" fillId="3" borderId="24" xfId="0" applyFill="1" applyBorder="1"/>
    <xf numFmtId="164" fontId="0" fillId="2" borderId="25" xfId="0" applyNumberFormat="1" applyFill="1" applyBorder="1" applyProtection="1">
      <protection/>
    </xf>
    <xf numFmtId="0" fontId="3" fillId="2" borderId="26" xfId="0" applyFont="1" applyFill="1" applyBorder="1"/>
    <xf numFmtId="0" fontId="0" fillId="2" borderId="27" xfId="0" applyFill="1" applyBorder="1"/>
    <xf numFmtId="164" fontId="0" fillId="0" borderId="26" xfId="0" applyNumberFormat="1" applyFill="1" applyBorder="1"/>
    <xf numFmtId="164" fontId="0" fillId="2" borderId="28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30" xfId="0" applyFill="1" applyBorder="1" applyAlignment="1">
      <alignment horizontal="center" vertical="center" wrapText="1"/>
    </xf>
    <xf numFmtId="0" fontId="0" fillId="3" borderId="31" xfId="0" applyFill="1" applyBorder="1"/>
    <xf numFmtId="0" fontId="3" fillId="2" borderId="32" xfId="0" applyFont="1" applyFill="1" applyBorder="1"/>
    <xf numFmtId="0" fontId="0" fillId="0" borderId="0" xfId="0" applyFill="1" applyBorder="1"/>
    <xf numFmtId="0" fontId="0" fillId="3" borderId="0" xfId="0" applyFill="1"/>
    <xf numFmtId="0" fontId="4" fillId="0" borderId="0" xfId="0" applyFont="1" applyBorder="1" applyAlignment="1">
      <alignment vertical="center" wrapText="1"/>
    </xf>
    <xf numFmtId="164" fontId="0" fillId="0" borderId="31" xfId="0" applyNumberFormat="1" applyFill="1" applyBorder="1"/>
    <xf numFmtId="0" fontId="0" fillId="3" borderId="15" xfId="0" applyFill="1" applyBorder="1"/>
    <xf numFmtId="0" fontId="0" fillId="3" borderId="33" xfId="0" applyFill="1" applyBorder="1"/>
    <xf numFmtId="0" fontId="3" fillId="2" borderId="34" xfId="0" applyFont="1" applyFill="1" applyBorder="1"/>
    <xf numFmtId="0" fontId="0" fillId="2" borderId="35" xfId="0" applyFill="1" applyBorder="1"/>
    <xf numFmtId="164" fontId="0" fillId="0" borderId="34" xfId="0" applyNumberFormat="1" applyFill="1" applyBorder="1"/>
    <xf numFmtId="164" fontId="0" fillId="0" borderId="36" xfId="0" applyNumberFormat="1" applyFill="1" applyBorder="1"/>
    <xf numFmtId="0" fontId="0" fillId="3" borderId="36" xfId="0" applyFill="1" applyBorder="1"/>
    <xf numFmtId="164" fontId="0" fillId="0" borderId="16" xfId="0" applyNumberFormat="1" applyFill="1" applyBorder="1"/>
    <xf numFmtId="0" fontId="0" fillId="3" borderId="37" xfId="0" applyFill="1" applyBorder="1"/>
    <xf numFmtId="164" fontId="0" fillId="2" borderId="17" xfId="0" applyNumberFormat="1" applyFill="1" applyBorder="1" applyProtection="1">
      <protection/>
    </xf>
    <xf numFmtId="0" fontId="0" fillId="3" borderId="18" xfId="0" applyFill="1" applyBorder="1"/>
    <xf numFmtId="0" fontId="0" fillId="3" borderId="38" xfId="0" applyFill="1" applyBorder="1"/>
    <xf numFmtId="0" fontId="0" fillId="3" borderId="39" xfId="0" applyFill="1" applyBorder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0" fillId="2" borderId="4" xfId="0" applyFill="1" applyBorder="1"/>
    <xf numFmtId="164" fontId="0" fillId="2" borderId="40" xfId="0" applyNumberFormat="1" applyFill="1" applyBorder="1" applyProtection="1">
      <protection locked="0"/>
    </xf>
    <xf numFmtId="164" fontId="0" fillId="0" borderId="9" xfId="0" applyNumberFormat="1" applyFill="1" applyBorder="1"/>
    <xf numFmtId="0" fontId="0" fillId="3" borderId="26" xfId="0" applyNumberFormat="1" applyFill="1" applyBorder="1"/>
    <xf numFmtId="164" fontId="0" fillId="2" borderId="41" xfId="0" applyNumberFormat="1" applyFill="1" applyBorder="1" applyProtection="1">
      <protection locked="0"/>
    </xf>
    <xf numFmtId="0" fontId="0" fillId="2" borderId="3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0" fillId="3" borderId="43" xfId="0" applyFill="1" applyBorder="1"/>
    <xf numFmtId="0" fontId="0" fillId="3" borderId="34" xfId="0" applyFill="1" applyBorder="1"/>
    <xf numFmtId="0" fontId="0" fillId="2" borderId="32" xfId="0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/>
    </xf>
    <xf numFmtId="0" fontId="0" fillId="3" borderId="32" xfId="0" applyFill="1" applyBorder="1"/>
    <xf numFmtId="164" fontId="0" fillId="0" borderId="32" xfId="0" applyNumberFormat="1" applyFill="1" applyBorder="1"/>
    <xf numFmtId="164" fontId="0" fillId="2" borderId="32" xfId="0" applyNumberFormat="1" applyFill="1" applyBorder="1" applyProtection="1">
      <protection locked="0"/>
    </xf>
    <xf numFmtId="0" fontId="0" fillId="3" borderId="44" xfId="0" applyFill="1" applyBorder="1"/>
    <xf numFmtId="0" fontId="0" fillId="2" borderId="30" xfId="0" applyFill="1" applyBorder="1"/>
    <xf numFmtId="164" fontId="0" fillId="0" borderId="43" xfId="0" applyNumberFormat="1" applyFill="1" applyBorder="1"/>
    <xf numFmtId="0" fontId="0" fillId="2" borderId="32" xfId="0" applyFill="1" applyBorder="1"/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6" xfId="0" applyFill="1" applyBorder="1"/>
    <xf numFmtId="164" fontId="0" fillId="0" borderId="50" xfId="0" applyNumberFormat="1" applyFill="1" applyBorder="1"/>
    <xf numFmtId="164" fontId="0" fillId="0" borderId="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C29" sqref="C29"/>
    </sheetView>
  </sheetViews>
  <sheetFormatPr defaultColWidth="9.140625" defaultRowHeight="15"/>
  <cols>
    <col min="2" max="2" width="30.8515625" style="0" bestFit="1" customWidth="1"/>
    <col min="3" max="3" width="14.421875" style="0" customWidth="1"/>
    <col min="4" max="4" width="13.8515625" style="0" customWidth="1"/>
    <col min="5" max="5" width="18.140625" style="0" customWidth="1"/>
    <col min="6" max="6" width="19.00390625" style="0" customWidth="1"/>
    <col min="7" max="7" width="18.57421875" style="0" customWidth="1"/>
    <col min="8" max="10" width="18.421875" style="0" customWidth="1"/>
  </cols>
  <sheetData>
    <row r="1" spans="1:10" ht="15.75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7" t="s">
        <v>8</v>
      </c>
      <c r="J3" s="8" t="s">
        <v>9</v>
      </c>
    </row>
    <row r="4" spans="1:10" ht="15">
      <c r="A4" s="88" t="s">
        <v>10</v>
      </c>
      <c r="B4" s="10" t="s">
        <v>11</v>
      </c>
      <c r="C4" s="10">
        <f>480-C5-C7</f>
        <v>354</v>
      </c>
      <c r="D4" s="11" t="s">
        <v>12</v>
      </c>
      <c r="E4" s="12"/>
      <c r="F4" s="13"/>
      <c r="G4" s="13"/>
      <c r="H4" s="13"/>
      <c r="I4" s="14">
        <v>0</v>
      </c>
      <c r="J4" s="15">
        <f>(E4*260*C4)+(F4*52*C4)+(G4*12*C4)+(H4*2*C4)+(I4*1*C4)</f>
        <v>0</v>
      </c>
    </row>
    <row r="5" spans="1:10" ht="15">
      <c r="A5" s="89"/>
      <c r="B5" s="16" t="s">
        <v>13</v>
      </c>
      <c r="C5" s="17">
        <f>125-C6</f>
        <v>114</v>
      </c>
      <c r="D5" s="18" t="s">
        <v>14</v>
      </c>
      <c r="E5" s="19"/>
      <c r="F5" s="20"/>
      <c r="G5" s="20"/>
      <c r="H5" s="20"/>
      <c r="I5" s="21">
        <v>0</v>
      </c>
      <c r="J5" s="22">
        <f aca="true" t="shared" si="0" ref="J5:J18">(E5*260*C5)+(F5*52*C5)+(G5*12*C5)+(H5*2*C5)+(I5*1*C5)</f>
        <v>0</v>
      </c>
    </row>
    <row r="6" spans="1:10" ht="15">
      <c r="A6" s="89"/>
      <c r="B6" s="16" t="s">
        <v>13</v>
      </c>
      <c r="C6" s="16">
        <v>11</v>
      </c>
      <c r="D6" s="18" t="s">
        <v>15</v>
      </c>
      <c r="E6" s="19"/>
      <c r="F6" s="20"/>
      <c r="G6" s="20"/>
      <c r="H6" s="20"/>
      <c r="I6" s="20"/>
      <c r="J6" s="22">
        <f t="shared" si="0"/>
        <v>0</v>
      </c>
    </row>
    <row r="7" spans="1:10" ht="15.75" thickBot="1">
      <c r="A7" s="89"/>
      <c r="B7" s="16" t="s">
        <v>16</v>
      </c>
      <c r="C7" s="17">
        <v>12</v>
      </c>
      <c r="D7" s="18" t="s">
        <v>12</v>
      </c>
      <c r="E7" s="20"/>
      <c r="F7" s="23">
        <v>0</v>
      </c>
      <c r="G7" s="23">
        <v>0</v>
      </c>
      <c r="H7" s="23">
        <v>0</v>
      </c>
      <c r="I7" s="21">
        <v>0</v>
      </c>
      <c r="J7" s="22">
        <f t="shared" si="0"/>
        <v>0</v>
      </c>
    </row>
    <row r="8" spans="1:10" ht="15.75" thickTop="1">
      <c r="A8" s="90" t="s">
        <v>19</v>
      </c>
      <c r="B8" s="29" t="s">
        <v>20</v>
      </c>
      <c r="C8" s="29">
        <v>586</v>
      </c>
      <c r="D8" s="30" t="s">
        <v>12</v>
      </c>
      <c r="E8" s="31"/>
      <c r="F8" s="31"/>
      <c r="G8" s="31"/>
      <c r="H8" s="31"/>
      <c r="I8" s="32">
        <v>0</v>
      </c>
      <c r="J8" s="33">
        <f t="shared" si="0"/>
        <v>0</v>
      </c>
    </row>
    <row r="9" spans="1:10" ht="15">
      <c r="A9" s="89"/>
      <c r="B9" s="16" t="s">
        <v>13</v>
      </c>
      <c r="C9" s="16">
        <v>17</v>
      </c>
      <c r="D9" s="18" t="s">
        <v>14</v>
      </c>
      <c r="E9" s="20"/>
      <c r="F9" s="20"/>
      <c r="G9" s="20"/>
      <c r="H9" s="20"/>
      <c r="I9" s="21">
        <v>0</v>
      </c>
      <c r="J9" s="22">
        <f t="shared" si="0"/>
        <v>0</v>
      </c>
    </row>
    <row r="10" spans="1:10" ht="15">
      <c r="A10" s="89"/>
      <c r="B10" s="16" t="s">
        <v>13</v>
      </c>
      <c r="C10" s="16">
        <v>453</v>
      </c>
      <c r="D10" s="18" t="s">
        <v>15</v>
      </c>
      <c r="E10" s="20"/>
      <c r="F10" s="20"/>
      <c r="G10" s="20"/>
      <c r="H10" s="20"/>
      <c r="I10" s="20"/>
      <c r="J10" s="22">
        <f t="shared" si="0"/>
        <v>0</v>
      </c>
    </row>
    <row r="11" spans="1:10" ht="15">
      <c r="A11" s="89"/>
      <c r="B11" s="16" t="s">
        <v>16</v>
      </c>
      <c r="C11" s="16">
        <v>30</v>
      </c>
      <c r="D11" s="18" t="s">
        <v>12</v>
      </c>
      <c r="E11" s="20"/>
      <c r="F11" s="23">
        <v>0</v>
      </c>
      <c r="G11" s="23">
        <v>0</v>
      </c>
      <c r="H11" s="23">
        <v>0</v>
      </c>
      <c r="I11" s="21">
        <v>0</v>
      </c>
      <c r="J11" s="22">
        <f t="shared" si="0"/>
        <v>0</v>
      </c>
    </row>
    <row r="12" spans="1:10" ht="15.75" thickBot="1">
      <c r="A12" s="71" t="s">
        <v>21</v>
      </c>
      <c r="B12" s="34" t="s">
        <v>13</v>
      </c>
      <c r="C12" s="34">
        <v>100</v>
      </c>
      <c r="D12" s="35" t="s">
        <v>15</v>
      </c>
      <c r="E12" s="36"/>
      <c r="F12" s="36"/>
      <c r="G12" s="36"/>
      <c r="H12" s="36"/>
      <c r="I12" s="36"/>
      <c r="J12" s="37">
        <f t="shared" si="0"/>
        <v>0</v>
      </c>
    </row>
    <row r="13" spans="1:10" ht="15.75" thickTop="1">
      <c r="A13" s="90" t="s">
        <v>22</v>
      </c>
      <c r="B13" s="29" t="s">
        <v>23</v>
      </c>
      <c r="C13" s="29">
        <f>482-C14-C16</f>
        <v>242</v>
      </c>
      <c r="D13" s="30" t="s">
        <v>12</v>
      </c>
      <c r="E13" s="31"/>
      <c r="F13" s="31"/>
      <c r="G13" s="31"/>
      <c r="H13" s="31"/>
      <c r="I13" s="32">
        <v>0</v>
      </c>
      <c r="J13" s="39">
        <f t="shared" si="0"/>
        <v>0</v>
      </c>
    </row>
    <row r="14" spans="1:10" ht="15">
      <c r="A14" s="89"/>
      <c r="B14" s="16" t="s">
        <v>13</v>
      </c>
      <c r="C14" s="16">
        <f>241-C15</f>
        <v>228</v>
      </c>
      <c r="D14" s="18" t="s">
        <v>14</v>
      </c>
      <c r="E14" s="20"/>
      <c r="F14" s="20"/>
      <c r="G14" s="20"/>
      <c r="H14" s="20"/>
      <c r="I14" s="21">
        <v>0</v>
      </c>
      <c r="J14" s="22">
        <f t="shared" si="0"/>
        <v>0</v>
      </c>
    </row>
    <row r="15" spans="1:10" ht="15">
      <c r="A15" s="89"/>
      <c r="B15" s="16" t="s">
        <v>13</v>
      </c>
      <c r="C15" s="16">
        <v>13</v>
      </c>
      <c r="D15" s="18" t="s">
        <v>15</v>
      </c>
      <c r="E15" s="20"/>
      <c r="F15" s="20"/>
      <c r="G15" s="20"/>
      <c r="H15" s="20"/>
      <c r="I15" s="20"/>
      <c r="J15" s="22">
        <f t="shared" si="0"/>
        <v>0</v>
      </c>
    </row>
    <row r="16" spans="1:10" ht="14.25" customHeight="1">
      <c r="A16" s="89"/>
      <c r="B16" s="16" t="s">
        <v>16</v>
      </c>
      <c r="C16" s="16">
        <v>12</v>
      </c>
      <c r="D16" s="18" t="s">
        <v>12</v>
      </c>
      <c r="E16" s="20"/>
      <c r="F16" s="23">
        <v>0</v>
      </c>
      <c r="G16" s="23">
        <v>0</v>
      </c>
      <c r="H16" s="23">
        <v>0</v>
      </c>
      <c r="I16" s="21">
        <v>0</v>
      </c>
      <c r="J16" s="22">
        <f t="shared" si="0"/>
        <v>0</v>
      </c>
    </row>
    <row r="17" spans="1:10" ht="66" customHeight="1">
      <c r="A17" s="40" t="s">
        <v>24</v>
      </c>
      <c r="B17" s="72" t="s">
        <v>25</v>
      </c>
      <c r="C17" s="72">
        <v>144</v>
      </c>
      <c r="D17" s="73" t="s">
        <v>15</v>
      </c>
      <c r="E17" s="74">
        <v>0</v>
      </c>
      <c r="F17" s="51"/>
      <c r="G17" s="75">
        <v>0</v>
      </c>
      <c r="H17" s="51"/>
      <c r="I17" s="51"/>
      <c r="J17" s="68">
        <f t="shared" si="0"/>
        <v>0</v>
      </c>
    </row>
    <row r="18" spans="1:10" ht="15" customHeight="1" thickBot="1">
      <c r="A18" s="76" t="s">
        <v>45</v>
      </c>
      <c r="B18" s="77" t="s">
        <v>17</v>
      </c>
      <c r="C18" s="77">
        <v>650</v>
      </c>
      <c r="D18" s="77" t="s">
        <v>18</v>
      </c>
      <c r="E18" s="78"/>
      <c r="F18" s="78">
        <v>0</v>
      </c>
      <c r="G18" s="78"/>
      <c r="H18" s="78">
        <v>0</v>
      </c>
      <c r="I18" s="79"/>
      <c r="J18" s="80">
        <f t="shared" si="0"/>
        <v>0</v>
      </c>
    </row>
    <row r="19" spans="1:10" ht="16.5" thickBot="1">
      <c r="A19" s="85" t="s">
        <v>26</v>
      </c>
      <c r="B19" s="85"/>
      <c r="C19" s="85"/>
      <c r="D19" s="85"/>
      <c r="E19" s="86">
        <f>SUM(J4:J18)</f>
        <v>0</v>
      </c>
      <c r="F19" s="86"/>
      <c r="G19" s="86"/>
      <c r="H19" s="86"/>
      <c r="I19" s="86"/>
      <c r="J19" s="86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 t="s">
        <v>27</v>
      </c>
      <c r="B22" s="1"/>
      <c r="C22" s="43"/>
      <c r="D22" s="1"/>
      <c r="E22" s="1"/>
      <c r="F22" s="1"/>
      <c r="G22" s="1"/>
      <c r="H22" s="1"/>
      <c r="I22" s="1"/>
      <c r="J22" s="1"/>
    </row>
    <row r="23" spans="1:10" ht="15">
      <c r="A23" s="44">
        <v>0</v>
      </c>
      <c r="B23" s="1" t="s">
        <v>28</v>
      </c>
      <c r="C23" s="43"/>
      <c r="D23" s="1"/>
      <c r="E23" s="1"/>
      <c r="F23" s="1"/>
      <c r="G23" s="1"/>
      <c r="H23" s="1"/>
      <c r="I23" s="1"/>
      <c r="J23" s="1"/>
    </row>
    <row r="24" spans="1:10" ht="15.75">
      <c r="A24" s="1" t="s">
        <v>29</v>
      </c>
      <c r="B24" s="1"/>
      <c r="C24" s="45"/>
      <c r="D24" s="1"/>
      <c r="E24" s="1"/>
      <c r="F24" s="1"/>
      <c r="G24" s="1"/>
      <c r="H24" s="1"/>
      <c r="I24" s="1"/>
      <c r="J24" s="1"/>
    </row>
  </sheetData>
  <protectedRanges>
    <protectedRange sqref="F4:F6 F17 H17:I17 I18" name="Oblast5"/>
    <protectedRange sqref="E13:H15 E16 I15" name="Oblast4"/>
    <protectedRange sqref="E12:I12" name="Oblast3"/>
    <protectedRange sqref="E8:H10 I10 E11" name="Oblast2"/>
    <protectedRange sqref="E4:H6 I6 E7" name="Oblast1"/>
  </protectedRanges>
  <mergeCells count="6">
    <mergeCell ref="A19:D19"/>
    <mergeCell ref="E19:J19"/>
    <mergeCell ref="A1:J1"/>
    <mergeCell ref="A4:A7"/>
    <mergeCell ref="A8:A11"/>
    <mergeCell ref="A13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 topLeftCell="A1">
      <selection activeCell="A1" sqref="A1:J1"/>
    </sheetView>
  </sheetViews>
  <sheetFormatPr defaultColWidth="9.140625" defaultRowHeight="15"/>
  <cols>
    <col min="1" max="1" width="13.00390625" style="0" customWidth="1"/>
    <col min="2" max="2" width="23.00390625" style="0" bestFit="1" customWidth="1"/>
    <col min="3" max="3" width="14.421875" style="0" customWidth="1"/>
    <col min="4" max="4" width="16.421875" style="0" customWidth="1"/>
    <col min="5" max="5" width="18.421875" style="0" customWidth="1"/>
    <col min="6" max="6" width="18.57421875" style="0" customWidth="1"/>
    <col min="7" max="7" width="18.421875" style="0" customWidth="1"/>
    <col min="8" max="8" width="18.00390625" style="0" customWidth="1"/>
    <col min="9" max="9" width="18.140625" style="0" customWidth="1"/>
    <col min="10" max="10" width="18.00390625" style="0" customWidth="1"/>
  </cols>
  <sheetData>
    <row r="1" spans="1:10" ht="15.75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7" t="s">
        <v>8</v>
      </c>
      <c r="J3" s="8" t="s">
        <v>9</v>
      </c>
    </row>
    <row r="4" spans="1:10" ht="15.75" thickBot="1">
      <c r="A4" s="9" t="s">
        <v>30</v>
      </c>
      <c r="B4" s="34" t="s">
        <v>31</v>
      </c>
      <c r="C4" s="34">
        <v>8</v>
      </c>
      <c r="D4" s="35" t="s">
        <v>12</v>
      </c>
      <c r="E4" s="46"/>
      <c r="F4" s="36"/>
      <c r="G4" s="36"/>
      <c r="H4" s="36"/>
      <c r="I4" s="47">
        <v>0</v>
      </c>
      <c r="J4" s="37">
        <f>(E4*260*C4)+(F4*52*C4)+(G4*12*C4)+(H4*2*C4)+(I4*1*C4)</f>
        <v>0</v>
      </c>
    </row>
    <row r="5" spans="1:10" ht="15.75" thickTop="1">
      <c r="A5" s="90" t="s">
        <v>33</v>
      </c>
      <c r="B5" s="29" t="s">
        <v>34</v>
      </c>
      <c r="C5" s="29">
        <v>80</v>
      </c>
      <c r="D5" s="30" t="s">
        <v>12</v>
      </c>
      <c r="E5" s="52"/>
      <c r="F5" s="31"/>
      <c r="G5" s="31"/>
      <c r="H5" s="31"/>
      <c r="I5" s="53">
        <v>0</v>
      </c>
      <c r="J5" s="39">
        <f aca="true" t="shared" si="0" ref="J5:J21">(E5*260*C5)+(F5*52*C5)+(G5*12*C5)+(H5*2*C5)+(I5*1*C5)</f>
        <v>0</v>
      </c>
    </row>
    <row r="6" spans="1:10" ht="15.75" thickBot="1">
      <c r="A6" s="89"/>
      <c r="B6" s="16" t="s">
        <v>35</v>
      </c>
      <c r="C6" s="17">
        <v>18</v>
      </c>
      <c r="D6" s="18" t="s">
        <v>36</v>
      </c>
      <c r="E6" s="19"/>
      <c r="F6" s="20"/>
      <c r="G6" s="20"/>
      <c r="H6" s="20"/>
      <c r="I6" s="54"/>
      <c r="J6" s="22">
        <f t="shared" si="0"/>
        <v>0</v>
      </c>
    </row>
    <row r="7" spans="1:10" ht="15.75" thickTop="1">
      <c r="A7" s="70" t="s">
        <v>37</v>
      </c>
      <c r="B7" s="34" t="s">
        <v>38</v>
      </c>
      <c r="C7" s="34">
        <v>219</v>
      </c>
      <c r="D7" s="35" t="s">
        <v>12</v>
      </c>
      <c r="E7" s="46"/>
      <c r="F7" s="36"/>
      <c r="G7" s="36"/>
      <c r="H7" s="36"/>
      <c r="I7" s="41">
        <v>0</v>
      </c>
      <c r="J7" s="37">
        <f t="shared" si="0"/>
        <v>0</v>
      </c>
    </row>
    <row r="8" spans="1:10" ht="15">
      <c r="A8" s="69"/>
      <c r="B8" s="16" t="s">
        <v>13</v>
      </c>
      <c r="C8" s="16">
        <v>428</v>
      </c>
      <c r="D8" s="18" t="s">
        <v>36</v>
      </c>
      <c r="E8" s="20"/>
      <c r="F8" s="20"/>
      <c r="G8" s="20"/>
      <c r="H8" s="20"/>
      <c r="I8" s="54"/>
      <c r="J8" s="56">
        <f t="shared" si="0"/>
        <v>0</v>
      </c>
    </row>
    <row r="9" spans="1:10" ht="15">
      <c r="A9" s="71"/>
      <c r="B9" s="16" t="s">
        <v>32</v>
      </c>
      <c r="C9" s="16">
        <v>50</v>
      </c>
      <c r="D9" s="18" t="s">
        <v>14</v>
      </c>
      <c r="E9" s="20"/>
      <c r="F9" s="20"/>
      <c r="G9" s="20"/>
      <c r="H9" s="20"/>
      <c r="I9" s="47">
        <v>0</v>
      </c>
      <c r="J9" s="22">
        <f t="shared" si="0"/>
        <v>0</v>
      </c>
    </row>
    <row r="10" spans="1:10" ht="15.75" thickBot="1">
      <c r="A10" s="69"/>
      <c r="B10" s="16" t="s">
        <v>16</v>
      </c>
      <c r="C10" s="16">
        <v>19</v>
      </c>
      <c r="D10" s="18" t="s">
        <v>12</v>
      </c>
      <c r="E10" s="20"/>
      <c r="F10" s="23">
        <v>0</v>
      </c>
      <c r="G10" s="47">
        <v>0</v>
      </c>
      <c r="H10" s="47">
        <v>0</v>
      </c>
      <c r="I10" s="48">
        <v>0</v>
      </c>
      <c r="J10" s="22">
        <f t="shared" si="0"/>
        <v>0</v>
      </c>
    </row>
    <row r="11" spans="1:10" ht="15.75" thickTop="1">
      <c r="A11" s="90" t="s">
        <v>22</v>
      </c>
      <c r="B11" s="29" t="s">
        <v>39</v>
      </c>
      <c r="C11" s="29">
        <v>231</v>
      </c>
      <c r="D11" s="30" t="s">
        <v>12</v>
      </c>
      <c r="E11" s="52"/>
      <c r="F11" s="31"/>
      <c r="G11" s="31"/>
      <c r="H11" s="31"/>
      <c r="I11" s="53">
        <v>0</v>
      </c>
      <c r="J11" s="39">
        <f t="shared" si="0"/>
        <v>0</v>
      </c>
    </row>
    <row r="12" spans="1:10" ht="15">
      <c r="A12" s="89"/>
      <c r="B12" s="16" t="s">
        <v>13</v>
      </c>
      <c r="C12" s="16">
        <v>16</v>
      </c>
      <c r="D12" s="18" t="s">
        <v>14</v>
      </c>
      <c r="E12" s="20"/>
      <c r="F12" s="20"/>
      <c r="G12" s="20"/>
      <c r="H12" s="20"/>
      <c r="I12" s="47">
        <v>0</v>
      </c>
      <c r="J12" s="22">
        <f t="shared" si="0"/>
        <v>0</v>
      </c>
    </row>
    <row r="13" spans="1:10" ht="15">
      <c r="A13" s="89"/>
      <c r="B13" s="16" t="s">
        <v>13</v>
      </c>
      <c r="C13" s="16">
        <v>348</v>
      </c>
      <c r="D13" s="18" t="s">
        <v>36</v>
      </c>
      <c r="E13" s="19"/>
      <c r="F13" s="20"/>
      <c r="G13" s="20"/>
      <c r="H13" s="20"/>
      <c r="I13" s="54"/>
      <c r="J13" s="22">
        <f t="shared" si="0"/>
        <v>0</v>
      </c>
    </row>
    <row r="14" spans="1:10" ht="15">
      <c r="A14" s="89"/>
      <c r="B14" s="16" t="s">
        <v>32</v>
      </c>
      <c r="C14" s="16">
        <v>26</v>
      </c>
      <c r="D14" s="18" t="s">
        <v>14</v>
      </c>
      <c r="E14" s="19"/>
      <c r="F14" s="20"/>
      <c r="G14" s="20"/>
      <c r="H14" s="20"/>
      <c r="I14" s="48">
        <v>0</v>
      </c>
      <c r="J14" s="22">
        <f t="shared" si="0"/>
        <v>0</v>
      </c>
    </row>
    <row r="15" spans="1:10" ht="15.75" thickBot="1">
      <c r="A15" s="89"/>
      <c r="B15" s="16" t="s">
        <v>16</v>
      </c>
      <c r="C15" s="16">
        <v>19</v>
      </c>
      <c r="D15" s="18" t="s">
        <v>12</v>
      </c>
      <c r="E15" s="20"/>
      <c r="F15" s="23">
        <v>0</v>
      </c>
      <c r="G15" s="47">
        <v>0</v>
      </c>
      <c r="H15" s="47">
        <v>0</v>
      </c>
      <c r="I15" s="48">
        <v>0</v>
      </c>
      <c r="J15" s="22">
        <f t="shared" si="0"/>
        <v>0</v>
      </c>
    </row>
    <row r="16" spans="1:10" ht="15.75" thickTop="1">
      <c r="A16" s="90" t="s">
        <v>40</v>
      </c>
      <c r="B16" s="29" t="s">
        <v>41</v>
      </c>
      <c r="C16" s="29">
        <v>144</v>
      </c>
      <c r="D16" s="30" t="s">
        <v>12</v>
      </c>
      <c r="E16" s="31"/>
      <c r="F16" s="31"/>
      <c r="G16" s="31"/>
      <c r="H16" s="31"/>
      <c r="I16" s="59">
        <v>0</v>
      </c>
      <c r="J16" s="39">
        <f t="shared" si="0"/>
        <v>0</v>
      </c>
    </row>
    <row r="17" spans="1:10" ht="15">
      <c r="A17" s="89"/>
      <c r="B17" s="16" t="s">
        <v>13</v>
      </c>
      <c r="C17" s="16">
        <v>206</v>
      </c>
      <c r="D17" s="18" t="s">
        <v>14</v>
      </c>
      <c r="E17" s="20"/>
      <c r="F17" s="20"/>
      <c r="G17" s="20"/>
      <c r="H17" s="20"/>
      <c r="I17" s="48">
        <v>0</v>
      </c>
      <c r="J17" s="22">
        <f t="shared" si="0"/>
        <v>0</v>
      </c>
    </row>
    <row r="18" spans="1:10" ht="15">
      <c r="A18" s="89"/>
      <c r="B18" s="16" t="s">
        <v>13</v>
      </c>
      <c r="C18" s="16">
        <v>47</v>
      </c>
      <c r="D18" s="18" t="s">
        <v>36</v>
      </c>
      <c r="E18" s="20"/>
      <c r="F18" s="20"/>
      <c r="G18" s="20"/>
      <c r="H18" s="20"/>
      <c r="I18" s="54"/>
      <c r="J18" s="22">
        <f t="shared" si="0"/>
        <v>0</v>
      </c>
    </row>
    <row r="19" spans="1:10" ht="15">
      <c r="A19" s="89"/>
      <c r="B19" s="16" t="s">
        <v>32</v>
      </c>
      <c r="C19" s="16">
        <v>43</v>
      </c>
      <c r="D19" s="18" t="s">
        <v>14</v>
      </c>
      <c r="E19" s="19"/>
      <c r="F19" s="20"/>
      <c r="G19" s="20"/>
      <c r="H19" s="20"/>
      <c r="I19" s="48">
        <v>0</v>
      </c>
      <c r="J19" s="22">
        <f t="shared" si="0"/>
        <v>0</v>
      </c>
    </row>
    <row r="20" spans="1:10" ht="15">
      <c r="A20" s="89"/>
      <c r="B20" s="16" t="s">
        <v>16</v>
      </c>
      <c r="C20" s="60">
        <v>20</v>
      </c>
      <c r="D20" s="61" t="s">
        <v>12</v>
      </c>
      <c r="E20" s="19"/>
      <c r="F20" s="23">
        <v>0</v>
      </c>
      <c r="G20" s="47">
        <v>0</v>
      </c>
      <c r="H20" s="47">
        <v>0</v>
      </c>
      <c r="I20" s="48">
        <v>0</v>
      </c>
      <c r="J20" s="22">
        <f t="shared" si="0"/>
        <v>0</v>
      </c>
    </row>
    <row r="21" spans="1:10" ht="15.75" thickBot="1">
      <c r="A21" s="94"/>
      <c r="B21" s="62" t="s">
        <v>42</v>
      </c>
      <c r="C21" s="62">
        <v>56</v>
      </c>
      <c r="D21" s="63" t="s">
        <v>14</v>
      </c>
      <c r="E21" s="55">
        <v>0</v>
      </c>
      <c r="F21" s="27"/>
      <c r="G21" s="26">
        <v>0</v>
      </c>
      <c r="H21" s="27"/>
      <c r="I21" s="58">
        <v>0</v>
      </c>
      <c r="J21" s="28">
        <f t="shared" si="0"/>
        <v>0</v>
      </c>
    </row>
    <row r="22" spans="1:10" ht="15.75" thickTop="1">
      <c r="A22" s="82" t="s">
        <v>43</v>
      </c>
      <c r="B22" s="49" t="s">
        <v>44</v>
      </c>
      <c r="C22" s="49">
        <v>76</v>
      </c>
      <c r="D22" s="50" t="s">
        <v>12</v>
      </c>
      <c r="E22" s="83"/>
      <c r="F22" s="51"/>
      <c r="G22" s="51"/>
      <c r="H22" s="51"/>
      <c r="I22" s="81">
        <v>0</v>
      </c>
      <c r="J22" s="68">
        <f>(E22*260*C22)+(F22*52*C22)+(G22*12*C22)+(H22*2*C22)+(I22*1*C22)</f>
        <v>0</v>
      </c>
    </row>
    <row r="23" spans="1:10" ht="15.75" thickBot="1">
      <c r="A23" s="84" t="s">
        <v>45</v>
      </c>
      <c r="B23" s="42" t="s">
        <v>53</v>
      </c>
      <c r="C23" s="42">
        <v>970</v>
      </c>
      <c r="D23" s="84" t="s">
        <v>18</v>
      </c>
      <c r="E23" s="57">
        <v>0</v>
      </c>
      <c r="F23" s="57">
        <v>0</v>
      </c>
      <c r="G23" s="57">
        <v>0</v>
      </c>
      <c r="H23" s="57">
        <v>0</v>
      </c>
      <c r="I23" s="20"/>
      <c r="J23" s="80">
        <f>(E23*260*C23)+(F23*52*C23)+(G23*12*C23)+(H23*2*C23)+(I23*1*C23)</f>
        <v>0</v>
      </c>
    </row>
    <row r="24" spans="1:10" ht="16.5" thickBot="1">
      <c r="A24" s="91" t="s">
        <v>26</v>
      </c>
      <c r="B24" s="92"/>
      <c r="C24" s="92"/>
      <c r="D24" s="93"/>
      <c r="E24" s="86">
        <f>SUM(J4:J23)</f>
        <v>0</v>
      </c>
      <c r="F24" s="86"/>
      <c r="G24" s="86"/>
      <c r="H24" s="86"/>
      <c r="I24" s="86"/>
      <c r="J24" s="86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44">
        <v>0</v>
      </c>
      <c r="B28" s="1" t="s">
        <v>28</v>
      </c>
      <c r="C28" s="1"/>
      <c r="D28" s="1"/>
      <c r="E28" s="1"/>
      <c r="F28" s="1"/>
      <c r="G28" s="1"/>
      <c r="H28" s="1"/>
      <c r="I28" s="1"/>
      <c r="J28" s="1"/>
    </row>
    <row r="29" spans="1:10" ht="15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</row>
  </sheetData>
  <protectedRanges>
    <protectedRange sqref="E22:H22 I23" name="Oblast6"/>
    <protectedRange sqref="E16:H19 E20 I18 F21 H21" name="Oblast5"/>
    <protectedRange sqref="E11:H14 E15 I13" name="Oblast4"/>
    <protectedRange sqref="I8 E10 E7:H9" name="Oblast3"/>
    <protectedRange sqref="E5:H6 I6" name="Oblast2"/>
    <protectedRange sqref="E4:H4" name="Oblast1"/>
  </protectedRanges>
  <mergeCells count="6">
    <mergeCell ref="A24:D24"/>
    <mergeCell ref="E24:J24"/>
    <mergeCell ref="A1:J1"/>
    <mergeCell ref="A5:A6"/>
    <mergeCell ref="A11:A15"/>
    <mergeCell ref="A16:A2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D16" sqref="D16"/>
    </sheetView>
  </sheetViews>
  <sheetFormatPr defaultColWidth="9.140625" defaultRowHeight="15"/>
  <cols>
    <col min="1" max="1" width="13.28125" style="1" customWidth="1"/>
    <col min="2" max="2" width="25.57421875" style="1" customWidth="1"/>
    <col min="3" max="3" width="14.140625" style="1" customWidth="1"/>
    <col min="4" max="4" width="11.57421875" style="1" bestFit="1" customWidth="1"/>
    <col min="5" max="5" width="24.57421875" style="1" customWidth="1"/>
    <col min="6" max="6" width="23.421875" style="1" customWidth="1"/>
    <col min="7" max="7" width="25.421875" style="1" customWidth="1"/>
    <col min="8" max="8" width="21.8515625" style="1" customWidth="1"/>
    <col min="9" max="9" width="9.140625" style="1" customWidth="1"/>
  </cols>
  <sheetData>
    <row r="1" spans="1:8" ht="15.75">
      <c r="A1" s="87" t="s">
        <v>56</v>
      </c>
      <c r="B1" s="87"/>
      <c r="C1" s="87"/>
      <c r="D1" s="87"/>
      <c r="E1" s="87"/>
      <c r="F1" s="87"/>
      <c r="G1" s="87"/>
      <c r="H1" s="87"/>
    </row>
    <row r="2" ht="15.75" thickBot="1"/>
    <row r="3" spans="1:8" ht="30.75" thickBot="1">
      <c r="A3" s="2" t="s">
        <v>45</v>
      </c>
      <c r="B3" s="3" t="s">
        <v>1</v>
      </c>
      <c r="C3" s="4" t="s">
        <v>2</v>
      </c>
      <c r="D3" s="5" t="s">
        <v>3</v>
      </c>
      <c r="E3" s="64" t="s">
        <v>46</v>
      </c>
      <c r="F3" s="3" t="s">
        <v>6</v>
      </c>
      <c r="G3" s="3" t="s">
        <v>7</v>
      </c>
      <c r="H3" s="8" t="s">
        <v>9</v>
      </c>
    </row>
    <row r="4" spans="1:8" ht="15">
      <c r="A4" s="88" t="s">
        <v>10</v>
      </c>
      <c r="B4" s="10" t="s">
        <v>47</v>
      </c>
      <c r="C4" s="10">
        <v>14.62</v>
      </c>
      <c r="D4" s="11" t="s">
        <v>12</v>
      </c>
      <c r="E4" s="12"/>
      <c r="F4" s="13"/>
      <c r="G4" s="13"/>
      <c r="H4" s="65">
        <f>(E4*156*C4)+(F4*12*C4)+(G4*2*C4)</f>
        <v>0</v>
      </c>
    </row>
    <row r="5" spans="1:8" ht="15">
      <c r="A5" s="89"/>
      <c r="B5" s="16" t="s">
        <v>48</v>
      </c>
      <c r="C5" s="17">
        <v>10.83</v>
      </c>
      <c r="D5" s="18" t="s">
        <v>12</v>
      </c>
      <c r="E5" s="19"/>
      <c r="F5" s="20"/>
      <c r="G5" s="20"/>
      <c r="H5" s="38">
        <f aca="true" t="shared" si="0" ref="H5:H10">(E5*156*C5)+(F5*12*C5)+(G5*2*C5)</f>
        <v>0</v>
      </c>
    </row>
    <row r="6" spans="1:8" ht="15.75" thickBot="1">
      <c r="A6" s="94"/>
      <c r="B6" s="16" t="s">
        <v>49</v>
      </c>
      <c r="C6" s="16">
        <v>11.76</v>
      </c>
      <c r="D6" s="18" t="s">
        <v>12</v>
      </c>
      <c r="E6" s="19"/>
      <c r="F6" s="20"/>
      <c r="G6" s="20"/>
      <c r="H6" s="28">
        <f t="shared" si="0"/>
        <v>0</v>
      </c>
    </row>
    <row r="7" spans="1:8" s="1" customFormat="1" ht="15.75" thickTop="1">
      <c r="A7" s="90" t="s">
        <v>19</v>
      </c>
      <c r="B7" s="29" t="s">
        <v>41</v>
      </c>
      <c r="C7" s="29">
        <v>22.04</v>
      </c>
      <c r="D7" s="30" t="s">
        <v>12</v>
      </c>
      <c r="E7" s="31"/>
      <c r="F7" s="31"/>
      <c r="G7" s="31"/>
      <c r="H7" s="37">
        <f t="shared" si="0"/>
        <v>0</v>
      </c>
    </row>
    <row r="8" spans="1:8" s="1" customFormat="1" ht="15">
      <c r="A8" s="89"/>
      <c r="B8" s="16" t="s">
        <v>50</v>
      </c>
      <c r="C8" s="16">
        <v>3.22</v>
      </c>
      <c r="D8" s="18" t="s">
        <v>12</v>
      </c>
      <c r="E8" s="20"/>
      <c r="F8" s="23">
        <v>0</v>
      </c>
      <c r="G8" s="23">
        <v>0</v>
      </c>
      <c r="H8" s="22">
        <f t="shared" si="0"/>
        <v>0</v>
      </c>
    </row>
    <row r="9" spans="1:8" s="1" customFormat="1" ht="15">
      <c r="A9" s="89"/>
      <c r="B9" s="16" t="s">
        <v>16</v>
      </c>
      <c r="C9" s="16">
        <v>6</v>
      </c>
      <c r="D9" s="18" t="s">
        <v>12</v>
      </c>
      <c r="E9" s="20"/>
      <c r="F9" s="23">
        <v>0</v>
      </c>
      <c r="G9" s="23">
        <v>0</v>
      </c>
      <c r="H9" s="22">
        <f t="shared" si="0"/>
        <v>0</v>
      </c>
    </row>
    <row r="10" spans="1:8" s="1" customFormat="1" ht="15.75" thickBot="1">
      <c r="A10" s="94"/>
      <c r="B10" s="24" t="s">
        <v>17</v>
      </c>
      <c r="C10" s="24">
        <v>0.72</v>
      </c>
      <c r="D10" s="25" t="s">
        <v>18</v>
      </c>
      <c r="E10" s="26">
        <v>0</v>
      </c>
      <c r="F10" s="26">
        <v>0</v>
      </c>
      <c r="G10" s="27"/>
      <c r="H10" s="37">
        <f t="shared" si="0"/>
        <v>0</v>
      </c>
    </row>
    <row r="11" spans="1:8" s="1" customFormat="1" ht="17.25" thickBot="1" thickTop="1">
      <c r="A11" s="85" t="s">
        <v>26</v>
      </c>
      <c r="B11" s="85"/>
      <c r="C11" s="85"/>
      <c r="D11" s="85"/>
      <c r="E11" s="86">
        <f>SUM(H4:H10)</f>
        <v>0</v>
      </c>
      <c r="F11" s="86"/>
      <c r="G11" s="86"/>
      <c r="H11" s="86"/>
    </row>
    <row r="14" spans="1:3" s="1" customFormat="1" ht="15">
      <c r="A14" s="1" t="s">
        <v>27</v>
      </c>
      <c r="C14" s="43"/>
    </row>
    <row r="15" spans="1:3" s="1" customFormat="1" ht="15">
      <c r="A15" s="44">
        <v>0</v>
      </c>
      <c r="B15" s="1" t="s">
        <v>28</v>
      </c>
      <c r="C15" s="43"/>
    </row>
    <row r="16" spans="1:3" s="1" customFormat="1" ht="15.75">
      <c r="A16" s="1" t="s">
        <v>29</v>
      </c>
      <c r="C16" s="45"/>
    </row>
    <row r="17" s="1" customFormat="1" ht="15.75">
      <c r="C17" s="45"/>
    </row>
    <row r="18" s="1" customFormat="1" ht="15.75">
      <c r="C18" s="45"/>
    </row>
    <row r="19" s="1" customFormat="1" ht="15.75">
      <c r="C19" s="45"/>
    </row>
    <row r="20" s="1" customFormat="1" ht="15.75">
      <c r="C20" s="45"/>
    </row>
    <row r="21" s="1" customFormat="1" ht="15.75">
      <c r="C21" s="45"/>
    </row>
    <row r="22" s="1" customFormat="1" ht="15.75">
      <c r="C22" s="45"/>
    </row>
    <row r="23" s="1" customFormat="1" ht="15.75">
      <c r="C23" s="45"/>
    </row>
    <row r="24" s="1" customFormat="1" ht="15.75">
      <c r="C24" s="45"/>
    </row>
    <row r="25" s="1" customFormat="1" ht="15.75">
      <c r="C25" s="45"/>
    </row>
    <row r="26" s="1" customFormat="1" ht="15.75">
      <c r="C26" s="45"/>
    </row>
    <row r="27" s="1" customFormat="1" ht="15.75">
      <c r="C27" s="45"/>
    </row>
    <row r="28" s="1" customFormat="1" ht="15.75">
      <c r="C28" s="45"/>
    </row>
    <row r="29" s="1" customFormat="1" ht="15">
      <c r="C29" s="43"/>
    </row>
    <row r="30" s="1" customFormat="1" ht="15">
      <c r="C30" s="43"/>
    </row>
  </sheetData>
  <protectedRanges>
    <protectedRange sqref="G10 E7:G9" name="Oblast2"/>
    <protectedRange sqref="E4:G6" name="Oblast1"/>
  </protectedRanges>
  <mergeCells count="5">
    <mergeCell ref="A1:H1"/>
    <mergeCell ref="A4:A6"/>
    <mergeCell ref="A7:A10"/>
    <mergeCell ref="A11:D11"/>
    <mergeCell ref="E11:H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 topLeftCell="A1">
      <selection activeCell="E6" sqref="E6:H6"/>
    </sheetView>
  </sheetViews>
  <sheetFormatPr defaultColWidth="9.140625" defaultRowHeight="15"/>
  <cols>
    <col min="1" max="1" width="13.28125" style="1" customWidth="1"/>
    <col min="2" max="2" width="33.421875" style="1" customWidth="1"/>
    <col min="3" max="3" width="14.140625" style="1" customWidth="1"/>
    <col min="4" max="4" width="17.7109375" style="1" customWidth="1"/>
    <col min="5" max="5" width="24.57421875" style="1" customWidth="1"/>
    <col min="6" max="7" width="25.421875" style="1" customWidth="1"/>
    <col min="8" max="8" width="21.8515625" style="1" customWidth="1"/>
    <col min="9" max="9" width="9.140625" style="1" customWidth="1"/>
  </cols>
  <sheetData>
    <row r="1" spans="1:8" ht="15.75">
      <c r="A1" s="87" t="s">
        <v>55</v>
      </c>
      <c r="B1" s="87"/>
      <c r="C1" s="87"/>
      <c r="D1" s="87"/>
      <c r="E1" s="87"/>
      <c r="F1" s="87"/>
      <c r="G1" s="87"/>
      <c r="H1" s="87"/>
    </row>
    <row r="2" ht="15.75" thickBot="1"/>
    <row r="3" spans="1:8" ht="30.75" thickBot="1">
      <c r="A3" s="2" t="s">
        <v>45</v>
      </c>
      <c r="B3" s="3" t="s">
        <v>1</v>
      </c>
      <c r="C3" s="4" t="s">
        <v>2</v>
      </c>
      <c r="D3" s="5" t="s">
        <v>3</v>
      </c>
      <c r="E3" s="64" t="s">
        <v>4</v>
      </c>
      <c r="F3" s="3" t="s">
        <v>7</v>
      </c>
      <c r="G3" s="96" t="s">
        <v>8</v>
      </c>
      <c r="H3" s="8" t="s">
        <v>9</v>
      </c>
    </row>
    <row r="4" spans="1:8" ht="16.5" customHeight="1">
      <c r="A4" s="88" t="s">
        <v>51</v>
      </c>
      <c r="B4" s="10" t="s">
        <v>52</v>
      </c>
      <c r="C4" s="10">
        <v>73.57</v>
      </c>
      <c r="D4" s="11" t="s">
        <v>14</v>
      </c>
      <c r="E4" s="12"/>
      <c r="F4" s="66"/>
      <c r="G4" s="97"/>
      <c r="H4" s="15">
        <f>(E4*260*C4)+(F4*2*C4)+(G4*1*C4)</f>
        <v>0</v>
      </c>
    </row>
    <row r="5" spans="1:8" s="1" customFormat="1" ht="15.75" thickBot="1">
      <c r="A5" s="95"/>
      <c r="B5" s="34" t="s">
        <v>53</v>
      </c>
      <c r="C5" s="34">
        <v>15.87</v>
      </c>
      <c r="D5" s="35" t="s">
        <v>18</v>
      </c>
      <c r="E5" s="67">
        <v>0</v>
      </c>
      <c r="F5" s="67">
        <v>0</v>
      </c>
      <c r="G5" s="98"/>
      <c r="H5" s="68">
        <f>(E5*260*C5)+(F5*2*C5)+(G5*1*C5)</f>
        <v>0</v>
      </c>
    </row>
    <row r="6" spans="1:8" s="1" customFormat="1" ht="16.5" thickBot="1">
      <c r="A6" s="85" t="s">
        <v>26</v>
      </c>
      <c r="B6" s="85"/>
      <c r="C6" s="85"/>
      <c r="D6" s="85"/>
      <c r="E6" s="86">
        <f>SUM(H4:H5)</f>
        <v>0</v>
      </c>
      <c r="F6" s="86"/>
      <c r="G6" s="86"/>
      <c r="H6" s="86"/>
    </row>
    <row r="9" spans="1:3" s="1" customFormat="1" ht="15">
      <c r="A9" s="1" t="s">
        <v>27</v>
      </c>
      <c r="C9" s="43"/>
    </row>
    <row r="10" spans="1:3" s="1" customFormat="1" ht="15">
      <c r="A10" s="44">
        <v>0</v>
      </c>
      <c r="B10" s="1" t="s">
        <v>28</v>
      </c>
      <c r="C10" s="43"/>
    </row>
    <row r="11" spans="1:3" s="1" customFormat="1" ht="15.75">
      <c r="A11" s="1" t="s">
        <v>29</v>
      </c>
      <c r="C11" s="45"/>
    </row>
    <row r="12" s="1" customFormat="1" ht="15.75">
      <c r="C12" s="45"/>
    </row>
    <row r="13" s="1" customFormat="1" ht="15.75">
      <c r="C13" s="45"/>
    </row>
    <row r="14" s="1" customFormat="1" ht="15.75">
      <c r="C14" s="45"/>
    </row>
    <row r="15" s="1" customFormat="1" ht="15.75">
      <c r="C15" s="45"/>
    </row>
    <row r="16" s="1" customFormat="1" ht="15.75">
      <c r="C16" s="45"/>
    </row>
    <row r="17" s="1" customFormat="1" ht="15.75">
      <c r="C17" s="45"/>
    </row>
    <row r="18" s="1" customFormat="1" ht="15.75">
      <c r="C18" s="45"/>
    </row>
    <row r="19" s="1" customFormat="1" ht="15.75">
      <c r="C19" s="45"/>
    </row>
    <row r="20" s="1" customFormat="1" ht="15.75">
      <c r="C20" s="45"/>
    </row>
    <row r="21" s="1" customFormat="1" ht="15.75">
      <c r="C21" s="45"/>
    </row>
    <row r="22" s="1" customFormat="1" ht="15.75">
      <c r="C22" s="45"/>
    </row>
    <row r="23" s="1" customFormat="1" ht="15.75">
      <c r="C23" s="45"/>
    </row>
    <row r="24" s="1" customFormat="1" ht="15">
      <c r="C24" s="43"/>
    </row>
    <row r="25" s="1" customFormat="1" ht="15">
      <c r="C25" s="43"/>
    </row>
  </sheetData>
  <protectedRanges>
    <protectedRange sqref="G5" name="Oblast2"/>
    <protectedRange sqref="E4:G4" name="Oblast1"/>
  </protectedRanges>
  <mergeCells count="4">
    <mergeCell ref="A1:H1"/>
    <mergeCell ref="A4:A5"/>
    <mergeCell ref="A6:D6"/>
    <mergeCell ref="E6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 Hrachovinová</dc:creator>
  <cp:keywords/>
  <dc:description/>
  <cp:lastModifiedBy>Mgr. Martin Moučka</cp:lastModifiedBy>
  <dcterms:created xsi:type="dcterms:W3CDTF">2020-04-08T11:35:09Z</dcterms:created>
  <dcterms:modified xsi:type="dcterms:W3CDTF">2020-07-29T13:31:28Z</dcterms:modified>
  <cp:category/>
  <cp:version/>
  <cp:contentType/>
  <cp:contentStatus/>
</cp:coreProperties>
</file>